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INFORMES CORES WEB\BEH\BEH 2014\2014\03. MARZO 2014\"/>
    </mc:Choice>
  </mc:AlternateContent>
  <bookViews>
    <workbookView xWindow="0" yWindow="0" windowWidth="28800" windowHeight="13635" tabRatio="797" firstSheet="40" activeTab="4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 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Producción interior GN" sheetId="46" r:id="rId46"/>
    <sheet name="Balance  Gas natural" sheetId="47" r:id="rId47"/>
    <sheet name="PVP máximo TUR" sheetId="48" r:id="rId48"/>
    <sheet name="Cotizaciones GN" sheetId="49" r:id="rId49"/>
    <sheet name="Stocks mat. primas y PP" sheetId="50" r:id="rId50"/>
    <sheet name="EMS prod. pet." sheetId="51" r:id="rId51"/>
    <sheet name="Nivel Stocks España" sheetId="53" r:id="rId52"/>
    <sheet name="RREE Cores" sheetId="52" r:id="rId53"/>
    <sheet name="Existencias GN" sheetId="54" r:id="rId54"/>
    <sheet name="Unidades y factores conversión" sheetId="57" r:id="rId55"/>
  </sheets>
  <externalReferences>
    <externalReference r:id="rId56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GLP'!$A$1:$I$12</definedName>
    <definedName name="_xlnm.Print_Area" localSheetId="0">INDICE!$A$1:$K$96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54" l="1"/>
  <c r="F4" i="54" s="1"/>
  <c r="B3" i="52"/>
  <c r="F3" i="52" s="1"/>
  <c r="D3" i="53"/>
  <c r="H3" i="53" s="1"/>
  <c r="B3" i="51"/>
  <c r="D3" i="51" s="1"/>
  <c r="F3" i="50"/>
  <c r="D3" i="50"/>
  <c r="D4" i="54" l="1"/>
  <c r="D3" i="52"/>
  <c r="F3" i="53"/>
  <c r="F3" i="51"/>
  <c r="B3" i="50" l="1"/>
  <c r="A3" i="28" l="1"/>
  <c r="E43" i="3" l="1"/>
  <c r="D43" i="3"/>
  <c r="E42" i="3"/>
  <c r="D42" i="3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J24" i="56" s="1"/>
  <c r="I23" i="56"/>
  <c r="I22" i="56"/>
  <c r="I21" i="56"/>
  <c r="I20" i="56"/>
  <c r="I19" i="56"/>
  <c r="I18" i="56"/>
  <c r="I17" i="56"/>
  <c r="I16" i="56"/>
  <c r="J16" i="56" s="1"/>
  <c r="I15" i="56"/>
  <c r="I14" i="56"/>
  <c r="I13" i="56"/>
  <c r="J13" i="56" s="1"/>
  <c r="I12" i="56"/>
  <c r="I11" i="56"/>
  <c r="I10" i="56"/>
  <c r="I9" i="56"/>
  <c r="J9" i="56" s="1"/>
  <c r="J8" i="56"/>
  <c r="I8" i="56"/>
  <c r="I7" i="56"/>
  <c r="I6" i="56"/>
  <c r="D24" i="56"/>
  <c r="E24" i="56" s="1"/>
  <c r="D23" i="56"/>
  <c r="D22" i="56"/>
  <c r="D21" i="56"/>
  <c r="D20" i="56"/>
  <c r="D19" i="56"/>
  <c r="D18" i="56"/>
  <c r="D17" i="56"/>
  <c r="D16" i="56"/>
  <c r="E16" i="56" s="1"/>
  <c r="D15" i="56"/>
  <c r="D14" i="56"/>
  <c r="D13" i="56"/>
  <c r="D12" i="56"/>
  <c r="D11" i="56"/>
  <c r="D10" i="56"/>
  <c r="D9" i="56"/>
  <c r="D8" i="56"/>
  <c r="E8" i="56" s="1"/>
  <c r="D7" i="56"/>
  <c r="D6" i="56"/>
  <c r="I5" i="56"/>
  <c r="D5" i="56"/>
  <c r="H24" i="56"/>
  <c r="G24" i="56"/>
  <c r="H23" i="56"/>
  <c r="G23" i="56"/>
  <c r="H22" i="56"/>
  <c r="G22" i="56"/>
  <c r="J22" i="56" s="1"/>
  <c r="H21" i="56"/>
  <c r="G21" i="56"/>
  <c r="H20" i="56"/>
  <c r="G20" i="56"/>
  <c r="H19" i="56"/>
  <c r="G19" i="56"/>
  <c r="H18" i="56"/>
  <c r="J18" i="56" s="1"/>
  <c r="G18" i="56"/>
  <c r="H17" i="56"/>
  <c r="G17" i="56"/>
  <c r="H16" i="56"/>
  <c r="G16" i="56"/>
  <c r="H15" i="56"/>
  <c r="G15" i="56"/>
  <c r="H14" i="56"/>
  <c r="J14" i="56" s="1"/>
  <c r="G14" i="56"/>
  <c r="H13" i="56"/>
  <c r="G13" i="56"/>
  <c r="H12" i="56"/>
  <c r="G12" i="56"/>
  <c r="H11" i="56"/>
  <c r="G11" i="56"/>
  <c r="H10" i="56"/>
  <c r="G10" i="56"/>
  <c r="J10" i="56" s="1"/>
  <c r="H9" i="56"/>
  <c r="G9" i="56"/>
  <c r="H8" i="56"/>
  <c r="G8" i="56"/>
  <c r="H7" i="56"/>
  <c r="G7" i="56"/>
  <c r="H6" i="56"/>
  <c r="G6" i="56"/>
  <c r="H5" i="56"/>
  <c r="G5" i="56"/>
  <c r="J5" i="56" s="1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E6" i="56" s="1"/>
  <c r="C5" i="56"/>
  <c r="B5" i="56"/>
  <c r="E5" i="56" s="1"/>
  <c r="B3" i="10"/>
  <c r="B3" i="9"/>
  <c r="B3" i="8"/>
  <c r="B3" i="6"/>
  <c r="J6" i="56" l="1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<sst xmlns="http://schemas.openxmlformats.org/spreadsheetml/2006/main" count="1721" uniqueCount="677">
  <si>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</si>
  <si>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</si>
  <si>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</si>
  <si>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</si>
  <si>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</si>
  <si>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</si>
  <si>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</si>
  <si>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</si>
  <si>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</si>
  <si>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</si>
  <si>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</si>
  <si>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</si>
  <si>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</si>
  <si>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</si>
  <si>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</si>
  <si>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</si>
  <si>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</si>
  <si>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</si>
  <si>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</si>
  <si>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</si>
  <si>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</si>
  <si>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</si>
  <si>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</si>
  <si>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</si>
  <si>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</si>
  <si>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</si>
  <si>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</si>
  <si>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</si>
  <si>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</si>
  <si>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</si>
  <si>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</si>
  <si>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</si>
  <si>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</si>
  <si>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</si>
  <si>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</si>
  <si>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</si>
  <si>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</si>
  <si>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</si>
  <si>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</si>
  <si>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</si>
  <si>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</si>
  <si>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</si>
  <si>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</si>
  <si>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</si>
  <si>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</si>
  <si>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</si>
  <si>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</si>
  <si>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CORES</t>
  </si>
  <si>
    <t>kt</t>
  </si>
  <si>
    <t>G.L.P.´s</t>
  </si>
  <si>
    <t>Gasolinas</t>
  </si>
  <si>
    <t>Querosenos</t>
  </si>
  <si>
    <t>Gas natural</t>
  </si>
  <si>
    <t xml:space="preserve">GWh 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</si>
  <si>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</si>
  <si>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</si>
  <si>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</si>
  <si>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</si>
  <si>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</si>
  <si>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</si>
  <si>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</si>
  <si>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</si>
  <si>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</si>
  <si>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</si>
  <si>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</si>
  <si>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</si>
  <si>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</si>
  <si>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</si>
  <si>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</si>
  <si>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</si>
  <si>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</si>
  <si>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</si>
  <si>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</si>
  <si>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</si>
  <si>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</si>
  <si>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</si>
  <si>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</si>
  <si>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</si>
  <si>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</si>
  <si>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</si>
  <si>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</si>
  <si>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</si>
  <si>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</si>
  <si>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</si>
  <si>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</si>
  <si>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</si>
  <si>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</si>
  <si>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</si>
  <si>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</si>
  <si>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</si>
  <si>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</si>
  <si>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</si>
  <si>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</si>
  <si>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</si>
  <si>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</si>
  <si>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</si>
  <si>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</si>
  <si>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</si>
  <si>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</si>
  <si>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</si>
  <si>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</si>
  <si>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</si>
  <si>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</si>
  <si>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</si>
  <si>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</si>
  <si>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</si>
  <si>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</si>
  <si>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</si>
  <si>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</si>
  <si>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</si>
  <si>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</si>
  <si>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</si>
  <si>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Año 2012</t>
  </si>
  <si>
    <t>Estructura (%)</t>
  </si>
  <si>
    <t>Año 2011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</si>
  <si>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</si>
  <si>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</si>
  <si>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</si>
  <si>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</si>
  <si>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</si>
  <si>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</si>
  <si>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</si>
  <si>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</si>
  <si>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</si>
  <si>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Fuente: Dirección General de Política Energética y Minas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</si>
  <si>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</si>
  <si>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</si>
  <si>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</si>
  <si>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</si>
  <si>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</si>
  <si>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</si>
  <si>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</si>
  <si>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</si>
  <si>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</si>
  <si>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Gases licuados del petróleo (G.L.P´s)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</si>
  <si>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</si>
  <si>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</si>
  <si>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</si>
  <si>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</si>
  <si>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</si>
  <si>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</si>
  <si>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</si>
  <si>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</si>
  <si>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</si>
  <si>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</si>
  <si>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</si>
  <si>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</si>
  <si>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</si>
  <si>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</si>
  <si>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</si>
  <si>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</si>
  <si>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</si>
  <si>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</si>
  <si>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</si>
  <si>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</si>
  <si>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</si>
  <si>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</si>
  <si>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</si>
  <si>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</si>
  <si>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</si>
  <si>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</si>
  <si>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</si>
  <si>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</si>
  <si>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</si>
  <si>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</si>
  <si>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</si>
  <si>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</si>
  <si>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</si>
  <si>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</si>
  <si>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</si>
  <si>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</si>
  <si>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</si>
  <si>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</si>
  <si>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</si>
  <si>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Castilla la Mancha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</si>
  <si>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</si>
  <si>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</si>
  <si>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</si>
  <si>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</si>
  <si>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</si>
  <si>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</si>
  <si>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</si>
  <si>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</si>
  <si>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</si>
  <si>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</si>
  <si>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</si>
  <si>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</si>
  <si>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</si>
  <si>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</si>
  <si>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</si>
  <si>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</si>
  <si>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</si>
  <si>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</si>
  <si>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</si>
  <si>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</si>
  <si>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</si>
  <si>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</si>
  <si>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</si>
  <si>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</si>
  <si>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</si>
  <si>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</si>
  <si>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^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</si>
  <si>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</si>
  <si>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</si>
  <si>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</si>
  <si>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</si>
  <si>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</si>
  <si>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</si>
  <si>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</si>
  <si>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</si>
  <si>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</si>
  <si>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</si>
  <si>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</si>
  <si>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</si>
  <si>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</si>
  <si>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</si>
  <si>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</si>
  <si>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</si>
  <si>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</si>
  <si>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</si>
  <si>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</si>
  <si>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</si>
  <si>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</si>
  <si>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</si>
  <si>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</si>
  <si>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Azerbayán</t>
  </si>
  <si>
    <t>Estonia</t>
  </si>
  <si>
    <t>Italia</t>
  </si>
  <si>
    <t>Kazajastán</t>
  </si>
  <si>
    <t>Noruega</t>
  </si>
  <si>
    <t>Reino Unido</t>
  </si>
  <si>
    <t>Rusia</t>
  </si>
  <si>
    <t>Arabia Saudí</t>
  </si>
  <si>
    <t>Irán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</si>
  <si>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</si>
  <si>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</si>
  <si>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</si>
  <si>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</si>
  <si>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</si>
  <si>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</si>
  <si>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</si>
  <si>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</si>
  <si>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</si>
  <si>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</si>
  <si>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</si>
  <si>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</si>
  <si>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</si>
  <si>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</si>
  <si>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</si>
  <si>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</si>
  <si>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</si>
  <si>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</si>
  <si>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</si>
  <si>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</si>
  <si>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</si>
  <si>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</si>
  <si>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</si>
  <si>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</si>
  <si>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G.L.P´s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</si>
  <si>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</si>
  <si>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</si>
  <si>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</si>
  <si>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</si>
  <si>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</si>
  <si>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</si>
  <si>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</si>
  <si>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</si>
  <si>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</si>
  <si>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</si>
  <si>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</si>
  <si>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</si>
  <si>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</si>
  <si>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</si>
  <si>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</si>
  <si>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</si>
  <si>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</si>
  <si>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</si>
  <si>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</si>
  <si>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</si>
  <si>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</si>
  <si>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</si>
  <si>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</si>
  <si>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</si>
  <si>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</si>
  <si>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</si>
  <si>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</si>
  <si>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</si>
  <si>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</si>
  <si>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</si>
  <si>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</si>
  <si>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</si>
  <si>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</si>
  <si>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</si>
  <si>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</si>
  <si>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</si>
  <si>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</si>
  <si>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</si>
  <si>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</si>
  <si>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</si>
  <si>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</si>
  <si>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</si>
  <si>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</si>
  <si>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</si>
  <si>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</si>
  <si>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</si>
  <si>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</si>
  <si>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</si>
  <si>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</si>
  <si>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</si>
  <si>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</si>
  <si>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</si>
  <si>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</si>
  <si>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</si>
  <si>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</si>
  <si>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</si>
  <si>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</si>
  <si>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</si>
  <si>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</si>
  <si>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</si>
  <si>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</si>
  <si>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</si>
  <si>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</si>
  <si>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</si>
  <si>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</si>
  <si>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</si>
  <si>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</si>
  <si>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</si>
  <si>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</si>
  <si>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</si>
  <si>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</si>
  <si>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</si>
  <si>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</si>
  <si>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</si>
  <si>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</si>
  <si>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</si>
  <si>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</si>
  <si>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</si>
  <si>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</si>
  <si>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</si>
  <si>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</si>
  <si>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</si>
  <si>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</si>
  <si>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</si>
  <si>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</si>
  <si>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</si>
  <si>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</si>
  <si>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Fuente: Comision Europea "Oil Bulletin"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</si>
  <si>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</si>
  <si>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</si>
  <si>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</si>
  <si>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</si>
  <si>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</si>
  <si>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</si>
  <si>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</si>
  <si>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</si>
  <si>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</si>
  <si>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</si>
  <si>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</si>
  <si>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</si>
  <si>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</si>
  <si>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</si>
  <si>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</si>
  <si>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</si>
  <si>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</si>
  <si>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</si>
  <si>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</si>
  <si>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</si>
  <si>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</si>
  <si>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</si>
  <si>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</si>
  <si>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</si>
  <si>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</si>
  <si>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</si>
  <si>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</si>
  <si>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</si>
  <si>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</si>
  <si>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</si>
  <si>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</si>
  <si>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</si>
  <si>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</si>
  <si>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</si>
  <si>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</si>
  <si>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</si>
  <si>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</si>
  <si>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</si>
  <si>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</si>
  <si>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</si>
  <si>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</si>
  <si>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</si>
  <si>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</si>
  <si>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</si>
  <si>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</si>
  <si>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</si>
  <si>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</si>
  <si>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</si>
  <si>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Badajoz</t>
  </si>
  <si>
    <t>Irún</t>
  </si>
  <si>
    <t>Larrau</t>
  </si>
  <si>
    <t>Tuy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</si>
  <si>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</si>
  <si>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</si>
  <si>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</si>
  <si>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</si>
  <si>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</si>
  <si>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</si>
  <si>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</si>
  <si>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</si>
  <si>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</si>
  <si>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</si>
  <si>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</si>
  <si>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Turquia</t>
  </si>
  <si>
    <t>Isarel</t>
  </si>
  <si>
    <t>Kuwait</t>
  </si>
  <si>
    <t>Corea del Sur</t>
  </si>
  <si>
    <t>Japón</t>
  </si>
  <si>
    <t>Malasia</t>
  </si>
  <si>
    <t>Taiwan</t>
  </si>
  <si>
    <t>Oriente Medio</t>
  </si>
  <si>
    <t>Exportaciones de gas natural por punto de salida</t>
  </si>
  <si>
    <t>VIP Portugal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</si>
  <si>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</si>
  <si>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</si>
  <si>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</si>
  <si>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</si>
  <si>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</si>
  <si>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El Ruedo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</si>
  <si>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</si>
  <si>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</si>
  <si>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</si>
  <si>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</si>
  <si>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</si>
  <si>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</si>
  <si>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</si>
  <si>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</si>
  <si>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</si>
  <si>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</si>
  <si>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Tránsitos de salida</t>
  </si>
  <si>
    <t xml:space="preserve">    Importaciones GN</t>
  </si>
  <si>
    <t>Salidas a distribución y consumo</t>
  </si>
  <si>
    <t xml:space="preserve">    Tránsitos de entrada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</si>
  <si>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</si>
  <si>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</si>
  <si>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</si>
  <si>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</si>
  <si>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</si>
  <si>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12 Abril</t>
  </si>
  <si>
    <t>12 Julio</t>
  </si>
  <si>
    <t>12 Octubre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</si>
  <si>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</si>
  <si>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</si>
  <si>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</si>
  <si>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</si>
  <si>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</si>
  <si>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</si>
  <si>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</si>
  <si>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</si>
  <si>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</si>
  <si>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</si>
  <si>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</si>
  <si>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</si>
  <si>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</si>
  <si>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</si>
  <si>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</si>
  <si>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</si>
  <si>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</si>
  <si>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</si>
  <si>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</si>
  <si>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</si>
  <si>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</si>
  <si>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</si>
  <si>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</si>
  <si>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</si>
  <si>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</si>
  <si>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</si>
  <si>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</si>
  <si>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</si>
  <si>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</si>
  <si>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</si>
  <si>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</si>
  <si>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</si>
  <si>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</si>
  <si>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</si>
  <si>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</si>
  <si>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</si>
  <si>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</si>
  <si>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</si>
  <si>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</si>
  <si>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</si>
  <si>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</si>
  <si>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</si>
  <si>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</si>
  <si>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</si>
  <si>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</si>
  <si>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</si>
  <si>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</si>
  <si>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</si>
  <si>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</si>
  <si>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</si>
  <si>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</si>
  <si>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</si>
  <si>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</si>
  <si>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</si>
  <si>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</si>
  <si>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</si>
  <si>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</si>
  <si>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</si>
  <si>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 xml:space="preserve">Alemania, Australia, Austria, Bélgica, Canadá, Corea del Sur, Dinamarca, España, Estados </t>
  </si>
  <si>
    <t xml:space="preserve">Unidos, Finlandia, Francia, Grecia, Holanda, Hungría, Irlanda, Italia, Japón, Luxemburgo, </t>
  </si>
  <si>
    <t xml:space="preserve">Noruega, Nueva Zelanda, Polonia, Portugal, Reino Unido, República Checa, República </t>
  </si>
  <si>
    <t xml:space="preserve">Eslovaca, Suecia, Suiza y Turquía. </t>
  </si>
  <si>
    <t>Países miembros de la OCDE</t>
  </si>
  <si>
    <t>Alemania, Australia, Austria, Bélgica, Canadá, Corea del Sur, Chile, Dinamarca, Eslovenia,</t>
  </si>
  <si>
    <t>España, Estados Unidos, Estonia, Finlandia, Francia, Grecia, Holanda, Hungría, Irlanda,</t>
  </si>
  <si>
    <t xml:space="preserve">Islandia, Israel, Italia, Japón, Luxemburgo, México, Noruega, Nueva Zelanda, Polonia, </t>
  </si>
  <si>
    <t xml:space="preserve">Portugal, Reino Unido, República Checa, República Eslovaca, Suecia, Suiza y Turquía. </t>
  </si>
  <si>
    <t>Países del grupo Unión Europea 15</t>
  </si>
  <si>
    <t>Alemania, Austria, Bélgica, Dinamarca, España, Finlandia, Francia, Grecia, Holanda, Irlanda,</t>
  </si>
  <si>
    <t>Italia, Luxemburgo, Portugal, Reino Unido y Suecia.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</si>
  <si>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</si>
  <si>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</si>
  <si>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</si>
  <si>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</si>
  <si>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</si>
  <si>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</si>
  <si>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</si>
  <si>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</si>
  <si>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</si>
  <si>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</si>
  <si>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</si>
  <si>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</si>
  <si>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
2012/2011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</si>
  <si>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</si>
  <si>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</si>
  <si>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</si>
  <si>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</si>
  <si>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</si>
  <si>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</si>
  <si>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</si>
  <si>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</si>
  <si>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</si>
  <si>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</si>
  <si>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</si>
  <si>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</si>
  <si>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</si>
  <si>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</si>
  <si>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</si>
  <si>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</si>
  <si>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</si>
  <si>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</si>
  <si>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</si>
  <si>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</si>
  <si>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</si>
  <si>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</si>
  <si>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</si>
  <si>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</si>
  <si>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</si>
  <si>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</si>
  <si>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</si>
  <si>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(*) Tasa de variación con respecto al mismo periodo del año anteror.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</si>
  <si>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</si>
  <si>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</si>
  <si>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</si>
  <si>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</si>
  <si>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</si>
  <si>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</si>
  <si>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</si>
  <si>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</si>
  <si>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</si>
  <si>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</si>
  <si>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</si>
  <si>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</si>
  <si>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</si>
  <si>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</si>
  <si>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</si>
  <si>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</si>
  <si>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</si>
  <si>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</si>
  <si>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Otros O. M.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</si>
  <si>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</si>
  <si>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</si>
  <si>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</si>
  <si>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</si>
  <si>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</si>
  <si>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</si>
  <si>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</si>
  <si>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</si>
  <si>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</si>
  <si>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Reservas industria</t>
  </si>
  <si>
    <t>* Tasas de variación con respecto al mes indicado.</t>
  </si>
  <si>
    <t>% ∆</t>
  </si>
  <si>
    <t>* Tasa de variación sobre precio anterior  //  ^ mayor que 0,0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</si>
  <si>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</si>
  <si>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</si>
  <si>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</si>
  <si>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</si>
  <si>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</si>
  <si>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</si>
  <si>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</si>
  <si>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Nota: Las exportaciones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</si>
  <si>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</si>
  <si>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</si>
  <si>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</si>
  <si>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</si>
  <si>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</si>
  <si>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</si>
  <si>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 xml:space="preserve">Gases licuados del petróleo </t>
  </si>
  <si>
    <t>* Tasas de variación con respecto al mismo periodo del año anterior.</t>
  </si>
  <si>
    <t>** Gas de refineria, naphta, coque y otros.</t>
  </si>
  <si>
    <t>Nota: No se han producido variaciones de precio desde mayo 2013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</si>
  <si>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</si>
  <si>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</si>
  <si>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</si>
  <si>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</si>
  <si>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</si>
  <si>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</si>
  <si>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</si>
  <si>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Queroseno *</t>
  </si>
  <si>
    <t>Gasóleo</t>
  </si>
  <si>
    <t>* No existe cotización MED del queroseno hasta julio 2013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</si>
  <si>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</si>
  <si>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</si>
  <si>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</si>
  <si>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</si>
  <si>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</si>
  <si>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</si>
  <si>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</si>
  <si>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</si>
  <si>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</si>
  <si>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</si>
  <si>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</si>
  <si>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 xml:space="preserve"> 1 Enero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</si>
  <si>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</si>
  <si>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</si>
  <si>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</si>
  <si>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</si>
  <si>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</si>
  <si>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</si>
  <si>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</si>
  <si>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</si>
  <si>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</si>
  <si>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</si>
  <si>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</si>
  <si>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</si>
  <si>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feb-14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</si>
  <si>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</si>
  <si>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</si>
  <si>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</si>
  <si>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</si>
  <si>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</si>
  <si>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</si>
  <si>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</si>
  <si>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</si>
  <si>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</si>
  <si>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</si>
  <si>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ene</t>
  </si>
  <si>
    <t>feb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</si>
  <si>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</si>
  <si>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</si>
  <si>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</si>
  <si>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</si>
  <si>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</si>
  <si>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</si>
  <si>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</si>
  <si>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Portugal (GN)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</si>
  <si>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</si>
  <si>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</si>
  <si>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</si>
  <si>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BOLETÍN ESTADÍSTICO HIDROCARBUROS MARZO 2014</t>
  </si>
  <si>
    <t>mar-14</t>
  </si>
  <si>
    <t>mar-13</t>
  </si>
  <si>
    <t>No Especificado</t>
  </si>
  <si>
    <t>Plantas de regasificación (**)</t>
  </si>
  <si>
    <t xml:space="preserve">(**) Se incluyen cargas de cisternas con destino a otros países y otras operaciones de GNL (puestas en frío, suministro directo a buques consumidores) </t>
  </si>
  <si>
    <t>Otras salidas**</t>
  </si>
  <si>
    <t xml:space="preserve">(**) Se incluyen cargas de cisternas con destino a otros países y otras operaciones de GNL (puestas en frío, suministro directo a buques consumidores)
Desglose desde enero 2014
</t>
  </si>
  <si>
    <t>1ºT 2014</t>
  </si>
  <si>
    <t>Nota: No se han registrado actualizaciones de precios posteriores a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</si>
</sst>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#,##0.000"/>
    <numFmt numFmtId="165" formatCode="0.0000"/>
    <numFmt numFmtId="166" formatCode="#,##0.0"/>
    <numFmt numFmtId="167" formatCode="0.0"/>
    <numFmt numFmtId="168" formatCode="0.000"/>
    <numFmt numFmtId="169" formatCode="#,##0;;&quot;-&quot;"/>
    <numFmt numFmtId="170" formatCode="#,##0;&quot;-&quot;"/>
    <numFmt numFmtId="171" formatCode="#,##0.0;;&quot;-&quot;"/>
    <numFmt numFmtId="172" formatCode="#,##0;\-#,###;&quot;-&quot;"/>
    <numFmt numFmtId="173" formatCode="#,##0;;&quot;&quot;"/>
    <numFmt numFmtId="174" formatCode="#,##0.0000"/>
    <numFmt numFmtId="175" formatCode="#,##0.0;\-#,###.0;&quot;-&quot;"/>
    <numFmt numFmtId="176" formatCode="mmm"/>
    <numFmt numFmtId="177" formatCode="#,##0.0;\-#,###.0;&quot;&quot;"/>
  </numFmts>
  <fonts count="52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theme="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 style="thin">
        <color indexed="64"/>
      </bottom>
      <diagonal/>
    </border>
    <border>
      <left style="thick">
        <color theme="3" tint="-0.249977111117893"/>
      </left>
      <right/>
      <top/>
      <bottom/>
      <diagonal/>
    </border>
    <border>
      <left style="thick">
        <color theme="3" tint="-0.249977111117893"/>
      </left>
      <right/>
      <top style="thin">
        <color indexed="64"/>
      </top>
      <bottom/>
      <diagonal/>
    </border>
  </borders>
  <cellStyleXfs count="14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5" fillId="0" borderId="0"/>
    <xf numFmtId="0" fontId="2" fillId="0" borderId="0"/>
    <xf numFmtId="0" fontId="36" fillId="0" borderId="0"/>
    <xf numFmtId="0" fontId="35" fillId="0" borderId="0"/>
  </cellStyleXfs>
  <cellXfs count="871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4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7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6" fontId="4" fillId="2" borderId="0" xfId="1" applyNumberFormat="1" applyFont="1" applyFill="1" applyBorder="1"/>
    <xf numFmtId="166" fontId="4" fillId="3" borderId="0" xfId="1" applyNumberFormat="1" applyFont="1" applyFill="1" applyBorder="1"/>
    <xf numFmtId="3" fontId="4" fillId="3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6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6" fontId="4" fillId="2" borderId="3" xfId="1" applyNumberFormat="1" applyFill="1" applyBorder="1"/>
    <xf numFmtId="3" fontId="4" fillId="2" borderId="0" xfId="1" applyNumberFormat="1" applyFill="1" applyBorder="1"/>
    <xf numFmtId="166" fontId="4" fillId="2" borderId="0" xfId="1" applyNumberFormat="1" applyFill="1" applyBorder="1"/>
    <xf numFmtId="166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6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6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6" fontId="4" fillId="2" borderId="0" xfId="4" applyNumberFormat="1" applyFill="1" applyBorder="1"/>
    <xf numFmtId="0" fontId="4" fillId="0" borderId="0" xfId="4" applyNumberFormat="1"/>
    <xf numFmtId="167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8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6" fontId="4" fillId="2" borderId="3" xfId="3" applyNumberFormat="1" applyFont="1" applyFill="1" applyBorder="1"/>
    <xf numFmtId="3" fontId="4" fillId="2" borderId="0" xfId="3" applyNumberFormat="1" applyFont="1" applyFill="1" applyBorder="1"/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6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6" fontId="25" fillId="4" borderId="0" xfId="3" applyNumberFormat="1" applyFont="1" applyFill="1" applyBorder="1"/>
    <xf numFmtId="166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6" fontId="4" fillId="2" borderId="1" xfId="3" applyNumberFormat="1" applyFont="1" applyFill="1" applyBorder="1"/>
    <xf numFmtId="166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17" fontId="4" fillId="2" borderId="2" xfId="0" applyNumberFormat="1" applyFont="1" applyFill="1" applyBorder="1" applyAlignment="1">
      <alignment horizontal="right"/>
    </xf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4" fontId="4" fillId="2" borderId="0" xfId="4" applyNumberForma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6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167" fontId="27" fillId="2" borderId="2" xfId="1" applyNumberFormat="1" applyFont="1" applyFill="1" applyBorder="1"/>
    <xf numFmtId="0" fontId="27" fillId="2" borderId="2" xfId="1" applyNumberFormat="1" applyFont="1" applyFill="1" applyBorder="1"/>
    <xf numFmtId="0" fontId="4" fillId="2" borderId="0" xfId="4" applyFill="1"/>
    <xf numFmtId="166" fontId="4" fillId="2" borderId="0" xfId="4" quotePrefix="1" applyNumberFormat="1" applyFill="1" applyBorder="1" applyAlignment="1">
      <alignment horizontal="right"/>
    </xf>
    <xf numFmtId="0" fontId="13" fillId="2" borderId="0" xfId="0" applyFont="1" applyFill="1" applyBorder="1"/>
    <xf numFmtId="169" fontId="13" fillId="2" borderId="0" xfId="0" quotePrefix="1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9" fontId="30" fillId="2" borderId="0" xfId="7" applyNumberFormat="1" applyFont="1" applyFill="1" applyBorder="1" applyAlignment="1" applyProtection="1">
      <alignment horizontal="right" vertical="center"/>
      <protection locked="0"/>
    </xf>
    <xf numFmtId="169" fontId="13" fillId="2" borderId="0" xfId="0" applyNumberFormat="1" applyFont="1" applyFill="1" applyBorder="1" applyAlignment="1">
      <alignment horizontal="right"/>
    </xf>
    <xf numFmtId="166" fontId="30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69" fontId="18" fillId="2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right"/>
    </xf>
    <xf numFmtId="166" fontId="29" fillId="2" borderId="2" xfId="7" applyNumberFormat="1" applyFont="1" applyFill="1" applyBorder="1" applyAlignment="1" applyProtection="1">
      <alignment vertical="center"/>
      <protection locked="0"/>
    </xf>
    <xf numFmtId="170" fontId="18" fillId="2" borderId="2" xfId="0" applyNumberFormat="1" applyFont="1" applyFill="1" applyBorder="1"/>
    <xf numFmtId="166" fontId="29" fillId="2" borderId="2" xfId="7" applyNumberFormat="1" applyFont="1" applyFill="1" applyBorder="1" applyAlignment="1" applyProtection="1">
      <alignment horizontal="right" vertical="center"/>
      <protection locked="0"/>
    </xf>
    <xf numFmtId="166" fontId="30" fillId="2" borderId="0" xfId="7" applyNumberFormat="1" applyFont="1" applyFill="1" applyBorder="1" applyAlignment="1" applyProtection="1">
      <alignment vertical="center"/>
    </xf>
    <xf numFmtId="166" fontId="30" fillId="2" borderId="0" xfId="7" applyNumberFormat="1" applyFont="1" applyFill="1" applyBorder="1" applyAlignment="1" applyProtection="1">
      <alignment horizontal="right" vertical="center"/>
      <protection locked="0"/>
    </xf>
    <xf numFmtId="166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6" fontId="13" fillId="2" borderId="0" xfId="0" quotePrefix="1" applyNumberFormat="1" applyFont="1" applyFill="1" applyBorder="1" applyAlignment="1">
      <alignment horizontal="right"/>
    </xf>
    <xf numFmtId="171" fontId="13" fillId="2" borderId="0" xfId="0" applyNumberFormat="1" applyFont="1" applyFill="1" applyBorder="1" applyAlignment="1">
      <alignment horizontal="right"/>
    </xf>
    <xf numFmtId="169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6" fontId="25" fillId="8" borderId="0" xfId="0" applyNumberFormat="1" applyFont="1" applyFill="1" applyBorder="1" applyAlignment="1">
      <alignment horizontal="right"/>
    </xf>
    <xf numFmtId="166" fontId="25" fillId="8" borderId="0" xfId="0" applyNumberFormat="1" applyFont="1" applyFill="1" applyBorder="1" applyAlignment="1"/>
    <xf numFmtId="167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6" fontId="18" fillId="6" borderId="12" xfId="0" applyNumberFormat="1" applyFont="1" applyFill="1" applyBorder="1"/>
    <xf numFmtId="167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6" fontId="18" fillId="9" borderId="12" xfId="0" applyNumberFormat="1" applyFont="1" applyFill="1" applyBorder="1"/>
    <xf numFmtId="167" fontId="18" fillId="9" borderId="12" xfId="0" applyNumberFormat="1" applyFont="1" applyFill="1" applyBorder="1"/>
    <xf numFmtId="169" fontId="18" fillId="6" borderId="12" xfId="0" applyNumberFormat="1" applyFont="1" applyFill="1" applyBorder="1"/>
    <xf numFmtId="166" fontId="18" fillId="6" borderId="12" xfId="0" applyNumberFormat="1" applyFont="1" applyFill="1" applyBorder="1" applyAlignment="1">
      <alignment horizontal="right"/>
    </xf>
    <xf numFmtId="0" fontId="32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2" fillId="0" borderId="0" xfId="0" quotePrefix="1" applyFont="1" applyFill="1" applyBorder="1" applyAlignment="1"/>
    <xf numFmtId="0" fontId="32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6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6" fontId="25" fillId="4" borderId="3" xfId="0" applyNumberFormat="1" applyFont="1" applyFill="1" applyBorder="1"/>
    <xf numFmtId="3" fontId="8" fillId="2" borderId="2" xfId="0" applyNumberFormat="1" applyFont="1" applyFill="1" applyBorder="1"/>
    <xf numFmtId="166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6" fontId="25" fillId="4" borderId="2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69" fontId="13" fillId="10" borderId="0" xfId="0" quotePrefix="1" applyNumberFormat="1" applyFont="1" applyFill="1" applyBorder="1" applyAlignment="1">
      <alignment horizontal="right"/>
    </xf>
    <xf numFmtId="172" fontId="13" fillId="10" borderId="0" xfId="0" quotePrefix="1" applyNumberFormat="1" applyFont="1" applyFill="1" applyBorder="1" applyAlignment="1">
      <alignment horizontal="right"/>
    </xf>
    <xf numFmtId="169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2" fontId="13" fillId="10" borderId="0" xfId="0" applyNumberFormat="1" applyFont="1" applyFill="1" applyBorder="1" applyAlignment="1">
      <alignment horizontal="right"/>
    </xf>
    <xf numFmtId="3" fontId="29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69" fontId="32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7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6" fontId="4" fillId="2" borderId="1" xfId="1" applyNumberFormat="1" applyFont="1" applyFill="1" applyBorder="1"/>
    <xf numFmtId="166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2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4" fontId="32" fillId="3" borderId="0" xfId="1" applyNumberFormat="1" applyFont="1" applyFill="1" applyBorder="1" applyAlignment="1">
      <alignment horizontal="right"/>
    </xf>
    <xf numFmtId="4" fontId="32" fillId="2" borderId="0" xfId="1" applyNumberFormat="1" applyFont="1" applyFill="1" applyBorder="1" applyAlignment="1">
      <alignment horizontal="right"/>
    </xf>
    <xf numFmtId="2" fontId="4" fillId="3" borderId="0" xfId="1" applyNumberFormat="1" applyFont="1" applyFill="1" applyBorder="1"/>
    <xf numFmtId="4" fontId="25" fillId="4" borderId="3" xfId="1" applyNumberFormat="1" applyFont="1" applyFill="1" applyBorder="1"/>
    <xf numFmtId="0" fontId="0" fillId="2" borderId="1" xfId="0" applyFont="1" applyFill="1" applyBorder="1"/>
    <xf numFmtId="0" fontId="0" fillId="2" borderId="4" xfId="0" applyFont="1" applyFill="1" applyBorder="1"/>
    <xf numFmtId="2" fontId="0" fillId="2" borderId="8" xfId="0" applyNumberFormat="1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5" fontId="0" fillId="2" borderId="10" xfId="0" applyNumberFormat="1" applyFont="1" applyFill="1" applyBorder="1"/>
    <xf numFmtId="165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8" fillId="2" borderId="0" xfId="0" applyNumberFormat="1" applyFont="1" applyFill="1" applyBorder="1" applyAlignment="1">
      <alignment horizontal="left"/>
    </xf>
    <xf numFmtId="3" fontId="0" fillId="2" borderId="3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6" fontId="0" fillId="2" borderId="1" xfId="0" applyNumberFormat="1" applyFont="1" applyFill="1" applyBorder="1"/>
    <xf numFmtId="0" fontId="8" fillId="2" borderId="3" xfId="0" applyNumberFormat="1" applyFont="1" applyFill="1" applyBorder="1" applyAlignment="1">
      <alignment horizontal="left"/>
    </xf>
    <xf numFmtId="166" fontId="0" fillId="2" borderId="3" xfId="0" applyNumberFormat="1" applyFont="1" applyFill="1" applyBorder="1"/>
    <xf numFmtId="166" fontId="8" fillId="2" borderId="3" xfId="0" applyNumberFormat="1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166" fontId="0" fillId="2" borderId="4" xfId="0" applyNumberFormat="1" applyFont="1" applyFill="1" applyBorder="1"/>
    <xf numFmtId="0" fontId="0" fillId="2" borderId="1" xfId="0" applyNumberFormat="1" applyFont="1" applyFill="1" applyBorder="1" applyAlignment="1">
      <alignment horizontal="center"/>
    </xf>
    <xf numFmtId="166" fontId="0" fillId="2" borderId="10" xfId="0" applyNumberFormat="1" applyFont="1" applyFill="1" applyBorder="1"/>
    <xf numFmtId="166" fontId="0" fillId="2" borderId="3" xfId="0" applyNumberFormat="1" applyFont="1" applyFill="1" applyBorder="1" applyAlignment="1">
      <alignment horizontal="right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/>
    <xf numFmtId="166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6" fontId="13" fillId="2" borderId="0" xfId="0" applyNumberFormat="1" applyFont="1" applyFill="1" applyBorder="1"/>
    <xf numFmtId="3" fontId="13" fillId="2" borderId="0" xfId="0" applyNumberFormat="1" applyFont="1" applyFill="1" applyBorder="1"/>
    <xf numFmtId="167" fontId="29" fillId="2" borderId="2" xfId="7" applyNumberFormat="1" applyFont="1" applyFill="1" applyBorder="1" applyAlignment="1" applyProtection="1">
      <alignment horizontal="right" vertical="center"/>
      <protection locked="0"/>
    </xf>
    <xf numFmtId="3" fontId="13" fillId="2" borderId="0" xfId="0" quotePrefix="1" applyNumberFormat="1" applyFont="1" applyFill="1" applyBorder="1" applyAlignment="1">
      <alignment horizontal="right"/>
    </xf>
    <xf numFmtId="166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7" fontId="8" fillId="2" borderId="2" xfId="1" applyNumberFormat="1" applyFont="1" applyFill="1" applyBorder="1" applyAlignment="1">
      <alignment horizontal="right"/>
    </xf>
    <xf numFmtId="169" fontId="13" fillId="2" borderId="0" xfId="0" applyNumberFormat="1" applyFont="1" applyFill="1" applyBorder="1"/>
    <xf numFmtId="166" fontId="29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9" fillId="2" borderId="2" xfId="7" applyNumberFormat="1" applyFont="1" applyFill="1" applyBorder="1" applyAlignment="1" applyProtection="1">
      <alignment horizontal="right" vertical="center"/>
      <protection locked="0"/>
    </xf>
    <xf numFmtId="169" fontId="18" fillId="2" borderId="2" xfId="0" applyNumberFormat="1" applyFont="1" applyFill="1" applyBorder="1"/>
    <xf numFmtId="0" fontId="8" fillId="2" borderId="0" xfId="0" applyNumberFormat="1" applyFont="1" applyFill="1" applyBorder="1"/>
    <xf numFmtId="173" fontId="25" fillId="8" borderId="0" xfId="0" applyNumberFormat="1" applyFont="1" applyFill="1" applyBorder="1"/>
    <xf numFmtId="171" fontId="25" fillId="8" borderId="0" xfId="0" applyNumberFormat="1" applyFont="1" applyFill="1" applyBorder="1"/>
    <xf numFmtId="173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4" fontId="4" fillId="2" borderId="0" xfId="1" applyNumberFormat="1" applyFont="1" applyFill="1" applyBorder="1" applyAlignment="1">
      <alignment horizontal="right"/>
    </xf>
    <xf numFmtId="174" fontId="4" fillId="2" borderId="1" xfId="1" applyNumberFormat="1" applyFont="1" applyFill="1" applyBorder="1" applyAlignment="1">
      <alignment horizontal="right"/>
    </xf>
    <xf numFmtId="174" fontId="4" fillId="2" borderId="3" xfId="1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right"/>
    </xf>
    <xf numFmtId="0" fontId="0" fillId="2" borderId="4" xfId="0" applyFill="1" applyBorder="1"/>
    <xf numFmtId="2" fontId="0" fillId="2" borderId="10" xfId="0" applyNumberFormat="1" applyFont="1" applyFill="1" applyBorder="1"/>
    <xf numFmtId="2" fontId="0" fillId="2" borderId="1" xfId="0" applyNumberFormat="1" applyFont="1" applyFill="1" applyBorder="1"/>
    <xf numFmtId="0" fontId="33" fillId="0" borderId="0" xfId="0" applyFont="1"/>
    <xf numFmtId="0" fontId="33" fillId="2" borderId="0" xfId="0" applyNumberFormat="1" applyFont="1" applyFill="1"/>
    <xf numFmtId="0" fontId="33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7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7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5" fillId="0" borderId="0" xfId="13" quotePrefix="1" applyNumberFormat="1"/>
    <xf numFmtId="0" fontId="35" fillId="0" borderId="0" xfId="13" applyNumberFormat="1"/>
    <xf numFmtId="0" fontId="35" fillId="0" borderId="0" xfId="13" quotePrefix="1" applyNumberFormat="1"/>
    <xf numFmtId="0" fontId="35" fillId="0" borderId="0" xfId="13" applyNumberFormat="1"/>
    <xf numFmtId="0" fontId="37" fillId="0" borderId="0" xfId="13" quotePrefix="1" applyNumberFormat="1" applyFont="1" applyFill="1"/>
    <xf numFmtId="0" fontId="35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2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7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5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5" fontId="4" fillId="11" borderId="1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7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6" fontId="4" fillId="11" borderId="3" xfId="1" applyNumberFormat="1" applyFill="1" applyBorder="1"/>
    <xf numFmtId="166" fontId="4" fillId="11" borderId="0" xfId="1" applyNumberFormat="1" applyFill="1" applyBorder="1"/>
    <xf numFmtId="166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7" fontId="0" fillId="2" borderId="0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5" fillId="2" borderId="0" xfId="13" applyNumberFormat="1" applyFill="1" applyBorder="1"/>
    <xf numFmtId="0" fontId="35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5" fillId="2" borderId="0" xfId="13" applyFill="1" applyBorder="1"/>
    <xf numFmtId="0" fontId="35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6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6" fontId="15" fillId="2" borderId="1" xfId="13" quotePrefix="1" applyNumberFormat="1" applyFont="1" applyFill="1" applyBorder="1" applyAlignment="1">
      <alignment horizontal="right"/>
    </xf>
    <xf numFmtId="166" fontId="15" fillId="2" borderId="1" xfId="13" applyNumberFormat="1" applyFont="1" applyFill="1" applyBorder="1" applyAlignment="1">
      <alignment horizontal="right"/>
    </xf>
    <xf numFmtId="166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8" fillId="2" borderId="2" xfId="13" applyNumberFormat="1" applyFont="1" applyFill="1" applyBorder="1"/>
    <xf numFmtId="166" fontId="38" fillId="2" borderId="2" xfId="13" applyNumberFormat="1" applyFont="1" applyFill="1" applyBorder="1"/>
    <xf numFmtId="3" fontId="39" fillId="4" borderId="2" xfId="1" applyNumberFormat="1" applyFont="1" applyFill="1" applyBorder="1"/>
    <xf numFmtId="167" fontId="39" fillId="4" borderId="2" xfId="1" applyNumberFormat="1" applyFont="1" applyFill="1" applyBorder="1"/>
    <xf numFmtId="0" fontId="15" fillId="2" borderId="2" xfId="13" applyNumberFormat="1" applyFont="1" applyFill="1" applyBorder="1"/>
    <xf numFmtId="1" fontId="40" fillId="2" borderId="2" xfId="13" applyNumberFormat="1" applyFont="1" applyFill="1" applyBorder="1"/>
    <xf numFmtId="167" fontId="40" fillId="2" borderId="2" xfId="13" applyNumberFormat="1" applyFont="1" applyFill="1" applyBorder="1"/>
    <xf numFmtId="166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6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40" fillId="2" borderId="0" xfId="13" applyNumberFormat="1" applyFont="1" applyFill="1" applyBorder="1"/>
    <xf numFmtId="167" fontId="40" fillId="2" borderId="0" xfId="13" applyNumberFormat="1" applyFont="1" applyFill="1" applyBorder="1"/>
    <xf numFmtId="3" fontId="15" fillId="2" borderId="3" xfId="13" applyNumberFormat="1" applyFont="1" applyFill="1" applyBorder="1"/>
    <xf numFmtId="166" fontId="15" fillId="2" borderId="3" xfId="13" applyNumberFormat="1" applyFont="1" applyFill="1" applyBorder="1" applyAlignment="1">
      <alignment horizontal="right"/>
    </xf>
    <xf numFmtId="166" fontId="15" fillId="2" borderId="3" xfId="13" applyNumberFormat="1" applyFont="1" applyFill="1" applyBorder="1"/>
    <xf numFmtId="0" fontId="40" fillId="2" borderId="1" xfId="13" applyNumberFormat="1" applyFont="1" applyFill="1" applyBorder="1"/>
    <xf numFmtId="3" fontId="4" fillId="2" borderId="0" xfId="4" applyNumberFormat="1" applyFill="1"/>
    <xf numFmtId="0" fontId="41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40" fillId="11" borderId="0" xfId="13" applyNumberFormat="1" applyFont="1" applyFill="1" applyBorder="1"/>
    <xf numFmtId="166" fontId="15" fillId="11" borderId="3" xfId="13" applyNumberFormat="1" applyFont="1" applyFill="1" applyBorder="1"/>
    <xf numFmtId="167" fontId="40" fillId="11" borderId="0" xfId="13" applyNumberFormat="1" applyFont="1" applyFill="1" applyBorder="1"/>
    <xf numFmtId="0" fontId="40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6" fontId="4" fillId="2" borderId="0" xfId="13" quotePrefix="1" applyNumberFormat="1" applyFont="1" applyFill="1" applyBorder="1" applyAlignment="1">
      <alignment horizontal="right"/>
    </xf>
    <xf numFmtId="0" fontId="43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8" fillId="2" borderId="2" xfId="1" applyNumberFormat="1" applyFont="1" applyFill="1" applyBorder="1" applyAlignment="1">
      <alignment horizontal="right"/>
    </xf>
    <xf numFmtId="0" fontId="38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9" fillId="4" borderId="5" xfId="1" applyNumberFormat="1" applyFont="1" applyFill="1" applyBorder="1"/>
    <xf numFmtId="0" fontId="40" fillId="2" borderId="8" xfId="13" applyNumberFormat="1" applyFont="1" applyFill="1" applyBorder="1" applyAlignment="1">
      <alignment horizontal="right"/>
    </xf>
    <xf numFmtId="0" fontId="40" fillId="2" borderId="10" xfId="13" applyNumberFormat="1" applyFont="1" applyFill="1" applyBorder="1" applyAlignment="1">
      <alignment horizontal="right"/>
    </xf>
    <xf numFmtId="167" fontId="40" fillId="2" borderId="1" xfId="13" applyNumberFormat="1" applyFont="1" applyFill="1" applyBorder="1"/>
    <xf numFmtId="0" fontId="40" fillId="2" borderId="5" xfId="13" applyNumberFormat="1" applyFont="1" applyFill="1" applyBorder="1" applyAlignment="1">
      <alignment horizontal="right"/>
    </xf>
    <xf numFmtId="3" fontId="40" fillId="2" borderId="2" xfId="13" applyNumberFormat="1" applyFont="1" applyFill="1" applyBorder="1"/>
    <xf numFmtId="0" fontId="43" fillId="2" borderId="8" xfId="1" applyFont="1" applyFill="1" applyBorder="1"/>
    <xf numFmtId="0" fontId="38" fillId="2" borderId="4" xfId="13" applyFont="1" applyFill="1" applyBorder="1"/>
    <xf numFmtId="0" fontId="15" fillId="2" borderId="3" xfId="13" applyFont="1" applyFill="1" applyBorder="1"/>
    <xf numFmtId="0" fontId="42" fillId="2" borderId="8" xfId="13" applyFont="1" applyFill="1" applyBorder="1"/>
    <xf numFmtId="17" fontId="42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3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43" fillId="2" borderId="8" xfId="3" applyFont="1" applyFill="1" applyBorder="1"/>
    <xf numFmtId="0" fontId="2" fillId="2" borderId="0" xfId="0" applyFont="1" applyFill="1" applyBorder="1"/>
    <xf numFmtId="0" fontId="38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7" fontId="40" fillId="11" borderId="2" xfId="13" applyNumberFormat="1" applyFont="1" applyFill="1" applyBorder="1"/>
    <xf numFmtId="167" fontId="40" fillId="11" borderId="1" xfId="13" applyNumberFormat="1" applyFont="1" applyFill="1" applyBorder="1"/>
    <xf numFmtId="1" fontId="40" fillId="11" borderId="2" xfId="13" applyNumberFormat="1" applyFont="1" applyFill="1" applyBorder="1"/>
    <xf numFmtId="0" fontId="40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6" fontId="8" fillId="2" borderId="2" xfId="3" applyNumberFormat="1" applyFont="1" applyFill="1" applyBorder="1" applyAlignment="1">
      <alignment horizontal="right"/>
    </xf>
    <xf numFmtId="166" fontId="8" fillId="2" borderId="2" xfId="3" applyNumberFormat="1" applyFont="1" applyFill="1" applyBorder="1"/>
    <xf numFmtId="166" fontId="4" fillId="11" borderId="3" xfId="3" applyNumberFormat="1" applyFont="1" applyFill="1" applyBorder="1"/>
    <xf numFmtId="166" fontId="4" fillId="11" borderId="0" xfId="3" applyNumberFormat="1" applyFont="1" applyFill="1" applyBorder="1"/>
    <xf numFmtId="166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6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6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8" fillId="2" borderId="0" xfId="0" applyFont="1" applyFill="1" applyBorder="1" applyAlignment="1">
      <alignment horizontal="right"/>
    </xf>
    <xf numFmtId="0" fontId="8" fillId="6" borderId="18" xfId="0" applyNumberFormat="1" applyFont="1" applyFill="1" applyBorder="1"/>
    <xf numFmtId="0" fontId="32" fillId="2" borderId="19" xfId="0" applyNumberFormat="1" applyFont="1" applyFill="1" applyBorder="1"/>
    <xf numFmtId="0" fontId="32" fillId="2" borderId="0" xfId="0" quotePrefix="1" applyFont="1" applyFill="1" applyBorder="1" applyAlignment="1"/>
    <xf numFmtId="0" fontId="32" fillId="2" borderId="19" xfId="0" quotePrefix="1" applyFont="1" applyFill="1" applyBorder="1" applyAlignment="1"/>
    <xf numFmtId="0" fontId="44" fillId="2" borderId="0" xfId="0" applyFont="1" applyFill="1" applyBorder="1" applyAlignment="1">
      <alignment horizontal="right"/>
    </xf>
    <xf numFmtId="0" fontId="44" fillId="2" borderId="0" xfId="0" applyFont="1" applyFill="1" applyBorder="1" applyAlignment="1">
      <alignment horizontal="right" vertical="top"/>
    </xf>
    <xf numFmtId="0" fontId="13" fillId="2" borderId="19" xfId="0" applyFont="1" applyFill="1" applyBorder="1"/>
    <xf numFmtId="0" fontId="8" fillId="2" borderId="20" xfId="0" applyNumberFormat="1" applyFont="1" applyFill="1" applyBorder="1"/>
    <xf numFmtId="0" fontId="31" fillId="7" borderId="19" xfId="0" applyFont="1" applyFill="1" applyBorder="1"/>
    <xf numFmtId="0" fontId="13" fillId="2" borderId="19" xfId="0" applyNumberFormat="1" applyFont="1" applyFill="1" applyBorder="1"/>
    <xf numFmtId="0" fontId="25" fillId="8" borderId="19" xfId="0" applyNumberFormat="1" applyFont="1" applyFill="1" applyBorder="1"/>
    <xf numFmtId="170" fontId="13" fillId="2" borderId="0" xfId="0" applyNumberFormat="1" applyFont="1" applyFill="1" applyBorder="1"/>
    <xf numFmtId="171" fontId="13" fillId="2" borderId="0" xfId="0" applyNumberFormat="1" applyFont="1" applyFill="1" applyBorder="1"/>
    <xf numFmtId="169" fontId="13" fillId="11" borderId="0" xfId="0" quotePrefix="1" applyNumberFormat="1" applyFont="1" applyFill="1" applyBorder="1" applyAlignment="1">
      <alignment horizontal="right"/>
    </xf>
    <xf numFmtId="169" fontId="13" fillId="11" borderId="0" xfId="0" applyNumberFormat="1" applyFont="1" applyFill="1" applyBorder="1" applyAlignment="1">
      <alignment horizontal="right"/>
    </xf>
    <xf numFmtId="0" fontId="31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6" fontId="13" fillId="11" borderId="0" xfId="0" applyNumberFormat="1" applyFont="1" applyFill="1" applyBorder="1" applyAlignment="1">
      <alignment horizontal="right" vertical="center"/>
    </xf>
    <xf numFmtId="166" fontId="13" fillId="11" borderId="0" xfId="0" applyNumberFormat="1" applyFont="1" applyFill="1" applyBorder="1" applyAlignment="1">
      <alignment horizontal="right"/>
    </xf>
    <xf numFmtId="167" fontId="13" fillId="11" borderId="0" xfId="0" applyNumberFormat="1" applyFont="1" applyFill="1" applyBorder="1" applyAlignment="1">
      <alignment horizontal="right"/>
    </xf>
    <xf numFmtId="0" fontId="31" fillId="7" borderId="3" xfId="0" applyFont="1" applyFill="1" applyBorder="1"/>
    <xf numFmtId="0" fontId="31" fillId="7" borderId="1" xfId="0" applyFont="1" applyFill="1" applyBorder="1"/>
    <xf numFmtId="4" fontId="4" fillId="2" borderId="2" xfId="4" applyNumberFormat="1" applyFont="1" applyFill="1" applyBorder="1"/>
    <xf numFmtId="4" fontId="4" fillId="2" borderId="2" xfId="4" applyNumberFormat="1" applyFill="1" applyBorder="1"/>
    <xf numFmtId="166" fontId="25" fillId="4" borderId="2" xfId="0" applyNumberFormat="1" applyFont="1" applyFill="1" applyBorder="1" applyAlignment="1">
      <alignment horizontal="right"/>
    </xf>
    <xf numFmtId="166" fontId="16" fillId="2" borderId="0" xfId="0" applyNumberFormat="1" applyFont="1" applyFill="1" applyBorder="1"/>
    <xf numFmtId="3" fontId="16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1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3" fillId="2" borderId="0" xfId="0" applyFont="1" applyFill="1"/>
    <xf numFmtId="0" fontId="4" fillId="2" borderId="17" xfId="1" applyNumberFormat="1" applyFont="1" applyFill="1" applyBorder="1"/>
    <xf numFmtId="166" fontId="13" fillId="6" borderId="0" xfId="0" quotePrefix="1" applyNumberFormat="1" applyFont="1" applyFill="1" applyBorder="1" applyAlignment="1">
      <alignment horizontal="right" vertical="center"/>
    </xf>
    <xf numFmtId="0" fontId="8" fillId="2" borderId="21" xfId="0" applyNumberFormat="1" applyFont="1" applyFill="1" applyBorder="1"/>
    <xf numFmtId="3" fontId="13" fillId="2" borderId="0" xfId="0" applyNumberFormat="1" applyFont="1" applyFill="1" applyBorder="1" applyAlignment="1">
      <alignment horizontal="right"/>
    </xf>
    <xf numFmtId="167" fontId="13" fillId="6" borderId="0" xfId="0" quotePrefix="1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3" fontId="18" fillId="9" borderId="0" xfId="0" applyNumberFormat="1" applyFont="1" applyFill="1" applyBorder="1"/>
    <xf numFmtId="166" fontId="18" fillId="9" borderId="0" xfId="0" applyNumberFormat="1" applyFont="1" applyFill="1" applyBorder="1"/>
    <xf numFmtId="166" fontId="8" fillId="9" borderId="0" xfId="0" applyNumberFormat="1" applyFont="1" applyFill="1" applyBorder="1"/>
    <xf numFmtId="166" fontId="13" fillId="6" borderId="0" xfId="0" applyNumberFormat="1" applyFont="1" applyFill="1" applyBorder="1" applyAlignment="1">
      <alignment horizontal="right" vertical="center"/>
    </xf>
    <xf numFmtId="166" fontId="13" fillId="6" borderId="0" xfId="0" applyNumberFormat="1" applyFont="1" applyFill="1" applyBorder="1" applyAlignment="1">
      <alignment horizontal="right"/>
    </xf>
    <xf numFmtId="167" fontId="13" fillId="6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6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6" fontId="8" fillId="9" borderId="12" xfId="0" applyNumberFormat="1" applyFont="1" applyFill="1" applyBorder="1" applyAlignment="1">
      <alignment horizontal="right"/>
    </xf>
    <xf numFmtId="3" fontId="18" fillId="9" borderId="0" xfId="0" applyNumberFormat="1" applyFont="1" applyFill="1" applyBorder="1" applyAlignment="1">
      <alignment horizontal="right"/>
    </xf>
    <xf numFmtId="166" fontId="18" fillId="9" borderId="0" xfId="0" applyNumberFormat="1" applyFont="1" applyFill="1" applyBorder="1" applyAlignment="1">
      <alignment horizontal="right"/>
    </xf>
    <xf numFmtId="3" fontId="8" fillId="9" borderId="0" xfId="0" applyNumberFormat="1" applyFont="1" applyFill="1" applyBorder="1" applyAlignment="1">
      <alignment horizontal="right"/>
    </xf>
    <xf numFmtId="166" fontId="8" fillId="9" borderId="0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8" fillId="9" borderId="0" xfId="0" applyNumberFormat="1" applyFont="1" applyFill="1" applyBorder="1"/>
    <xf numFmtId="0" fontId="13" fillId="2" borderId="3" xfId="0" applyNumberFormat="1" applyFont="1" applyFill="1" applyBorder="1"/>
    <xf numFmtId="0" fontId="8" fillId="2" borderId="21" xfId="1" applyNumberFormat="1" applyFont="1" applyFill="1" applyBorder="1"/>
    <xf numFmtId="0" fontId="25" fillId="4" borderId="21" xfId="1" applyNumberFormat="1" applyFont="1" applyFill="1" applyBorder="1"/>
    <xf numFmtId="172" fontId="8" fillId="2" borderId="2" xfId="1" applyNumberFormat="1" applyFont="1" applyFill="1" applyBorder="1" applyAlignment="1">
      <alignment horizontal="right"/>
    </xf>
    <xf numFmtId="172" fontId="8" fillId="2" borderId="2" xfId="1" quotePrefix="1" applyNumberFormat="1" applyFont="1" applyFill="1" applyBorder="1" applyAlignment="1">
      <alignment horizontal="right"/>
    </xf>
    <xf numFmtId="171" fontId="13" fillId="6" borderId="0" xfId="0" applyNumberFormat="1" applyFont="1" applyFill="1" applyBorder="1"/>
    <xf numFmtId="171" fontId="13" fillId="6" borderId="0" xfId="0" quotePrefix="1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vertical="center"/>
    </xf>
    <xf numFmtId="0" fontId="12" fillId="0" borderId="0" xfId="0" applyFont="1" applyBorder="1"/>
    <xf numFmtId="166" fontId="13" fillId="2" borderId="0" xfId="0" applyNumberFormat="1" applyFont="1" applyFill="1" applyBorder="1" applyAlignment="1">
      <alignment horizontal="left"/>
    </xf>
    <xf numFmtId="166" fontId="29" fillId="2" borderId="2" xfId="7" applyNumberFormat="1" applyFont="1" applyFill="1" applyBorder="1" applyAlignment="1" applyProtection="1">
      <alignment horizontal="left" vertical="center"/>
      <protection locked="0"/>
    </xf>
    <xf numFmtId="166" fontId="30" fillId="2" borderId="0" xfId="7" applyNumberFormat="1" applyFont="1" applyFill="1" applyBorder="1" applyAlignment="1" applyProtection="1">
      <alignment horizontal="left" vertical="center"/>
      <protection locked="0"/>
    </xf>
    <xf numFmtId="169" fontId="33" fillId="5" borderId="0" xfId="0" applyNumberFormat="1" applyFont="1" applyFill="1" applyBorder="1" applyAlignment="1">
      <alignment horizontal="right"/>
    </xf>
    <xf numFmtId="166" fontId="33" fillId="2" borderId="0" xfId="0" applyNumberFormat="1" applyFont="1" applyFill="1" applyBorder="1" applyAlignment="1">
      <alignment horizontal="right"/>
    </xf>
    <xf numFmtId="169" fontId="33" fillId="2" borderId="0" xfId="0" applyNumberFormat="1" applyFont="1" applyFill="1" applyBorder="1"/>
    <xf numFmtId="171" fontId="33" fillId="6" borderId="0" xfId="0" applyNumberFormat="1" applyFont="1" applyFill="1" applyBorder="1" applyAlignment="1">
      <alignment vertical="center"/>
    </xf>
    <xf numFmtId="171" fontId="33" fillId="6" borderId="0" xfId="0" applyNumberFormat="1" applyFont="1" applyFill="1" applyBorder="1"/>
    <xf numFmtId="166" fontId="33" fillId="2" borderId="0" xfId="0" applyNumberFormat="1" applyFont="1" applyFill="1" applyBorder="1" applyAlignment="1">
      <alignment horizontal="left" indent="1"/>
    </xf>
    <xf numFmtId="171" fontId="13" fillId="6" borderId="3" xfId="0" applyNumberFormat="1" applyFont="1" applyFill="1" applyBorder="1"/>
    <xf numFmtId="173" fontId="18" fillId="6" borderId="12" xfId="0" applyNumberFormat="1" applyFont="1" applyFill="1" applyBorder="1" applyAlignment="1">
      <alignment horizontal="right"/>
    </xf>
    <xf numFmtId="171" fontId="18" fillId="6" borderId="12" xfId="0" applyNumberFormat="1" applyFont="1" applyFill="1" applyBorder="1" applyAlignment="1">
      <alignment horizontal="right"/>
    </xf>
    <xf numFmtId="0" fontId="8" fillId="2" borderId="22" xfId="1" applyNumberFormat="1" applyFont="1" applyFill="1" applyBorder="1" applyAlignment="1">
      <alignment wrapText="1"/>
    </xf>
    <xf numFmtId="0" fontId="4" fillId="2" borderId="23" xfId="1" applyNumberFormat="1" applyFont="1" applyFill="1" applyBorder="1"/>
    <xf numFmtId="0" fontId="8" fillId="2" borderId="22" xfId="1" applyNumberFormat="1" applyFont="1" applyFill="1" applyBorder="1"/>
    <xf numFmtId="0" fontId="25" fillId="4" borderId="24" xfId="1" applyNumberFormat="1" applyFont="1" applyFill="1" applyBorder="1"/>
    <xf numFmtId="3" fontId="25" fillId="4" borderId="3" xfId="1" applyNumberFormat="1" applyFont="1" applyFill="1" applyBorder="1"/>
    <xf numFmtId="166" fontId="25" fillId="4" borderId="3" xfId="1" applyNumberFormat="1" applyFont="1" applyFill="1" applyBorder="1"/>
    <xf numFmtId="175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6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6" fontId="4" fillId="11" borderId="3" xfId="1" applyNumberFormat="1" applyFont="1" applyFill="1" applyBorder="1"/>
    <xf numFmtId="166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4" fontId="8" fillId="12" borderId="2" xfId="1" applyNumberFormat="1" applyFont="1" applyFill="1" applyBorder="1"/>
    <xf numFmtId="176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0" fontId="46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0" xfId="1" applyNumberFormat="1" applyFont="1" applyFill="1" applyBorder="1"/>
    <xf numFmtId="166" fontId="47" fillId="4" borderId="2" xfId="0" applyNumberFormat="1" applyFont="1" applyFill="1" applyBorder="1"/>
    <xf numFmtId="3" fontId="47" fillId="4" borderId="2" xfId="0" applyNumberFormat="1" applyFont="1" applyFill="1" applyBorder="1"/>
    <xf numFmtId="3" fontId="47" fillId="4" borderId="6" xfId="0" applyNumberFormat="1" applyFont="1" applyFill="1" applyBorder="1"/>
    <xf numFmtId="3" fontId="47" fillId="4" borderId="5" xfId="0" applyNumberFormat="1" applyFont="1" applyFill="1" applyBorder="1"/>
    <xf numFmtId="0" fontId="32" fillId="2" borderId="17" xfId="0" applyFont="1" applyFill="1" applyBorder="1" applyAlignment="1"/>
    <xf numFmtId="3" fontId="18" fillId="2" borderId="0" xfId="0" applyNumberFormat="1" applyFont="1" applyFill="1" applyBorder="1" applyAlignment="1">
      <alignment horizontal="right"/>
    </xf>
    <xf numFmtId="0" fontId="32" fillId="2" borderId="0" xfId="0" applyFont="1" applyFill="1" applyBorder="1" applyAlignment="1"/>
    <xf numFmtId="0" fontId="48" fillId="2" borderId="0" xfId="0" applyFont="1" applyFill="1"/>
    <xf numFmtId="0" fontId="33" fillId="2" borderId="0" xfId="0" applyNumberFormat="1" applyFont="1" applyFill="1" applyBorder="1" applyAlignment="1">
      <alignment horizontal="left" indent="2"/>
    </xf>
    <xf numFmtId="3" fontId="33" fillId="2" borderId="0" xfId="0" applyNumberFormat="1" applyFont="1" applyFill="1" applyBorder="1" applyAlignment="1">
      <alignment horizontal="right"/>
    </xf>
    <xf numFmtId="166" fontId="33" fillId="6" borderId="0" xfId="0" applyNumberFormat="1" applyFont="1" applyFill="1" applyBorder="1" applyAlignment="1">
      <alignment horizontal="right" vertical="center"/>
    </xf>
    <xf numFmtId="0" fontId="48" fillId="0" borderId="0" xfId="0" applyFont="1"/>
    <xf numFmtId="3" fontId="33" fillId="2" borderId="0" xfId="0" quotePrefix="1" applyNumberFormat="1" applyFont="1" applyFill="1" applyBorder="1" applyAlignment="1">
      <alignment horizontal="right"/>
    </xf>
    <xf numFmtId="167" fontId="33" fillId="6" borderId="0" xfId="0" applyNumberFormat="1" applyFont="1" applyFill="1" applyBorder="1" applyAlignment="1">
      <alignment horizontal="right"/>
    </xf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2" fontId="16" fillId="2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172" fontId="16" fillId="2" borderId="0" xfId="0" quotePrefix="1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0" fontId="4" fillId="2" borderId="21" xfId="1" applyNumberFormat="1" applyFont="1" applyFill="1" applyBorder="1"/>
    <xf numFmtId="164" fontId="4" fillId="11" borderId="2" xfId="1" applyNumberFormat="1" applyFont="1" applyFill="1" applyBorder="1"/>
    <xf numFmtId="164" fontId="4" fillId="2" borderId="2" xfId="1" applyNumberFormat="1" applyFont="1" applyFill="1" applyBorder="1"/>
    <xf numFmtId="0" fontId="12" fillId="2" borderId="0" xfId="0" applyFont="1" applyFill="1" applyBorder="1"/>
    <xf numFmtId="3" fontId="12" fillId="2" borderId="0" xfId="0" applyNumberFormat="1" applyFont="1" applyFill="1" applyBorder="1"/>
    <xf numFmtId="0" fontId="23" fillId="2" borderId="17" xfId="0" applyFont="1" applyFill="1" applyBorder="1" applyAlignment="1"/>
    <xf numFmtId="0" fontId="23" fillId="2" borderId="17" xfId="0" quotePrefix="1" applyFont="1" applyFill="1" applyBorder="1" applyAlignment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5" fontId="16" fillId="2" borderId="0" xfId="0" applyNumberFormat="1" applyFont="1" applyFill="1" applyBorder="1" applyAlignment="1">
      <alignment horizontal="right"/>
    </xf>
    <xf numFmtId="175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6" fontId="4" fillId="11" borderId="0" xfId="1" applyNumberFormat="1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horizontal="right"/>
    </xf>
    <xf numFmtId="166" fontId="4" fillId="11" borderId="3" xfId="1" applyNumberFormat="1" applyFont="1" applyFill="1" applyBorder="1" applyAlignment="1">
      <alignment horizontal="right"/>
    </xf>
    <xf numFmtId="174" fontId="4" fillId="11" borderId="3" xfId="1" applyNumberFormat="1" applyFont="1" applyFill="1" applyBorder="1" applyAlignment="1">
      <alignment horizontal="right"/>
    </xf>
    <xf numFmtId="166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4" fontId="4" fillId="2" borderId="2" xfId="1" applyNumberFormat="1" applyFont="1" applyFill="1" applyBorder="1" applyAlignment="1">
      <alignment horizontal="right"/>
    </xf>
    <xf numFmtId="0" fontId="49" fillId="2" borderId="0" xfId="0" applyFont="1" applyFill="1"/>
    <xf numFmtId="0" fontId="49" fillId="0" borderId="0" xfId="0" applyFont="1"/>
    <xf numFmtId="167" fontId="4" fillId="11" borderId="0" xfId="0" applyNumberFormat="1" applyFont="1" applyFill="1" applyBorder="1"/>
    <xf numFmtId="167" fontId="16" fillId="2" borderId="1" xfId="0" applyNumberFormat="1" applyFont="1" applyFill="1" applyBorder="1"/>
    <xf numFmtId="166" fontId="16" fillId="2" borderId="1" xfId="0" applyNumberFormat="1" applyFont="1" applyFill="1" applyBorder="1"/>
    <xf numFmtId="166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50" fillId="2" borderId="0" xfId="1" applyNumberFormat="1" applyFont="1" applyFill="1"/>
    <xf numFmtId="172" fontId="13" fillId="5" borderId="0" xfId="0" applyNumberFormat="1" applyFont="1" applyFill="1" applyBorder="1" applyAlignment="1">
      <alignment horizontal="right"/>
    </xf>
    <xf numFmtId="172" fontId="18" fillId="2" borderId="2" xfId="0" applyNumberFormat="1" applyFont="1" applyFill="1" applyBorder="1" applyAlignment="1">
      <alignment horizontal="right"/>
    </xf>
    <xf numFmtId="172" fontId="33" fillId="5" borderId="0" xfId="0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2" fontId="33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66" fontId="0" fillId="2" borderId="4" xfId="0" applyNumberFormat="1" applyFont="1" applyFill="1" applyBorder="1" applyAlignment="1">
      <alignment horizontal="right"/>
    </xf>
    <xf numFmtId="173" fontId="0" fillId="2" borderId="0" xfId="0" applyNumberFormat="1" applyFill="1" applyBorder="1"/>
    <xf numFmtId="173" fontId="0" fillId="2" borderId="1" xfId="0" applyNumberFormat="1" applyFill="1" applyBorder="1"/>
    <xf numFmtId="177" fontId="0" fillId="2" borderId="0" xfId="0" applyNumberFormat="1" applyFill="1" applyBorder="1"/>
    <xf numFmtId="177" fontId="0" fillId="2" borderId="1" xfId="0" applyNumberFormat="1" applyFill="1" applyBorder="1"/>
    <xf numFmtId="3" fontId="18" fillId="2" borderId="0" xfId="0" applyNumberFormat="1" applyFont="1" applyFill="1" applyBorder="1"/>
    <xf numFmtId="0" fontId="0" fillId="2" borderId="0" xfId="0" applyFill="1" applyAlignment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0" fontId="8" fillId="2" borderId="0" xfId="1" applyFont="1" applyFill="1" applyBorder="1" applyAlignment="1">
      <alignment horizontal="left" vertical="center"/>
    </xf>
    <xf numFmtId="0" fontId="6" fillId="2" borderId="0" xfId="1" applyFont="1" applyFill="1" applyAlignment="1">
      <alignment horizontal="center"/>
    </xf>
    <xf numFmtId="0" fontId="51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8" fillId="2" borderId="3" xfId="1" applyNumberFormat="1" applyFont="1" applyFill="1" applyBorder="1" applyAlignment="1">
      <alignment horizontal="center"/>
    </xf>
    <xf numFmtId="0" fontId="38" fillId="2" borderId="3" xfId="1" applyNumberFormat="1" applyFont="1" applyFill="1" applyBorder="1" applyAlignment="1">
      <alignment horizontal="center"/>
    </xf>
    <xf numFmtId="0" fontId="38" fillId="2" borderId="0" xfId="1" applyNumberFormat="1" applyFont="1" applyFill="1" applyBorder="1" applyAlignment="1">
      <alignment horizontal="center"/>
    </xf>
    <xf numFmtId="0" fontId="43" fillId="2" borderId="8" xfId="1" applyFont="1" applyFill="1" applyBorder="1" applyAlignment="1">
      <alignment wrapText="1"/>
    </xf>
    <xf numFmtId="0" fontId="43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9" fillId="2" borderId="3" xfId="4" applyFont="1" applyFill="1" applyBorder="1" applyAlignment="1" applyProtection="1">
      <alignment horizontal="center" vertical="center"/>
    </xf>
    <xf numFmtId="0" fontId="29" fillId="2" borderId="1" xfId="4" applyFont="1" applyFill="1" applyBorder="1" applyAlignment="1" applyProtection="1">
      <alignment horizontal="center" vertical="center"/>
    </xf>
    <xf numFmtId="0" fontId="29" fillId="2" borderId="2" xfId="4" applyFont="1" applyFill="1" applyBorder="1" applyAlignment="1" applyProtection="1">
      <alignment horizontal="center" vertical="center" wrapText="1"/>
    </xf>
    <xf numFmtId="0" fontId="29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</cellXfs>
  <cellStyles count="14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48">
    <dxf>
      <numFmt numFmtId="178" formatCode="&quot;^&quot;"/>
    </dxf>
    <dxf>
      <numFmt numFmtId="178" formatCode="&quot;^&quot;"/>
    </dxf>
    <dxf>
      <numFmt numFmtId="178" formatCode="&quot;^&quot;"/>
    </dxf>
    <dxf>
      <numFmt numFmtId="178" formatCode="&quot;^&quot;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externalLinks/externalLink1.xml" Type="http://schemas.openxmlformats.org/officeDocument/2006/relationships/externalLink"/>
<Relationship Id="rId57" Target="theme/theme1.xml" Type="http://schemas.openxmlformats.org/officeDocument/2006/relationships/theme"/>
<Relationship Id="rId58" Target="styles.xml" Type="http://schemas.openxmlformats.org/officeDocument/2006/relationships/styles"/>
<Relationship Id="rId59" Target="sharedStrings.xml" Type="http://schemas.openxmlformats.org/officeDocument/2006/relationships/sharedStrings"/>
<Relationship Id="rId6" Target="worksheets/sheet6.xml" Type="http://schemas.openxmlformats.org/officeDocument/2006/relationships/worksheet"/>
<Relationship Id="rId60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0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54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1"/>
  <sheetViews>
    <sheetView topLeftCell="A44" zoomScaleNormal="100" zoomScaleSheetLayoutView="140" workbookViewId="0">
      <selection activeCell="E77" sqref="E77"/>
    </sheetView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667</v>
      </c>
    </row>
    <row r="3" spans="1:9" ht="15" customHeight="1" x14ac:dyDescent="0.2">
      <c r="A3" s="792">
        <v>41699</v>
      </c>
    </row>
    <row r="4" spans="1:9" ht="15" customHeight="1" x14ac:dyDescent="0.25">
      <c r="A4" s="810" t="s">
        <v>19</v>
      </c>
      <c r="B4" s="810"/>
      <c r="C4" s="810"/>
      <c r="D4" s="810"/>
      <c r="E4" s="810"/>
      <c r="F4" s="810"/>
      <c r="G4" s="810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8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9" t="s">
        <v>110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9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51" t="s">
        <v>634</v>
      </c>
      <c r="D17" s="351"/>
      <c r="E17" s="351"/>
      <c r="F17" s="351"/>
      <c r="G17" s="351"/>
      <c r="H17" s="351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642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218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51" t="s">
        <v>664</v>
      </c>
      <c r="D25" s="351"/>
      <c r="E25" s="351"/>
      <c r="F25" s="351"/>
      <c r="G25" s="9"/>
      <c r="H25" s="9"/>
    </row>
    <row r="26" spans="2:9" ht="15" customHeight="1" x14ac:dyDescent="0.2">
      <c r="C26" s="351" t="s">
        <v>33</v>
      </c>
      <c r="D26" s="351"/>
      <c r="E26" s="351"/>
      <c r="F26" s="351"/>
      <c r="G26" s="9"/>
      <c r="H26" s="9"/>
    </row>
    <row r="27" spans="2:9" ht="15" customHeight="1" x14ac:dyDescent="0.2">
      <c r="C27" s="351" t="s">
        <v>551</v>
      </c>
      <c r="D27" s="351"/>
      <c r="E27" s="351"/>
      <c r="F27" s="351"/>
      <c r="G27" s="351"/>
      <c r="H27" s="351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555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284</v>
      </c>
      <c r="D35" s="9"/>
      <c r="E35" s="9"/>
      <c r="F35" s="9"/>
      <c r="G35" s="9"/>
    </row>
    <row r="36" spans="1:9" ht="15" customHeight="1" x14ac:dyDescent="0.2">
      <c r="C36" s="9" t="s">
        <v>255</v>
      </c>
      <c r="D36" s="9"/>
      <c r="E36" s="9"/>
      <c r="F36" s="9"/>
      <c r="G36" s="12"/>
    </row>
    <row r="37" spans="1:9" ht="15" customHeight="1" x14ac:dyDescent="0.2">
      <c r="A37" s="6"/>
      <c r="C37" s="351" t="s">
        <v>34</v>
      </c>
      <c r="D37" s="351"/>
      <c r="E37" s="351"/>
      <c r="F37" s="351"/>
      <c r="G37" s="351"/>
      <c r="H37" s="9"/>
      <c r="I37" s="9"/>
    </row>
    <row r="38" spans="1:9" ht="15" customHeight="1" x14ac:dyDescent="0.2">
      <c r="A38" s="6"/>
      <c r="C38" s="351" t="s">
        <v>637</v>
      </c>
      <c r="D38" s="351"/>
      <c r="E38" s="351"/>
      <c r="F38" s="351"/>
      <c r="G38" s="351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292</v>
      </c>
      <c r="D43" s="9"/>
      <c r="E43" s="9"/>
      <c r="F43" s="9"/>
      <c r="H43" s="12"/>
      <c r="I43" s="12"/>
    </row>
    <row r="44" spans="1:9" ht="15" customHeight="1" x14ac:dyDescent="0.2">
      <c r="C44" s="9" t="s">
        <v>636</v>
      </c>
      <c r="D44" s="9"/>
      <c r="E44" s="9"/>
      <c r="F44" s="9"/>
      <c r="G44" s="12"/>
    </row>
    <row r="45" spans="1:9" ht="15" customHeight="1" x14ac:dyDescent="0.2">
      <c r="C45" s="9" t="s">
        <v>294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49"/>
      <c r="D48" s="349"/>
      <c r="E48" s="349"/>
      <c r="F48" s="349"/>
    </row>
    <row r="49" spans="1:8" ht="15" customHeight="1" x14ac:dyDescent="0.2">
      <c r="B49" s="6"/>
      <c r="C49" s="350" t="s">
        <v>635</v>
      </c>
      <c r="D49" s="350"/>
      <c r="E49" s="350"/>
      <c r="F49" s="350"/>
      <c r="G49" s="9"/>
    </row>
    <row r="50" spans="1:8" ht="15" customHeight="1" x14ac:dyDescent="0.2">
      <c r="B50" s="6"/>
      <c r="C50" s="9" t="s">
        <v>611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51" t="s">
        <v>22</v>
      </c>
      <c r="D56" s="351"/>
      <c r="E56" s="351"/>
      <c r="F56" s="351"/>
      <c r="G56" s="351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379</v>
      </c>
      <c r="D63" s="9"/>
      <c r="E63" s="9"/>
      <c r="F63" s="9"/>
      <c r="G63" s="9"/>
    </row>
    <row r="64" spans="1:8" ht="15" customHeight="1" x14ac:dyDescent="0.2">
      <c r="B64" s="6"/>
      <c r="C64" s="9" t="s">
        <v>451</v>
      </c>
      <c r="D64" s="9"/>
      <c r="E64" s="9"/>
      <c r="F64" s="9"/>
      <c r="G64" s="9"/>
    </row>
    <row r="65" spans="2:9" ht="15" customHeight="1" x14ac:dyDescent="0.2">
      <c r="B65" s="6"/>
      <c r="C65" s="9" t="s">
        <v>625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626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51" t="s">
        <v>639</v>
      </c>
      <c r="D71" s="351"/>
      <c r="E71" s="351"/>
      <c r="F71" s="9"/>
      <c r="G71" s="9"/>
    </row>
    <row r="72" spans="2:9" ht="15" customHeight="1" x14ac:dyDescent="0.2">
      <c r="C72" s="9" t="s">
        <v>638</v>
      </c>
      <c r="D72" s="9"/>
      <c r="E72" s="9"/>
      <c r="F72" s="9"/>
      <c r="G72" s="9"/>
      <c r="H72" s="9"/>
    </row>
    <row r="73" spans="2:9" ht="15" customHeight="1" x14ac:dyDescent="0.2">
      <c r="C73" s="9" t="s">
        <v>418</v>
      </c>
      <c r="D73" s="9"/>
      <c r="E73" s="9"/>
      <c r="F73" s="9"/>
    </row>
    <row r="74" spans="2:9" ht="15" customHeight="1" x14ac:dyDescent="0.2">
      <c r="D74" s="11"/>
      <c r="E74" s="11"/>
      <c r="F74" s="11"/>
      <c r="H74" s="11"/>
    </row>
    <row r="75" spans="2:9" ht="15" customHeight="1" x14ac:dyDescent="0.2">
      <c r="B75" s="6" t="s">
        <v>10</v>
      </c>
      <c r="D75" s="11"/>
      <c r="E75" s="11"/>
      <c r="F75" s="11"/>
    </row>
    <row r="76" spans="2:9" ht="15" customHeight="1" x14ac:dyDescent="0.2">
      <c r="D76" s="11"/>
      <c r="E76" s="11"/>
      <c r="F76" s="11"/>
      <c r="G76" s="11"/>
    </row>
    <row r="77" spans="2:9" ht="15" customHeight="1" x14ac:dyDescent="0.2">
      <c r="C77" s="9" t="s">
        <v>31</v>
      </c>
      <c r="D77" s="9"/>
      <c r="E77" s="9"/>
      <c r="F77" s="9"/>
    </row>
    <row r="78" spans="2:9" ht="15" customHeight="1" x14ac:dyDescent="0.2">
      <c r="C78" s="351" t="s">
        <v>428</v>
      </c>
      <c r="D78" s="351"/>
      <c r="E78" s="351"/>
      <c r="F78" s="9"/>
      <c r="G78" s="9"/>
    </row>
    <row r="80" spans="2:9" ht="15" customHeight="1" x14ac:dyDescent="0.2">
      <c r="B80" s="6" t="s">
        <v>11</v>
      </c>
    </row>
    <row r="82" spans="1:10" ht="15" customHeight="1" x14ac:dyDescent="0.2">
      <c r="C82" s="9" t="s">
        <v>12</v>
      </c>
      <c r="D82" s="9"/>
      <c r="E82" s="9"/>
      <c r="F82" s="9"/>
      <c r="G82" s="9"/>
    </row>
    <row r="83" spans="1:10" ht="15" customHeight="1" x14ac:dyDescent="0.2">
      <c r="C83" s="351" t="s">
        <v>448</v>
      </c>
      <c r="D83" s="351"/>
      <c r="E83" s="351"/>
      <c r="F83" s="9"/>
    </row>
    <row r="84" spans="1:10" ht="15" customHeight="1" x14ac:dyDescent="0.2">
      <c r="H84" s="11"/>
      <c r="I84" s="11"/>
    </row>
    <row r="85" spans="1:10" ht="15" customHeight="1" x14ac:dyDescent="0.2">
      <c r="A85" s="17" t="s">
        <v>4</v>
      </c>
      <c r="H85" s="11"/>
      <c r="I85" s="11"/>
      <c r="J85" s="11"/>
    </row>
    <row r="86" spans="1:10" ht="15" customHeight="1" x14ac:dyDescent="0.2">
      <c r="D86" s="11"/>
      <c r="E86" s="11"/>
      <c r="F86" s="11"/>
      <c r="G86" s="11"/>
      <c r="H86" s="11"/>
    </row>
    <row r="87" spans="1:10" ht="15" customHeight="1" x14ac:dyDescent="0.2">
      <c r="C87" s="9" t="s">
        <v>39</v>
      </c>
      <c r="D87" s="9"/>
      <c r="E87" s="9"/>
      <c r="F87" s="9"/>
      <c r="G87" s="9"/>
    </row>
    <row r="88" spans="1:10" ht="15" customHeight="1" x14ac:dyDescent="0.2">
      <c r="C88" s="9" t="s">
        <v>41</v>
      </c>
      <c r="D88" s="9"/>
      <c r="E88" s="9"/>
      <c r="F88" s="9"/>
      <c r="G88" s="9"/>
    </row>
    <row r="89" spans="1:10" ht="15" customHeight="1" x14ac:dyDescent="0.2">
      <c r="C89" s="9" t="s">
        <v>640</v>
      </c>
      <c r="D89" s="9"/>
      <c r="E89" s="9"/>
      <c r="F89" s="9"/>
      <c r="G89" s="9"/>
      <c r="H89" s="9"/>
      <c r="I89" s="11"/>
      <c r="J89" s="11"/>
    </row>
    <row r="90" spans="1:10" ht="15" customHeight="1" x14ac:dyDescent="0.2">
      <c r="C90" s="351" t="s">
        <v>641</v>
      </c>
      <c r="D90" s="351"/>
      <c r="E90" s="351"/>
      <c r="F90" s="351"/>
      <c r="G90" s="11"/>
      <c r="H90" s="11"/>
      <c r="I90" s="11"/>
    </row>
    <row r="91" spans="1:10" ht="15" customHeight="1" x14ac:dyDescent="0.2">
      <c r="C91" s="351" t="s">
        <v>40</v>
      </c>
      <c r="D91" s="351"/>
      <c r="E91" s="351"/>
      <c r="F91" s="11"/>
      <c r="G91" s="11"/>
    </row>
    <row r="92" spans="1:10" ht="15" customHeight="1" x14ac:dyDescent="0.2">
      <c r="D92" s="11"/>
      <c r="E92" s="11"/>
      <c r="F92" s="11"/>
    </row>
    <row r="93" spans="1:10" ht="15" customHeight="1" x14ac:dyDescent="0.2">
      <c r="A93" s="9" t="s">
        <v>32</v>
      </c>
      <c r="B93" s="9"/>
      <c r="C93" s="9"/>
      <c r="D93" s="9"/>
      <c r="E93" s="9"/>
      <c r="F93" s="9"/>
    </row>
    <row r="95" spans="1:10" ht="15" customHeight="1" x14ac:dyDescent="0.2">
      <c r="B95" s="6"/>
    </row>
    <row r="97" spans="1:11" ht="15" customHeight="1" x14ac:dyDescent="0.2">
      <c r="A97" s="811" t="s">
        <v>666</v>
      </c>
      <c r="B97" s="812"/>
      <c r="C97" s="812"/>
      <c r="D97" s="812"/>
      <c r="E97" s="812"/>
      <c r="F97" s="812"/>
      <c r="G97" s="812"/>
      <c r="H97" s="812"/>
      <c r="I97" s="812"/>
      <c r="J97" s="812"/>
      <c r="K97" s="812"/>
    </row>
    <row r="98" spans="1:11" ht="15" customHeight="1" x14ac:dyDescent="0.2">
      <c r="A98" s="812"/>
      <c r="B98" s="812"/>
      <c r="C98" s="812"/>
      <c r="D98" s="812"/>
      <c r="E98" s="812"/>
      <c r="F98" s="812"/>
      <c r="G98" s="812"/>
      <c r="H98" s="812"/>
      <c r="I98" s="812"/>
      <c r="J98" s="812"/>
      <c r="K98" s="812"/>
    </row>
    <row r="99" spans="1:11" ht="15" customHeight="1" x14ac:dyDescent="0.2">
      <c r="A99" s="812"/>
      <c r="B99" s="812"/>
      <c r="C99" s="812"/>
      <c r="D99" s="812"/>
      <c r="E99" s="812"/>
      <c r="F99" s="812"/>
      <c r="G99" s="812"/>
      <c r="H99" s="812"/>
      <c r="I99" s="812"/>
      <c r="J99" s="812"/>
      <c r="K99" s="812"/>
    </row>
    <row r="100" spans="1:11" ht="15" customHeight="1" x14ac:dyDescent="0.2">
      <c r="A100" s="812"/>
      <c r="B100" s="812"/>
      <c r="C100" s="812"/>
      <c r="D100" s="812"/>
      <c r="E100" s="812"/>
      <c r="F100" s="812"/>
      <c r="G100" s="812"/>
      <c r="H100" s="812"/>
      <c r="I100" s="812"/>
      <c r="J100" s="812"/>
      <c r="K100" s="812"/>
    </row>
    <row r="101" spans="1:11" ht="15" customHeight="1" x14ac:dyDescent="0.2">
      <c r="A101" s="812"/>
      <c r="B101" s="812"/>
      <c r="C101" s="812"/>
      <c r="D101" s="812"/>
      <c r="E101" s="812"/>
      <c r="F101" s="812"/>
      <c r="G101" s="812"/>
      <c r="H101" s="812"/>
      <c r="I101" s="812"/>
      <c r="J101" s="812"/>
      <c r="K101" s="812"/>
    </row>
  </sheetData>
  <mergeCells count="2">
    <mergeCell ref="A4:G4"/>
    <mergeCell ref="A97:K101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4:G54" location="'Cotizaciones de los crudos '!A1" display="Cotizaciones de los crudos de referencia y tipo de cambio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7:F77" location="'Producción interior GN'!A1" display="Producción interior de gas natural"/>
    <hyperlink ref="C82:G82" location="'PVP máximo TUR'!A1" display="PVP máximo de las tarifas último recurso de gas natural "/>
    <hyperlink ref="C87:G87" location="'Stocks mat. primas y PP'!A1" display="Stocks de crudo, materias primas y productos petrolíferos"/>
    <hyperlink ref="C88:G88" location="'EMS prod. pet.'!A1" display="Existencias mínimas de seguridad de productos petroliferos"/>
    <hyperlink ref="C89:H89" location="'Nivel Stocks España'!A1" display="Nivel de Stocks en España calculado en días de importaciones netas"/>
    <hyperlink ref="A93:F93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8:G78" location="'Balance  Gas natural'!A1" display="Balance de producción y consumo de gas natural "/>
    <hyperlink ref="C83:F83" location="'Cotizaciones GN'!A1" display="Cotizaciones del gas natural"/>
    <hyperlink ref="C90:F90" location="'RREE Cores'!A1" display="Reservas estrategicas Cores"/>
    <hyperlink ref="C91:E91" location="'Existencias GN'!A1" display="Existencias gas natural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115" zoomScaleNormal="115" zoomScaleSheetLayoutView="100" workbookViewId="0">
      <selection activeCell="E31" sqref="E31"/>
    </sheetView>
  </sheetViews>
  <sheetFormatPr baseColWidth="10" defaultRowHeight="12.75" x14ac:dyDescent="0.2"/>
  <cols>
    <col min="1" max="1" width="32.5" style="98" customWidth="1"/>
    <col min="2" max="2" width="10.375" style="98" customWidth="1"/>
    <col min="3" max="3" width="14.25" style="98" customWidth="1"/>
    <col min="4" max="4" width="12.5" style="98" customWidth="1"/>
    <col min="5" max="5" width="11.25" style="98" customWidth="1"/>
    <col min="6" max="6" width="9.375" style="98" customWidth="1"/>
    <col min="7" max="7" width="12.625" style="98" customWidth="1"/>
    <col min="8" max="8" width="15.25" style="98" customWidth="1"/>
    <col min="9" max="10" width="12.375" style="98" customWidth="1"/>
    <col min="11" max="15" width="11" style="98"/>
    <col min="16" max="256" width="10" style="98"/>
    <col min="257" max="257" width="19.75" style="98" customWidth="1"/>
    <col min="258" max="258" width="9.125" style="98" customWidth="1"/>
    <col min="259" max="260" width="11" style="98" bestFit="1" customWidth="1"/>
    <col min="261" max="262" width="8.25" style="98" bestFit="1" customWidth="1"/>
    <col min="263" max="263" width="10.125" style="98" bestFit="1" customWidth="1"/>
    <col min="264" max="264" width="11" style="98" bestFit="1" customWidth="1"/>
    <col min="265" max="266" width="10.875" style="98" bestFit="1" customWidth="1"/>
    <col min="267" max="512" width="10" style="98"/>
    <col min="513" max="513" width="19.75" style="98" customWidth="1"/>
    <col min="514" max="514" width="9.125" style="98" customWidth="1"/>
    <col min="515" max="516" width="11" style="98" bestFit="1" customWidth="1"/>
    <col min="517" max="518" width="8.25" style="98" bestFit="1" customWidth="1"/>
    <col min="519" max="519" width="10.125" style="98" bestFit="1" customWidth="1"/>
    <col min="520" max="520" width="11" style="98" bestFit="1" customWidth="1"/>
    <col min="521" max="522" width="10.875" style="98" bestFit="1" customWidth="1"/>
    <col min="523" max="768" width="10" style="98"/>
    <col min="769" max="769" width="19.75" style="98" customWidth="1"/>
    <col min="770" max="770" width="9.125" style="98" customWidth="1"/>
    <col min="771" max="772" width="11" style="98" bestFit="1" customWidth="1"/>
    <col min="773" max="774" width="8.25" style="98" bestFit="1" customWidth="1"/>
    <col min="775" max="775" width="10.125" style="98" bestFit="1" customWidth="1"/>
    <col min="776" max="776" width="11" style="98" bestFit="1" customWidth="1"/>
    <col min="777" max="778" width="10.875" style="98" bestFit="1" customWidth="1"/>
    <col min="779" max="1024" width="11" style="98"/>
    <col min="1025" max="1025" width="19.75" style="98" customWidth="1"/>
    <col min="1026" max="1026" width="9.125" style="98" customWidth="1"/>
    <col min="1027" max="1028" width="11" style="98" bestFit="1" customWidth="1"/>
    <col min="1029" max="1030" width="8.25" style="98" bestFit="1" customWidth="1"/>
    <col min="1031" max="1031" width="10.125" style="98" bestFit="1" customWidth="1"/>
    <col min="1032" max="1032" width="11" style="98" bestFit="1" customWidth="1"/>
    <col min="1033" max="1034" width="10.875" style="98" bestFit="1" customWidth="1"/>
    <col min="1035" max="1280" width="10" style="98"/>
    <col min="1281" max="1281" width="19.75" style="98" customWidth="1"/>
    <col min="1282" max="1282" width="9.125" style="98" customWidth="1"/>
    <col min="1283" max="1284" width="11" style="98" bestFit="1" customWidth="1"/>
    <col min="1285" max="1286" width="8.25" style="98" bestFit="1" customWidth="1"/>
    <col min="1287" max="1287" width="10.125" style="98" bestFit="1" customWidth="1"/>
    <col min="1288" max="1288" width="11" style="98" bestFit="1" customWidth="1"/>
    <col min="1289" max="1290" width="10.875" style="98" bestFit="1" customWidth="1"/>
    <col min="1291" max="1536" width="10" style="98"/>
    <col min="1537" max="1537" width="19.75" style="98" customWidth="1"/>
    <col min="1538" max="1538" width="9.125" style="98" customWidth="1"/>
    <col min="1539" max="1540" width="11" style="98" bestFit="1" customWidth="1"/>
    <col min="1541" max="1542" width="8.25" style="98" bestFit="1" customWidth="1"/>
    <col min="1543" max="1543" width="10.125" style="98" bestFit="1" customWidth="1"/>
    <col min="1544" max="1544" width="11" style="98" bestFit="1" customWidth="1"/>
    <col min="1545" max="1546" width="10.875" style="98" bestFit="1" customWidth="1"/>
    <col min="1547" max="1792" width="10" style="98"/>
    <col min="1793" max="1793" width="19.75" style="98" customWidth="1"/>
    <col min="1794" max="1794" width="9.125" style="98" customWidth="1"/>
    <col min="1795" max="1796" width="11" style="98" bestFit="1" customWidth="1"/>
    <col min="1797" max="1798" width="8.25" style="98" bestFit="1" customWidth="1"/>
    <col min="1799" max="1799" width="10.125" style="98" bestFit="1" customWidth="1"/>
    <col min="1800" max="1800" width="11" style="98" bestFit="1" customWidth="1"/>
    <col min="1801" max="1802" width="10.875" style="98" bestFit="1" customWidth="1"/>
    <col min="1803" max="2048" width="11" style="98"/>
    <col min="2049" max="2049" width="19.75" style="98" customWidth="1"/>
    <col min="2050" max="2050" width="9.125" style="98" customWidth="1"/>
    <col min="2051" max="2052" width="11" style="98" bestFit="1" customWidth="1"/>
    <col min="2053" max="2054" width="8.25" style="98" bestFit="1" customWidth="1"/>
    <col min="2055" max="2055" width="10.125" style="98" bestFit="1" customWidth="1"/>
    <col min="2056" max="2056" width="11" style="98" bestFit="1" customWidth="1"/>
    <col min="2057" max="2058" width="10.875" style="98" bestFit="1" customWidth="1"/>
    <col min="2059" max="2304" width="10" style="98"/>
    <col min="2305" max="2305" width="19.75" style="98" customWidth="1"/>
    <col min="2306" max="2306" width="9.125" style="98" customWidth="1"/>
    <col min="2307" max="2308" width="11" style="98" bestFit="1" customWidth="1"/>
    <col min="2309" max="2310" width="8.25" style="98" bestFit="1" customWidth="1"/>
    <col min="2311" max="2311" width="10.125" style="98" bestFit="1" customWidth="1"/>
    <col min="2312" max="2312" width="11" style="98" bestFit="1" customWidth="1"/>
    <col min="2313" max="2314" width="10.875" style="98" bestFit="1" customWidth="1"/>
    <col min="2315" max="2560" width="10" style="98"/>
    <col min="2561" max="2561" width="19.75" style="98" customWidth="1"/>
    <col min="2562" max="2562" width="9.125" style="98" customWidth="1"/>
    <col min="2563" max="2564" width="11" style="98" bestFit="1" customWidth="1"/>
    <col min="2565" max="2566" width="8.25" style="98" bestFit="1" customWidth="1"/>
    <col min="2567" max="2567" width="10.125" style="98" bestFit="1" customWidth="1"/>
    <col min="2568" max="2568" width="11" style="98" bestFit="1" customWidth="1"/>
    <col min="2569" max="2570" width="10.875" style="98" bestFit="1" customWidth="1"/>
    <col min="2571" max="2816" width="10" style="98"/>
    <col min="2817" max="2817" width="19.75" style="98" customWidth="1"/>
    <col min="2818" max="2818" width="9.125" style="98" customWidth="1"/>
    <col min="2819" max="2820" width="11" style="98" bestFit="1" customWidth="1"/>
    <col min="2821" max="2822" width="8.25" style="98" bestFit="1" customWidth="1"/>
    <col min="2823" max="2823" width="10.125" style="98" bestFit="1" customWidth="1"/>
    <col min="2824" max="2824" width="11" style="98" bestFit="1" customWidth="1"/>
    <col min="2825" max="2826" width="10.875" style="98" bestFit="1" customWidth="1"/>
    <col min="2827" max="3072" width="11" style="98"/>
    <col min="3073" max="3073" width="19.75" style="98" customWidth="1"/>
    <col min="3074" max="3074" width="9.125" style="98" customWidth="1"/>
    <col min="3075" max="3076" width="11" style="98" bestFit="1" customWidth="1"/>
    <col min="3077" max="3078" width="8.25" style="98" bestFit="1" customWidth="1"/>
    <col min="3079" max="3079" width="10.125" style="98" bestFit="1" customWidth="1"/>
    <col min="3080" max="3080" width="11" style="98" bestFit="1" customWidth="1"/>
    <col min="3081" max="3082" width="10.875" style="98" bestFit="1" customWidth="1"/>
    <col min="3083" max="3328" width="10" style="98"/>
    <col min="3329" max="3329" width="19.75" style="98" customWidth="1"/>
    <col min="3330" max="3330" width="9.125" style="98" customWidth="1"/>
    <col min="3331" max="3332" width="11" style="98" bestFit="1" customWidth="1"/>
    <col min="3333" max="3334" width="8.25" style="98" bestFit="1" customWidth="1"/>
    <col min="3335" max="3335" width="10.125" style="98" bestFit="1" customWidth="1"/>
    <col min="3336" max="3336" width="11" style="98" bestFit="1" customWidth="1"/>
    <col min="3337" max="3338" width="10.875" style="98" bestFit="1" customWidth="1"/>
    <col min="3339" max="3584" width="10" style="98"/>
    <col min="3585" max="3585" width="19.75" style="98" customWidth="1"/>
    <col min="3586" max="3586" width="9.125" style="98" customWidth="1"/>
    <col min="3587" max="3588" width="11" style="98" bestFit="1" customWidth="1"/>
    <col min="3589" max="3590" width="8.25" style="98" bestFit="1" customWidth="1"/>
    <col min="3591" max="3591" width="10.125" style="98" bestFit="1" customWidth="1"/>
    <col min="3592" max="3592" width="11" style="98" bestFit="1" customWidth="1"/>
    <col min="3593" max="3594" width="10.875" style="98" bestFit="1" customWidth="1"/>
    <col min="3595" max="3840" width="10" style="98"/>
    <col min="3841" max="3841" width="19.75" style="98" customWidth="1"/>
    <col min="3842" max="3842" width="9.125" style="98" customWidth="1"/>
    <col min="3843" max="3844" width="11" style="98" bestFit="1" customWidth="1"/>
    <col min="3845" max="3846" width="8.25" style="98" bestFit="1" customWidth="1"/>
    <col min="3847" max="3847" width="10.125" style="98" bestFit="1" customWidth="1"/>
    <col min="3848" max="3848" width="11" style="98" bestFit="1" customWidth="1"/>
    <col min="3849" max="3850" width="10.875" style="98" bestFit="1" customWidth="1"/>
    <col min="3851" max="4096" width="11" style="98"/>
    <col min="4097" max="4097" width="19.75" style="98" customWidth="1"/>
    <col min="4098" max="4098" width="9.125" style="98" customWidth="1"/>
    <col min="4099" max="4100" width="11" style="98" bestFit="1" customWidth="1"/>
    <col min="4101" max="4102" width="8.25" style="98" bestFit="1" customWidth="1"/>
    <col min="4103" max="4103" width="10.125" style="98" bestFit="1" customWidth="1"/>
    <col min="4104" max="4104" width="11" style="98" bestFit="1" customWidth="1"/>
    <col min="4105" max="4106" width="10.875" style="98" bestFit="1" customWidth="1"/>
    <col min="4107" max="4352" width="10" style="98"/>
    <col min="4353" max="4353" width="19.75" style="98" customWidth="1"/>
    <col min="4354" max="4354" width="9.125" style="98" customWidth="1"/>
    <col min="4355" max="4356" width="11" style="98" bestFit="1" customWidth="1"/>
    <col min="4357" max="4358" width="8.25" style="98" bestFit="1" customWidth="1"/>
    <col min="4359" max="4359" width="10.125" style="98" bestFit="1" customWidth="1"/>
    <col min="4360" max="4360" width="11" style="98" bestFit="1" customWidth="1"/>
    <col min="4361" max="4362" width="10.875" style="98" bestFit="1" customWidth="1"/>
    <col min="4363" max="4608" width="10" style="98"/>
    <col min="4609" max="4609" width="19.75" style="98" customWidth="1"/>
    <col min="4610" max="4610" width="9.125" style="98" customWidth="1"/>
    <col min="4611" max="4612" width="11" style="98" bestFit="1" customWidth="1"/>
    <col min="4613" max="4614" width="8.25" style="98" bestFit="1" customWidth="1"/>
    <col min="4615" max="4615" width="10.125" style="98" bestFit="1" customWidth="1"/>
    <col min="4616" max="4616" width="11" style="98" bestFit="1" customWidth="1"/>
    <col min="4617" max="4618" width="10.875" style="98" bestFit="1" customWidth="1"/>
    <col min="4619" max="4864" width="10" style="98"/>
    <col min="4865" max="4865" width="19.75" style="98" customWidth="1"/>
    <col min="4866" max="4866" width="9.125" style="98" customWidth="1"/>
    <col min="4867" max="4868" width="11" style="98" bestFit="1" customWidth="1"/>
    <col min="4869" max="4870" width="8.25" style="98" bestFit="1" customWidth="1"/>
    <col min="4871" max="4871" width="10.125" style="98" bestFit="1" customWidth="1"/>
    <col min="4872" max="4872" width="11" style="98" bestFit="1" customWidth="1"/>
    <col min="4873" max="4874" width="10.875" style="98" bestFit="1" customWidth="1"/>
    <col min="4875" max="5120" width="11" style="98"/>
    <col min="5121" max="5121" width="19.75" style="98" customWidth="1"/>
    <col min="5122" max="5122" width="9.125" style="98" customWidth="1"/>
    <col min="5123" max="5124" width="11" style="98" bestFit="1" customWidth="1"/>
    <col min="5125" max="5126" width="8.25" style="98" bestFit="1" customWidth="1"/>
    <col min="5127" max="5127" width="10.125" style="98" bestFit="1" customWidth="1"/>
    <col min="5128" max="5128" width="11" style="98" bestFit="1" customWidth="1"/>
    <col min="5129" max="5130" width="10.875" style="98" bestFit="1" customWidth="1"/>
    <col min="5131" max="5376" width="10" style="98"/>
    <col min="5377" max="5377" width="19.75" style="98" customWidth="1"/>
    <col min="5378" max="5378" width="9.125" style="98" customWidth="1"/>
    <col min="5379" max="5380" width="11" style="98" bestFit="1" customWidth="1"/>
    <col min="5381" max="5382" width="8.25" style="98" bestFit="1" customWidth="1"/>
    <col min="5383" max="5383" width="10.125" style="98" bestFit="1" customWidth="1"/>
    <col min="5384" max="5384" width="11" style="98" bestFit="1" customWidth="1"/>
    <col min="5385" max="5386" width="10.875" style="98" bestFit="1" customWidth="1"/>
    <col min="5387" max="5632" width="10" style="98"/>
    <col min="5633" max="5633" width="19.75" style="98" customWidth="1"/>
    <col min="5634" max="5634" width="9.125" style="98" customWidth="1"/>
    <col min="5635" max="5636" width="11" style="98" bestFit="1" customWidth="1"/>
    <col min="5637" max="5638" width="8.25" style="98" bestFit="1" customWidth="1"/>
    <col min="5639" max="5639" width="10.125" style="98" bestFit="1" customWidth="1"/>
    <col min="5640" max="5640" width="11" style="98" bestFit="1" customWidth="1"/>
    <col min="5641" max="5642" width="10.875" style="98" bestFit="1" customWidth="1"/>
    <col min="5643" max="5888" width="10" style="98"/>
    <col min="5889" max="5889" width="19.75" style="98" customWidth="1"/>
    <col min="5890" max="5890" width="9.125" style="98" customWidth="1"/>
    <col min="5891" max="5892" width="11" style="98" bestFit="1" customWidth="1"/>
    <col min="5893" max="5894" width="8.25" style="98" bestFit="1" customWidth="1"/>
    <col min="5895" max="5895" width="10.125" style="98" bestFit="1" customWidth="1"/>
    <col min="5896" max="5896" width="11" style="98" bestFit="1" customWidth="1"/>
    <col min="5897" max="5898" width="10.875" style="98" bestFit="1" customWidth="1"/>
    <col min="5899" max="6144" width="11" style="98"/>
    <col min="6145" max="6145" width="19.75" style="98" customWidth="1"/>
    <col min="6146" max="6146" width="9.125" style="98" customWidth="1"/>
    <col min="6147" max="6148" width="11" style="98" bestFit="1" customWidth="1"/>
    <col min="6149" max="6150" width="8.25" style="98" bestFit="1" customWidth="1"/>
    <col min="6151" max="6151" width="10.125" style="98" bestFit="1" customWidth="1"/>
    <col min="6152" max="6152" width="11" style="98" bestFit="1" customWidth="1"/>
    <col min="6153" max="6154" width="10.875" style="98" bestFit="1" customWidth="1"/>
    <col min="6155" max="6400" width="10" style="98"/>
    <col min="6401" max="6401" width="19.75" style="98" customWidth="1"/>
    <col min="6402" max="6402" width="9.125" style="98" customWidth="1"/>
    <col min="6403" max="6404" width="11" style="98" bestFit="1" customWidth="1"/>
    <col min="6405" max="6406" width="8.25" style="98" bestFit="1" customWidth="1"/>
    <col min="6407" max="6407" width="10.125" style="98" bestFit="1" customWidth="1"/>
    <col min="6408" max="6408" width="11" style="98" bestFit="1" customWidth="1"/>
    <col min="6409" max="6410" width="10.875" style="98" bestFit="1" customWidth="1"/>
    <col min="6411" max="6656" width="10" style="98"/>
    <col min="6657" max="6657" width="19.75" style="98" customWidth="1"/>
    <col min="6658" max="6658" width="9.125" style="98" customWidth="1"/>
    <col min="6659" max="6660" width="11" style="98" bestFit="1" customWidth="1"/>
    <col min="6661" max="6662" width="8.25" style="98" bestFit="1" customWidth="1"/>
    <col min="6663" max="6663" width="10.125" style="98" bestFit="1" customWidth="1"/>
    <col min="6664" max="6664" width="11" style="98" bestFit="1" customWidth="1"/>
    <col min="6665" max="6666" width="10.875" style="98" bestFit="1" customWidth="1"/>
    <col min="6667" max="6912" width="10" style="98"/>
    <col min="6913" max="6913" width="19.75" style="98" customWidth="1"/>
    <col min="6914" max="6914" width="9.125" style="98" customWidth="1"/>
    <col min="6915" max="6916" width="11" style="98" bestFit="1" customWidth="1"/>
    <col min="6917" max="6918" width="8.25" style="98" bestFit="1" customWidth="1"/>
    <col min="6919" max="6919" width="10.125" style="98" bestFit="1" customWidth="1"/>
    <col min="6920" max="6920" width="11" style="98" bestFit="1" customWidth="1"/>
    <col min="6921" max="6922" width="10.875" style="98" bestFit="1" customWidth="1"/>
    <col min="6923" max="7168" width="11" style="98"/>
    <col min="7169" max="7169" width="19.75" style="98" customWidth="1"/>
    <col min="7170" max="7170" width="9.125" style="98" customWidth="1"/>
    <col min="7171" max="7172" width="11" style="98" bestFit="1" customWidth="1"/>
    <col min="7173" max="7174" width="8.25" style="98" bestFit="1" customWidth="1"/>
    <col min="7175" max="7175" width="10.125" style="98" bestFit="1" customWidth="1"/>
    <col min="7176" max="7176" width="11" style="98" bestFit="1" customWidth="1"/>
    <col min="7177" max="7178" width="10.875" style="98" bestFit="1" customWidth="1"/>
    <col min="7179" max="7424" width="10" style="98"/>
    <col min="7425" max="7425" width="19.75" style="98" customWidth="1"/>
    <col min="7426" max="7426" width="9.125" style="98" customWidth="1"/>
    <col min="7427" max="7428" width="11" style="98" bestFit="1" customWidth="1"/>
    <col min="7429" max="7430" width="8.25" style="98" bestFit="1" customWidth="1"/>
    <col min="7431" max="7431" width="10.125" style="98" bestFit="1" customWidth="1"/>
    <col min="7432" max="7432" width="11" style="98" bestFit="1" customWidth="1"/>
    <col min="7433" max="7434" width="10.875" style="98" bestFit="1" customWidth="1"/>
    <col min="7435" max="7680" width="10" style="98"/>
    <col min="7681" max="7681" width="19.75" style="98" customWidth="1"/>
    <col min="7682" max="7682" width="9.125" style="98" customWidth="1"/>
    <col min="7683" max="7684" width="11" style="98" bestFit="1" customWidth="1"/>
    <col min="7685" max="7686" width="8.25" style="98" bestFit="1" customWidth="1"/>
    <col min="7687" max="7687" width="10.125" style="98" bestFit="1" customWidth="1"/>
    <col min="7688" max="7688" width="11" style="98" bestFit="1" customWidth="1"/>
    <col min="7689" max="7690" width="10.875" style="98" bestFit="1" customWidth="1"/>
    <col min="7691" max="7936" width="10" style="98"/>
    <col min="7937" max="7937" width="19.75" style="98" customWidth="1"/>
    <col min="7938" max="7938" width="9.125" style="98" customWidth="1"/>
    <col min="7939" max="7940" width="11" style="98" bestFit="1" customWidth="1"/>
    <col min="7941" max="7942" width="8.25" style="98" bestFit="1" customWidth="1"/>
    <col min="7943" max="7943" width="10.125" style="98" bestFit="1" customWidth="1"/>
    <col min="7944" max="7944" width="11" style="98" bestFit="1" customWidth="1"/>
    <col min="7945" max="7946" width="10.875" style="98" bestFit="1" customWidth="1"/>
    <col min="7947" max="8192" width="11" style="98"/>
    <col min="8193" max="8193" width="19.75" style="98" customWidth="1"/>
    <col min="8194" max="8194" width="9.125" style="98" customWidth="1"/>
    <col min="8195" max="8196" width="11" style="98" bestFit="1" customWidth="1"/>
    <col min="8197" max="8198" width="8.25" style="98" bestFit="1" customWidth="1"/>
    <col min="8199" max="8199" width="10.125" style="98" bestFit="1" customWidth="1"/>
    <col min="8200" max="8200" width="11" style="98" bestFit="1" customWidth="1"/>
    <col min="8201" max="8202" width="10.875" style="98" bestFit="1" customWidth="1"/>
    <col min="8203" max="8448" width="10" style="98"/>
    <col min="8449" max="8449" width="19.75" style="98" customWidth="1"/>
    <col min="8450" max="8450" width="9.125" style="98" customWidth="1"/>
    <col min="8451" max="8452" width="11" style="98" bestFit="1" customWidth="1"/>
    <col min="8453" max="8454" width="8.25" style="98" bestFit="1" customWidth="1"/>
    <col min="8455" max="8455" width="10.125" style="98" bestFit="1" customWidth="1"/>
    <col min="8456" max="8456" width="11" style="98" bestFit="1" customWidth="1"/>
    <col min="8457" max="8458" width="10.875" style="98" bestFit="1" customWidth="1"/>
    <col min="8459" max="8704" width="10" style="98"/>
    <col min="8705" max="8705" width="19.75" style="98" customWidth="1"/>
    <col min="8706" max="8706" width="9.125" style="98" customWidth="1"/>
    <col min="8707" max="8708" width="11" style="98" bestFit="1" customWidth="1"/>
    <col min="8709" max="8710" width="8.25" style="98" bestFit="1" customWidth="1"/>
    <col min="8711" max="8711" width="10.125" style="98" bestFit="1" customWidth="1"/>
    <col min="8712" max="8712" width="11" style="98" bestFit="1" customWidth="1"/>
    <col min="8713" max="8714" width="10.875" style="98" bestFit="1" customWidth="1"/>
    <col min="8715" max="8960" width="10" style="98"/>
    <col min="8961" max="8961" width="19.75" style="98" customWidth="1"/>
    <col min="8962" max="8962" width="9.125" style="98" customWidth="1"/>
    <col min="8963" max="8964" width="11" style="98" bestFit="1" customWidth="1"/>
    <col min="8965" max="8966" width="8.25" style="98" bestFit="1" customWidth="1"/>
    <col min="8967" max="8967" width="10.125" style="98" bestFit="1" customWidth="1"/>
    <col min="8968" max="8968" width="11" style="98" bestFit="1" customWidth="1"/>
    <col min="8969" max="8970" width="10.875" style="98" bestFit="1" customWidth="1"/>
    <col min="8971" max="9216" width="11" style="98"/>
    <col min="9217" max="9217" width="19.75" style="98" customWidth="1"/>
    <col min="9218" max="9218" width="9.125" style="98" customWidth="1"/>
    <col min="9219" max="9220" width="11" style="98" bestFit="1" customWidth="1"/>
    <col min="9221" max="9222" width="8.25" style="98" bestFit="1" customWidth="1"/>
    <col min="9223" max="9223" width="10.125" style="98" bestFit="1" customWidth="1"/>
    <col min="9224" max="9224" width="11" style="98" bestFit="1" customWidth="1"/>
    <col min="9225" max="9226" width="10.875" style="98" bestFit="1" customWidth="1"/>
    <col min="9227" max="9472" width="10" style="98"/>
    <col min="9473" max="9473" width="19.75" style="98" customWidth="1"/>
    <col min="9474" max="9474" width="9.125" style="98" customWidth="1"/>
    <col min="9475" max="9476" width="11" style="98" bestFit="1" customWidth="1"/>
    <col min="9477" max="9478" width="8.25" style="98" bestFit="1" customWidth="1"/>
    <col min="9479" max="9479" width="10.125" style="98" bestFit="1" customWidth="1"/>
    <col min="9480" max="9480" width="11" style="98" bestFit="1" customWidth="1"/>
    <col min="9481" max="9482" width="10.875" style="98" bestFit="1" customWidth="1"/>
    <col min="9483" max="9728" width="10" style="98"/>
    <col min="9729" max="9729" width="19.75" style="98" customWidth="1"/>
    <col min="9730" max="9730" width="9.125" style="98" customWidth="1"/>
    <col min="9731" max="9732" width="11" style="98" bestFit="1" customWidth="1"/>
    <col min="9733" max="9734" width="8.25" style="98" bestFit="1" customWidth="1"/>
    <col min="9735" max="9735" width="10.125" style="98" bestFit="1" customWidth="1"/>
    <col min="9736" max="9736" width="11" style="98" bestFit="1" customWidth="1"/>
    <col min="9737" max="9738" width="10.875" style="98" bestFit="1" customWidth="1"/>
    <col min="9739" max="9984" width="10" style="98"/>
    <col min="9985" max="9985" width="19.75" style="98" customWidth="1"/>
    <col min="9986" max="9986" width="9.125" style="98" customWidth="1"/>
    <col min="9987" max="9988" width="11" style="98" bestFit="1" customWidth="1"/>
    <col min="9989" max="9990" width="8.25" style="98" bestFit="1" customWidth="1"/>
    <col min="9991" max="9991" width="10.125" style="98" bestFit="1" customWidth="1"/>
    <col min="9992" max="9992" width="11" style="98" bestFit="1" customWidth="1"/>
    <col min="9993" max="9994" width="10.875" style="98" bestFit="1" customWidth="1"/>
    <col min="9995" max="10240" width="11" style="98"/>
    <col min="10241" max="10241" width="19.75" style="98" customWidth="1"/>
    <col min="10242" max="10242" width="9.125" style="98" customWidth="1"/>
    <col min="10243" max="10244" width="11" style="98" bestFit="1" customWidth="1"/>
    <col min="10245" max="10246" width="8.25" style="98" bestFit="1" customWidth="1"/>
    <col min="10247" max="10247" width="10.125" style="98" bestFit="1" customWidth="1"/>
    <col min="10248" max="10248" width="11" style="98" bestFit="1" customWidth="1"/>
    <col min="10249" max="10250" width="10.875" style="98" bestFit="1" customWidth="1"/>
    <col min="10251" max="10496" width="10" style="98"/>
    <col min="10497" max="10497" width="19.75" style="98" customWidth="1"/>
    <col min="10498" max="10498" width="9.125" style="98" customWidth="1"/>
    <col min="10499" max="10500" width="11" style="98" bestFit="1" customWidth="1"/>
    <col min="10501" max="10502" width="8.25" style="98" bestFit="1" customWidth="1"/>
    <col min="10503" max="10503" width="10.125" style="98" bestFit="1" customWidth="1"/>
    <col min="10504" max="10504" width="11" style="98" bestFit="1" customWidth="1"/>
    <col min="10505" max="10506" width="10.875" style="98" bestFit="1" customWidth="1"/>
    <col min="10507" max="10752" width="10" style="98"/>
    <col min="10753" max="10753" width="19.75" style="98" customWidth="1"/>
    <col min="10754" max="10754" width="9.125" style="98" customWidth="1"/>
    <col min="10755" max="10756" width="11" style="98" bestFit="1" customWidth="1"/>
    <col min="10757" max="10758" width="8.25" style="98" bestFit="1" customWidth="1"/>
    <col min="10759" max="10759" width="10.125" style="98" bestFit="1" customWidth="1"/>
    <col min="10760" max="10760" width="11" style="98" bestFit="1" customWidth="1"/>
    <col min="10761" max="10762" width="10.875" style="98" bestFit="1" customWidth="1"/>
    <col min="10763" max="11008" width="10" style="98"/>
    <col min="11009" max="11009" width="19.75" style="98" customWidth="1"/>
    <col min="11010" max="11010" width="9.125" style="98" customWidth="1"/>
    <col min="11011" max="11012" width="11" style="98" bestFit="1" customWidth="1"/>
    <col min="11013" max="11014" width="8.25" style="98" bestFit="1" customWidth="1"/>
    <col min="11015" max="11015" width="10.125" style="98" bestFit="1" customWidth="1"/>
    <col min="11016" max="11016" width="11" style="98" bestFit="1" customWidth="1"/>
    <col min="11017" max="11018" width="10.875" style="98" bestFit="1" customWidth="1"/>
    <col min="11019" max="11264" width="11" style="98"/>
    <col min="11265" max="11265" width="19.75" style="98" customWidth="1"/>
    <col min="11266" max="11266" width="9.125" style="98" customWidth="1"/>
    <col min="11267" max="11268" width="11" style="98" bestFit="1" customWidth="1"/>
    <col min="11269" max="11270" width="8.25" style="98" bestFit="1" customWidth="1"/>
    <col min="11271" max="11271" width="10.125" style="98" bestFit="1" customWidth="1"/>
    <col min="11272" max="11272" width="11" style="98" bestFit="1" customWidth="1"/>
    <col min="11273" max="11274" width="10.875" style="98" bestFit="1" customWidth="1"/>
    <col min="11275" max="11520" width="10" style="98"/>
    <col min="11521" max="11521" width="19.75" style="98" customWidth="1"/>
    <col min="11522" max="11522" width="9.125" style="98" customWidth="1"/>
    <col min="11523" max="11524" width="11" style="98" bestFit="1" customWidth="1"/>
    <col min="11525" max="11526" width="8.25" style="98" bestFit="1" customWidth="1"/>
    <col min="11527" max="11527" width="10.125" style="98" bestFit="1" customWidth="1"/>
    <col min="11528" max="11528" width="11" style="98" bestFit="1" customWidth="1"/>
    <col min="11529" max="11530" width="10.875" style="98" bestFit="1" customWidth="1"/>
    <col min="11531" max="11776" width="10" style="98"/>
    <col min="11777" max="11777" width="19.75" style="98" customWidth="1"/>
    <col min="11778" max="11778" width="9.125" style="98" customWidth="1"/>
    <col min="11779" max="11780" width="11" style="98" bestFit="1" customWidth="1"/>
    <col min="11781" max="11782" width="8.25" style="98" bestFit="1" customWidth="1"/>
    <col min="11783" max="11783" width="10.125" style="98" bestFit="1" customWidth="1"/>
    <col min="11784" max="11784" width="11" style="98" bestFit="1" customWidth="1"/>
    <col min="11785" max="11786" width="10.875" style="98" bestFit="1" customWidth="1"/>
    <col min="11787" max="12032" width="10" style="98"/>
    <col min="12033" max="12033" width="19.75" style="98" customWidth="1"/>
    <col min="12034" max="12034" width="9.125" style="98" customWidth="1"/>
    <col min="12035" max="12036" width="11" style="98" bestFit="1" customWidth="1"/>
    <col min="12037" max="12038" width="8.25" style="98" bestFit="1" customWidth="1"/>
    <col min="12039" max="12039" width="10.125" style="98" bestFit="1" customWidth="1"/>
    <col min="12040" max="12040" width="11" style="98" bestFit="1" customWidth="1"/>
    <col min="12041" max="12042" width="10.875" style="98" bestFit="1" customWidth="1"/>
    <col min="12043" max="12288" width="11" style="98"/>
    <col min="12289" max="12289" width="19.75" style="98" customWidth="1"/>
    <col min="12290" max="12290" width="9.125" style="98" customWidth="1"/>
    <col min="12291" max="12292" width="11" style="98" bestFit="1" customWidth="1"/>
    <col min="12293" max="12294" width="8.25" style="98" bestFit="1" customWidth="1"/>
    <col min="12295" max="12295" width="10.125" style="98" bestFit="1" customWidth="1"/>
    <col min="12296" max="12296" width="11" style="98" bestFit="1" customWidth="1"/>
    <col min="12297" max="12298" width="10.875" style="98" bestFit="1" customWidth="1"/>
    <col min="12299" max="12544" width="10" style="98"/>
    <col min="12545" max="12545" width="19.75" style="98" customWidth="1"/>
    <col min="12546" max="12546" width="9.125" style="98" customWidth="1"/>
    <col min="12547" max="12548" width="11" style="98" bestFit="1" customWidth="1"/>
    <col min="12549" max="12550" width="8.25" style="98" bestFit="1" customWidth="1"/>
    <col min="12551" max="12551" width="10.125" style="98" bestFit="1" customWidth="1"/>
    <col min="12552" max="12552" width="11" style="98" bestFit="1" customWidth="1"/>
    <col min="12553" max="12554" width="10.875" style="98" bestFit="1" customWidth="1"/>
    <col min="12555" max="12800" width="10" style="98"/>
    <col min="12801" max="12801" width="19.75" style="98" customWidth="1"/>
    <col min="12802" max="12802" width="9.125" style="98" customWidth="1"/>
    <col min="12803" max="12804" width="11" style="98" bestFit="1" customWidth="1"/>
    <col min="12805" max="12806" width="8.25" style="98" bestFit="1" customWidth="1"/>
    <col min="12807" max="12807" width="10.125" style="98" bestFit="1" customWidth="1"/>
    <col min="12808" max="12808" width="11" style="98" bestFit="1" customWidth="1"/>
    <col min="12809" max="12810" width="10.875" style="98" bestFit="1" customWidth="1"/>
    <col min="12811" max="13056" width="10" style="98"/>
    <col min="13057" max="13057" width="19.75" style="98" customWidth="1"/>
    <col min="13058" max="13058" width="9.125" style="98" customWidth="1"/>
    <col min="13059" max="13060" width="11" style="98" bestFit="1" customWidth="1"/>
    <col min="13061" max="13062" width="8.25" style="98" bestFit="1" customWidth="1"/>
    <col min="13063" max="13063" width="10.125" style="98" bestFit="1" customWidth="1"/>
    <col min="13064" max="13064" width="11" style="98" bestFit="1" customWidth="1"/>
    <col min="13065" max="13066" width="10.875" style="98" bestFit="1" customWidth="1"/>
    <col min="13067" max="13312" width="11" style="98"/>
    <col min="13313" max="13313" width="19.75" style="98" customWidth="1"/>
    <col min="13314" max="13314" width="9.125" style="98" customWidth="1"/>
    <col min="13315" max="13316" width="11" style="98" bestFit="1" customWidth="1"/>
    <col min="13317" max="13318" width="8.25" style="98" bestFit="1" customWidth="1"/>
    <col min="13319" max="13319" width="10.125" style="98" bestFit="1" customWidth="1"/>
    <col min="13320" max="13320" width="11" style="98" bestFit="1" customWidth="1"/>
    <col min="13321" max="13322" width="10.875" style="98" bestFit="1" customWidth="1"/>
    <col min="13323" max="13568" width="10" style="98"/>
    <col min="13569" max="13569" width="19.75" style="98" customWidth="1"/>
    <col min="13570" max="13570" width="9.125" style="98" customWidth="1"/>
    <col min="13571" max="13572" width="11" style="98" bestFit="1" customWidth="1"/>
    <col min="13573" max="13574" width="8.25" style="98" bestFit="1" customWidth="1"/>
    <col min="13575" max="13575" width="10.125" style="98" bestFit="1" customWidth="1"/>
    <col min="13576" max="13576" width="11" style="98" bestFit="1" customWidth="1"/>
    <col min="13577" max="13578" width="10.875" style="98" bestFit="1" customWidth="1"/>
    <col min="13579" max="13824" width="10" style="98"/>
    <col min="13825" max="13825" width="19.75" style="98" customWidth="1"/>
    <col min="13826" max="13826" width="9.125" style="98" customWidth="1"/>
    <col min="13827" max="13828" width="11" style="98" bestFit="1" customWidth="1"/>
    <col min="13829" max="13830" width="8.25" style="98" bestFit="1" customWidth="1"/>
    <col min="13831" max="13831" width="10.125" style="98" bestFit="1" customWidth="1"/>
    <col min="13832" max="13832" width="11" style="98" bestFit="1" customWidth="1"/>
    <col min="13833" max="13834" width="10.875" style="98" bestFit="1" customWidth="1"/>
    <col min="13835" max="14080" width="10" style="98"/>
    <col min="14081" max="14081" width="19.75" style="98" customWidth="1"/>
    <col min="14082" max="14082" width="9.125" style="98" customWidth="1"/>
    <col min="14083" max="14084" width="11" style="98" bestFit="1" customWidth="1"/>
    <col min="14085" max="14086" width="8.25" style="98" bestFit="1" customWidth="1"/>
    <col min="14087" max="14087" width="10.125" style="98" bestFit="1" customWidth="1"/>
    <col min="14088" max="14088" width="11" style="98" bestFit="1" customWidth="1"/>
    <col min="14089" max="14090" width="10.875" style="98" bestFit="1" customWidth="1"/>
    <col min="14091" max="14336" width="11" style="98"/>
    <col min="14337" max="14337" width="19.75" style="98" customWidth="1"/>
    <col min="14338" max="14338" width="9.125" style="98" customWidth="1"/>
    <col min="14339" max="14340" width="11" style="98" bestFit="1" customWidth="1"/>
    <col min="14341" max="14342" width="8.25" style="98" bestFit="1" customWidth="1"/>
    <col min="14343" max="14343" width="10.125" style="98" bestFit="1" customWidth="1"/>
    <col min="14344" max="14344" width="11" style="98" bestFit="1" customWidth="1"/>
    <col min="14345" max="14346" width="10.875" style="98" bestFit="1" customWidth="1"/>
    <col min="14347" max="14592" width="10" style="98"/>
    <col min="14593" max="14593" width="19.75" style="98" customWidth="1"/>
    <col min="14594" max="14594" width="9.125" style="98" customWidth="1"/>
    <col min="14595" max="14596" width="11" style="98" bestFit="1" customWidth="1"/>
    <col min="14597" max="14598" width="8.25" style="98" bestFit="1" customWidth="1"/>
    <col min="14599" max="14599" width="10.125" style="98" bestFit="1" customWidth="1"/>
    <col min="14600" max="14600" width="11" style="98" bestFit="1" customWidth="1"/>
    <col min="14601" max="14602" width="10.875" style="98" bestFit="1" customWidth="1"/>
    <col min="14603" max="14848" width="10" style="98"/>
    <col min="14849" max="14849" width="19.75" style="98" customWidth="1"/>
    <col min="14850" max="14850" width="9.125" style="98" customWidth="1"/>
    <col min="14851" max="14852" width="11" style="98" bestFit="1" customWidth="1"/>
    <col min="14853" max="14854" width="8.25" style="98" bestFit="1" customWidth="1"/>
    <col min="14855" max="14855" width="10.125" style="98" bestFit="1" customWidth="1"/>
    <col min="14856" max="14856" width="11" style="98" bestFit="1" customWidth="1"/>
    <col min="14857" max="14858" width="10.875" style="98" bestFit="1" customWidth="1"/>
    <col min="14859" max="15104" width="10" style="98"/>
    <col min="15105" max="15105" width="19.75" style="98" customWidth="1"/>
    <col min="15106" max="15106" width="9.125" style="98" customWidth="1"/>
    <col min="15107" max="15108" width="11" style="98" bestFit="1" customWidth="1"/>
    <col min="15109" max="15110" width="8.25" style="98" bestFit="1" customWidth="1"/>
    <col min="15111" max="15111" width="10.125" style="98" bestFit="1" customWidth="1"/>
    <col min="15112" max="15112" width="11" style="98" bestFit="1" customWidth="1"/>
    <col min="15113" max="15114" width="10.875" style="98" bestFit="1" customWidth="1"/>
    <col min="15115" max="15360" width="11" style="98"/>
    <col min="15361" max="15361" width="19.75" style="98" customWidth="1"/>
    <col min="15362" max="15362" width="9.125" style="98" customWidth="1"/>
    <col min="15363" max="15364" width="11" style="98" bestFit="1" customWidth="1"/>
    <col min="15365" max="15366" width="8.25" style="98" bestFit="1" customWidth="1"/>
    <col min="15367" max="15367" width="10.125" style="98" bestFit="1" customWidth="1"/>
    <col min="15368" max="15368" width="11" style="98" bestFit="1" customWidth="1"/>
    <col min="15369" max="15370" width="10.875" style="98" bestFit="1" customWidth="1"/>
    <col min="15371" max="15616" width="10" style="98"/>
    <col min="15617" max="15617" width="19.75" style="98" customWidth="1"/>
    <col min="15618" max="15618" width="9.125" style="98" customWidth="1"/>
    <col min="15619" max="15620" width="11" style="98" bestFit="1" customWidth="1"/>
    <col min="15621" max="15622" width="8.25" style="98" bestFit="1" customWidth="1"/>
    <col min="15623" max="15623" width="10.125" style="98" bestFit="1" customWidth="1"/>
    <col min="15624" max="15624" width="11" style="98" bestFit="1" customWidth="1"/>
    <col min="15625" max="15626" width="10.875" style="98" bestFit="1" customWidth="1"/>
    <col min="15627" max="15872" width="10" style="98"/>
    <col min="15873" max="15873" width="19.75" style="98" customWidth="1"/>
    <col min="15874" max="15874" width="9.125" style="98" customWidth="1"/>
    <col min="15875" max="15876" width="11" style="98" bestFit="1" customWidth="1"/>
    <col min="15877" max="15878" width="8.25" style="98" bestFit="1" customWidth="1"/>
    <col min="15879" max="15879" width="10.125" style="98" bestFit="1" customWidth="1"/>
    <col min="15880" max="15880" width="11" style="98" bestFit="1" customWidth="1"/>
    <col min="15881" max="15882" width="10.875" style="98" bestFit="1" customWidth="1"/>
    <col min="15883" max="16128" width="10" style="98"/>
    <col min="16129" max="16129" width="19.75" style="98" customWidth="1"/>
    <col min="16130" max="16130" width="9.125" style="98" customWidth="1"/>
    <col min="16131" max="16132" width="11" style="98" bestFit="1" customWidth="1"/>
    <col min="16133" max="16134" width="8.25" style="98" bestFit="1" customWidth="1"/>
    <col min="16135" max="16135" width="10.125" style="98" bestFit="1" customWidth="1"/>
    <col min="16136" max="16136" width="11" style="98" bestFit="1" customWidth="1"/>
    <col min="16137" max="16138" width="10.875" style="98" bestFit="1" customWidth="1"/>
    <col min="16139" max="16384" width="11" style="98"/>
  </cols>
  <sheetData>
    <row r="1" spans="1:11" x14ac:dyDescent="0.2">
      <c r="A1" s="579" t="s">
        <v>27</v>
      </c>
      <c r="B1" s="580"/>
      <c r="C1" s="580"/>
      <c r="D1" s="580"/>
      <c r="E1" s="580"/>
      <c r="F1" s="580"/>
      <c r="G1" s="580"/>
      <c r="H1" s="580"/>
      <c r="I1" s="587"/>
    </row>
    <row r="2" spans="1:11" ht="15.75" x14ac:dyDescent="0.25">
      <c r="A2" s="581"/>
      <c r="B2" s="582"/>
      <c r="C2" s="583"/>
      <c r="D2" s="583"/>
      <c r="E2" s="583"/>
      <c r="F2" s="583"/>
      <c r="G2" s="565"/>
      <c r="H2" s="565" t="s">
        <v>165</v>
      </c>
      <c r="I2" s="587"/>
    </row>
    <row r="3" spans="1:11" s="104" customFormat="1" x14ac:dyDescent="0.2">
      <c r="A3" s="566"/>
      <c r="B3" s="829">
        <f>INDICE!A3</f>
        <v>41699</v>
      </c>
      <c r="C3" s="830"/>
      <c r="D3" s="830" t="s">
        <v>125</v>
      </c>
      <c r="E3" s="830"/>
      <c r="F3" s="830" t="s">
        <v>126</v>
      </c>
      <c r="G3" s="831"/>
      <c r="H3" s="830"/>
      <c r="I3" s="549"/>
    </row>
    <row r="4" spans="1:11" s="104" customFormat="1" x14ac:dyDescent="0.2">
      <c r="A4" s="567"/>
      <c r="B4" s="568" t="s">
        <v>48</v>
      </c>
      <c r="C4" s="568" t="s">
        <v>531</v>
      </c>
      <c r="D4" s="568" t="s">
        <v>48</v>
      </c>
      <c r="E4" s="568" t="s">
        <v>531</v>
      </c>
      <c r="F4" s="568" t="s">
        <v>48</v>
      </c>
      <c r="G4" s="569" t="s">
        <v>531</v>
      </c>
      <c r="H4" s="569" t="s">
        <v>113</v>
      </c>
      <c r="I4" s="549"/>
    </row>
    <row r="5" spans="1:11" s="104" customFormat="1" x14ac:dyDescent="0.2">
      <c r="A5" s="570" t="s">
        <v>186</v>
      </c>
      <c r="B5" s="529">
        <v>1744.9052799999986</v>
      </c>
      <c r="C5" s="522">
        <v>3.321928203633556</v>
      </c>
      <c r="D5" s="521">
        <v>4941.2884299999969</v>
      </c>
      <c r="E5" s="522">
        <v>2.2162746621050529</v>
      </c>
      <c r="F5" s="521">
        <v>20603.190380000004</v>
      </c>
      <c r="G5" s="522">
        <v>-0.36326845240479477</v>
      </c>
      <c r="H5" s="527">
        <v>72.831216054921725</v>
      </c>
      <c r="I5" s="549"/>
      <c r="K5" s="98"/>
    </row>
    <row r="6" spans="1:11" s="104" customFormat="1" x14ac:dyDescent="0.2">
      <c r="A6" s="570" t="s">
        <v>187</v>
      </c>
      <c r="B6" s="592">
        <v>0.74343000000000004</v>
      </c>
      <c r="C6" s="539">
        <v>158.2519887449196</v>
      </c>
      <c r="D6" s="571">
        <v>1.0809600000000001</v>
      </c>
      <c r="E6" s="522">
        <v>-5.1822743061646896</v>
      </c>
      <c r="F6" s="521">
        <v>5.3051100000000009</v>
      </c>
      <c r="G6" s="522">
        <v>-78.125792433948888</v>
      </c>
      <c r="H6" s="527">
        <v>1.8753290411769995E-2</v>
      </c>
      <c r="I6" s="549"/>
      <c r="K6" s="98"/>
    </row>
    <row r="7" spans="1:11" s="104" customFormat="1" x14ac:dyDescent="0.2">
      <c r="A7" s="570" t="s">
        <v>188</v>
      </c>
      <c r="B7" s="529">
        <v>1.14452</v>
      </c>
      <c r="C7" s="522">
        <v>-48.754136089084305</v>
      </c>
      <c r="D7" s="571">
        <v>3.78945</v>
      </c>
      <c r="E7" s="522">
        <v>-51.35562912462084</v>
      </c>
      <c r="F7" s="521">
        <v>22.474970000000003</v>
      </c>
      <c r="G7" s="522">
        <v>-78.414663181378444</v>
      </c>
      <c r="H7" s="527">
        <v>7.9447860535562548E-2</v>
      </c>
      <c r="I7" s="549"/>
      <c r="K7" s="98"/>
    </row>
    <row r="8" spans="1:11" s="104" customFormat="1" x14ac:dyDescent="0.2">
      <c r="A8" s="591" t="s">
        <v>189</v>
      </c>
      <c r="B8" s="530">
        <v>1746.7932299999986</v>
      </c>
      <c r="C8" s="531">
        <v>3.2795316114369166</v>
      </c>
      <c r="D8" s="530">
        <v>4946.1588399999973</v>
      </c>
      <c r="E8" s="531">
        <v>2.1283625031937037</v>
      </c>
      <c r="F8" s="530">
        <v>20630.97046</v>
      </c>
      <c r="G8" s="531">
        <v>-0.84449777417013616</v>
      </c>
      <c r="H8" s="531">
        <v>72.929417205869058</v>
      </c>
      <c r="I8" s="549"/>
    </row>
    <row r="9" spans="1:11" s="104" customFormat="1" x14ac:dyDescent="0.2">
      <c r="A9" s="570" t="s">
        <v>190</v>
      </c>
      <c r="B9" s="529">
        <v>338.18104000000011</v>
      </c>
      <c r="C9" s="522">
        <v>22.836100975192455</v>
      </c>
      <c r="D9" s="521">
        <v>981.3063800000001</v>
      </c>
      <c r="E9" s="522">
        <v>6.5776546482435458</v>
      </c>
      <c r="F9" s="521">
        <v>3766.9002400000004</v>
      </c>
      <c r="G9" s="522">
        <v>4.9297792129003692</v>
      </c>
      <c r="H9" s="527">
        <v>13.315798193229941</v>
      </c>
      <c r="I9" s="549"/>
    </row>
    <row r="10" spans="1:11" s="104" customFormat="1" x14ac:dyDescent="0.2">
      <c r="A10" s="570" t="s">
        <v>191</v>
      </c>
      <c r="B10" s="529">
        <v>200.60138000000009</v>
      </c>
      <c r="C10" s="522">
        <v>-24.302979955332983</v>
      </c>
      <c r="D10" s="521">
        <v>763.25548000000026</v>
      </c>
      <c r="E10" s="522">
        <v>-12.692333148153526</v>
      </c>
      <c r="F10" s="521">
        <v>2240.5561599999996</v>
      </c>
      <c r="G10" s="522">
        <v>-13.15266390190388</v>
      </c>
      <c r="H10" s="527">
        <v>7.9202505419039726</v>
      </c>
      <c r="I10" s="549"/>
    </row>
    <row r="11" spans="1:11" s="104" customFormat="1" x14ac:dyDescent="0.2">
      <c r="A11" s="570" t="s">
        <v>192</v>
      </c>
      <c r="B11" s="529">
        <v>160.12299999999999</v>
      </c>
      <c r="C11" s="522">
        <v>23.69993701557015</v>
      </c>
      <c r="D11" s="521">
        <v>425.26751000000002</v>
      </c>
      <c r="E11" s="522">
        <v>2.558181676466508</v>
      </c>
      <c r="F11" s="521">
        <v>1650.5287500000002</v>
      </c>
      <c r="G11" s="522">
        <v>14.09560214012938</v>
      </c>
      <c r="H11" s="527">
        <v>5.8345340589970265</v>
      </c>
      <c r="I11" s="549"/>
    </row>
    <row r="12" spans="1:11" s="3" customFormat="1" x14ac:dyDescent="0.2">
      <c r="A12" s="572" t="s">
        <v>193</v>
      </c>
      <c r="B12" s="532">
        <v>2445.6986499999985</v>
      </c>
      <c r="C12" s="533">
        <v>3.5835976042895692</v>
      </c>
      <c r="D12" s="532">
        <v>7115.9882099999968</v>
      </c>
      <c r="E12" s="533">
        <v>0.89740506998526348</v>
      </c>
      <c r="F12" s="532">
        <v>28288.955610000005</v>
      </c>
      <c r="G12" s="533">
        <v>-0.47197425597268405</v>
      </c>
      <c r="H12" s="533">
        <v>100</v>
      </c>
      <c r="I12" s="502"/>
    </row>
    <row r="13" spans="1:11" s="104" customFormat="1" x14ac:dyDescent="0.2">
      <c r="A13" s="596" t="s">
        <v>163</v>
      </c>
      <c r="B13" s="534"/>
      <c r="C13" s="534"/>
      <c r="D13" s="534"/>
      <c r="E13" s="534"/>
      <c r="F13" s="534"/>
      <c r="G13" s="534"/>
      <c r="H13" s="534"/>
      <c r="I13" s="549"/>
    </row>
    <row r="14" spans="1:11" s="132" customFormat="1" x14ac:dyDescent="0.2">
      <c r="A14" s="573" t="s">
        <v>194</v>
      </c>
      <c r="B14" s="553">
        <v>72.617610000000056</v>
      </c>
      <c r="C14" s="542">
        <v>-22.960973919065559</v>
      </c>
      <c r="D14" s="541">
        <v>174.05042000000003</v>
      </c>
      <c r="E14" s="542">
        <v>-38.501042405699131</v>
      </c>
      <c r="F14" s="541">
        <v>780.24184000000014</v>
      </c>
      <c r="G14" s="542">
        <v>-60.337577335734046</v>
      </c>
      <c r="H14" s="555">
        <v>2.7581146888441102</v>
      </c>
      <c r="I14" s="588"/>
    </row>
    <row r="15" spans="1:11" s="132" customFormat="1" x14ac:dyDescent="0.2">
      <c r="A15" s="574" t="s">
        <v>656</v>
      </c>
      <c r="B15" s="594">
        <v>4.1571955256547515</v>
      </c>
      <c r="C15" s="546"/>
      <c r="D15" s="575">
        <v>3.5189007395484313</v>
      </c>
      <c r="E15" s="546"/>
      <c r="F15" s="575">
        <v>3.7818959680678064</v>
      </c>
      <c r="G15" s="546"/>
      <c r="H15" s="556"/>
      <c r="I15" s="588"/>
    </row>
    <row r="16" spans="1:11" s="132" customFormat="1" x14ac:dyDescent="0.2">
      <c r="A16" s="576" t="s">
        <v>540</v>
      </c>
      <c r="B16" s="595">
        <v>104.90286999999999</v>
      </c>
      <c r="C16" s="536">
        <v>7.2131197469308166</v>
      </c>
      <c r="D16" s="535">
        <v>296.58903000000004</v>
      </c>
      <c r="E16" s="536">
        <v>9.7234031879712095</v>
      </c>
      <c r="F16" s="577">
        <v>1242.3519299999998</v>
      </c>
      <c r="G16" s="536">
        <v>8.2743215158168404</v>
      </c>
      <c r="H16" s="593">
        <v>4.3916500387198267</v>
      </c>
      <c r="I16" s="588"/>
    </row>
    <row r="17" spans="1:14" s="104" customFormat="1" x14ac:dyDescent="0.2">
      <c r="A17" s="584"/>
      <c r="B17" s="585"/>
      <c r="C17" s="585"/>
      <c r="D17" s="585"/>
      <c r="E17" s="585"/>
      <c r="F17" s="585"/>
      <c r="G17" s="585"/>
      <c r="H17" s="586" t="s">
        <v>253</v>
      </c>
      <c r="I17" s="549"/>
    </row>
    <row r="18" spans="1:14" s="104" customFormat="1" x14ac:dyDescent="0.2">
      <c r="A18" s="578" t="s">
        <v>139</v>
      </c>
      <c r="B18" s="540"/>
      <c r="C18" s="540"/>
      <c r="D18" s="540"/>
      <c r="E18" s="540"/>
      <c r="F18" s="521"/>
      <c r="G18" s="540"/>
      <c r="H18" s="540"/>
      <c r="I18" s="109"/>
      <c r="J18" s="109"/>
      <c r="K18" s="109"/>
      <c r="L18" s="109"/>
      <c r="M18" s="109"/>
      <c r="N18" s="109"/>
    </row>
    <row r="19" spans="1:14" x14ac:dyDescent="0.2">
      <c r="A19" s="832" t="s">
        <v>541</v>
      </c>
      <c r="B19" s="833"/>
      <c r="C19" s="833"/>
      <c r="D19" s="833"/>
      <c r="E19" s="833"/>
      <c r="F19" s="833"/>
      <c r="G19" s="833"/>
      <c r="H19" s="583"/>
      <c r="I19" s="110"/>
      <c r="J19" s="110"/>
      <c r="K19" s="110"/>
      <c r="L19" s="110"/>
      <c r="M19" s="110"/>
      <c r="N19" s="110"/>
    </row>
    <row r="20" spans="1:14" ht="14.25" x14ac:dyDescent="0.2">
      <c r="A20" s="589" t="s">
        <v>254</v>
      </c>
      <c r="B20" s="590"/>
      <c r="C20" s="590"/>
      <c r="D20" s="590"/>
      <c r="E20" s="590"/>
      <c r="F20" s="590"/>
      <c r="G20" s="590"/>
      <c r="H20" s="590"/>
      <c r="I20" s="110"/>
      <c r="J20" s="110"/>
      <c r="K20" s="110"/>
      <c r="L20" s="110"/>
      <c r="M20" s="110"/>
      <c r="N20" s="110"/>
    </row>
    <row r="21" spans="1:14" x14ac:dyDescent="0.2">
      <c r="A21" s="174"/>
      <c r="B21" s="175"/>
      <c r="C21" s="175"/>
      <c r="D21" s="175"/>
      <c r="E21" s="175"/>
      <c r="F21" s="175"/>
      <c r="G21" s="175"/>
      <c r="H21" s="175"/>
    </row>
  </sheetData>
  <mergeCells count="4">
    <mergeCell ref="B3:C3"/>
    <mergeCell ref="D3:E3"/>
    <mergeCell ref="F3:H3"/>
    <mergeCell ref="A19:G19"/>
  </mergeCells>
  <conditionalFormatting sqref="B6">
    <cfRule type="cellIs" dxfId="38" priority="7" operator="between">
      <formula>0</formula>
      <formula>0.5</formula>
    </cfRule>
    <cfRule type="cellIs" dxfId="37" priority="8" operator="between">
      <formula>0</formula>
      <formula>0.49</formula>
    </cfRule>
  </conditionalFormatting>
  <conditionalFormatting sqref="D6">
    <cfRule type="cellIs" dxfId="36" priority="5" operator="between">
      <formula>0</formula>
      <formula>0.5</formula>
    </cfRule>
    <cfRule type="cellIs" dxfId="35" priority="6" operator="between">
      <formula>0</formula>
      <formula>0.49</formula>
    </cfRule>
  </conditionalFormatting>
  <conditionalFormatting sqref="D7">
    <cfRule type="cellIs" dxfId="34" priority="3" operator="between">
      <formula>0</formula>
      <formula>0.5</formula>
    </cfRule>
    <cfRule type="cellIs" dxfId="33" priority="4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zoomScale="115" zoomScaleNormal="115" zoomScaleSheetLayoutView="100" workbookViewId="0">
      <selection activeCell="I35" sqref="I35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542</v>
      </c>
    </row>
    <row r="2" spans="1:11" ht="15.75" x14ac:dyDescent="0.25">
      <c r="A2" s="2"/>
      <c r="J2" s="112" t="s">
        <v>165</v>
      </c>
    </row>
    <row r="3" spans="1:11" s="116" customFormat="1" ht="13.35" customHeight="1" x14ac:dyDescent="0.2">
      <c r="A3" s="113"/>
      <c r="B3" s="827">
        <f>INDICE!A3</f>
        <v>41699</v>
      </c>
      <c r="C3" s="827"/>
      <c r="D3" s="827">
        <f>INDICE!C3</f>
        <v>0</v>
      </c>
      <c r="E3" s="827"/>
      <c r="F3" s="114"/>
      <c r="G3" s="828" t="s">
        <v>126</v>
      </c>
      <c r="H3" s="828"/>
      <c r="I3" s="828"/>
      <c r="J3" s="828"/>
    </row>
    <row r="4" spans="1:11" s="116" customFormat="1" x14ac:dyDescent="0.2">
      <c r="A4" s="117"/>
      <c r="B4" s="118" t="s">
        <v>195</v>
      </c>
      <c r="C4" s="118" t="s">
        <v>196</v>
      </c>
      <c r="D4" s="118" t="s">
        <v>197</v>
      </c>
      <c r="E4" s="118" t="s">
        <v>198</v>
      </c>
      <c r="F4" s="118"/>
      <c r="G4" s="118" t="s">
        <v>195</v>
      </c>
      <c r="H4" s="118" t="s">
        <v>196</v>
      </c>
      <c r="I4" s="118" t="s">
        <v>197</v>
      </c>
      <c r="J4" s="118" t="s">
        <v>198</v>
      </c>
    </row>
    <row r="5" spans="1:11" s="116" customFormat="1" x14ac:dyDescent="0.2">
      <c r="A5" s="597" t="s">
        <v>167</v>
      </c>
      <c r="B5" s="119">
        <v>267.67786000000007</v>
      </c>
      <c r="C5" s="119">
        <v>53.243489999999994</v>
      </c>
      <c r="D5" s="119">
        <v>17.33351</v>
      </c>
      <c r="E5" s="557">
        <v>338.25486000000006</v>
      </c>
      <c r="F5" s="119"/>
      <c r="G5" s="119">
        <v>3148.2048200000027</v>
      </c>
      <c r="H5" s="119">
        <v>573.94085999999982</v>
      </c>
      <c r="I5" s="119">
        <v>184.05604999999997</v>
      </c>
      <c r="J5" s="557">
        <v>3906.2017300000025</v>
      </c>
      <c r="K5" s="84"/>
    </row>
    <row r="6" spans="1:11" s="116" customFormat="1" x14ac:dyDescent="0.2">
      <c r="A6" s="598" t="s">
        <v>168</v>
      </c>
      <c r="B6" s="121">
        <v>75.035789999999992</v>
      </c>
      <c r="C6" s="121">
        <v>22.743470000000002</v>
      </c>
      <c r="D6" s="121">
        <v>12.082360000000001</v>
      </c>
      <c r="E6" s="560">
        <v>109.86161999999999</v>
      </c>
      <c r="F6" s="121"/>
      <c r="G6" s="121">
        <v>875.66228999999998</v>
      </c>
      <c r="H6" s="121">
        <v>273.04896000000019</v>
      </c>
      <c r="I6" s="121">
        <v>112.23028999999998</v>
      </c>
      <c r="J6" s="560">
        <v>1260.9415400000003</v>
      </c>
      <c r="K6" s="84"/>
    </row>
    <row r="7" spans="1:11" s="116" customFormat="1" x14ac:dyDescent="0.2">
      <c r="A7" s="598" t="s">
        <v>169</v>
      </c>
      <c r="B7" s="121">
        <v>36.095190000000002</v>
      </c>
      <c r="C7" s="121">
        <v>6.7716199999999995</v>
      </c>
      <c r="D7" s="121">
        <v>6.0451999999999995</v>
      </c>
      <c r="E7" s="560">
        <v>48.912010000000002</v>
      </c>
      <c r="F7" s="121"/>
      <c r="G7" s="121">
        <v>441.21938000000006</v>
      </c>
      <c r="H7" s="121">
        <v>77.47278</v>
      </c>
      <c r="I7" s="121">
        <v>58.514030000000005</v>
      </c>
      <c r="J7" s="560">
        <v>577.20619000000011</v>
      </c>
      <c r="K7" s="84"/>
    </row>
    <row r="8" spans="1:11" s="116" customFormat="1" x14ac:dyDescent="0.2">
      <c r="A8" s="598" t="s">
        <v>170</v>
      </c>
      <c r="B8" s="121">
        <v>26.483609999999995</v>
      </c>
      <c r="C8" s="121">
        <v>3.2788600000000008</v>
      </c>
      <c r="D8" s="121">
        <v>9.4292599999999975</v>
      </c>
      <c r="E8" s="560">
        <v>39.191729999999993</v>
      </c>
      <c r="F8" s="121"/>
      <c r="G8" s="121">
        <v>368.86427000000009</v>
      </c>
      <c r="H8" s="121">
        <v>40.370609999999992</v>
      </c>
      <c r="I8" s="121">
        <v>127.61326</v>
      </c>
      <c r="J8" s="560">
        <v>536.84814000000006</v>
      </c>
      <c r="K8" s="84"/>
    </row>
    <row r="9" spans="1:11" s="116" customFormat="1" x14ac:dyDescent="0.2">
      <c r="A9" s="598" t="s">
        <v>171</v>
      </c>
      <c r="B9" s="121">
        <v>51.509430000000009</v>
      </c>
      <c r="C9" s="121">
        <v>0</v>
      </c>
      <c r="D9" s="121">
        <v>0</v>
      </c>
      <c r="E9" s="560">
        <v>51.509430000000009</v>
      </c>
      <c r="F9" s="121"/>
      <c r="G9" s="121">
        <v>604.08508000000018</v>
      </c>
      <c r="H9" s="121">
        <v>0</v>
      </c>
      <c r="I9" s="121">
        <v>152.39865</v>
      </c>
      <c r="J9" s="560">
        <v>756.48373000000015</v>
      </c>
      <c r="K9" s="84"/>
    </row>
    <row r="10" spans="1:11" s="116" customFormat="1" x14ac:dyDescent="0.2">
      <c r="A10" s="598" t="s">
        <v>172</v>
      </c>
      <c r="B10" s="121">
        <v>24.562619999999995</v>
      </c>
      <c r="C10" s="121">
        <v>4.72316</v>
      </c>
      <c r="D10" s="121">
        <v>1.8124200000000001</v>
      </c>
      <c r="E10" s="560">
        <v>31.098199999999995</v>
      </c>
      <c r="F10" s="121"/>
      <c r="G10" s="121">
        <v>288.77387999999991</v>
      </c>
      <c r="H10" s="121">
        <v>52.345090000000013</v>
      </c>
      <c r="I10" s="121">
        <v>17.639920000000004</v>
      </c>
      <c r="J10" s="560">
        <v>358.75888999999995</v>
      </c>
      <c r="K10" s="84"/>
    </row>
    <row r="11" spans="1:11" s="116" customFormat="1" x14ac:dyDescent="0.2">
      <c r="A11" s="598" t="s">
        <v>173</v>
      </c>
      <c r="B11" s="121">
        <v>118.94936</v>
      </c>
      <c r="C11" s="121">
        <v>56.800110000000011</v>
      </c>
      <c r="D11" s="121">
        <v>26.502659999999999</v>
      </c>
      <c r="E11" s="560">
        <v>202.25212999999999</v>
      </c>
      <c r="F11" s="121"/>
      <c r="G11" s="121">
        <v>1447.7847999999999</v>
      </c>
      <c r="H11" s="121">
        <v>614.82243999999992</v>
      </c>
      <c r="I11" s="121">
        <v>265.15782999999999</v>
      </c>
      <c r="J11" s="560">
        <v>2327.7650699999999</v>
      </c>
      <c r="K11" s="84"/>
    </row>
    <row r="12" spans="1:11" s="116" customFormat="1" x14ac:dyDescent="0.2">
      <c r="A12" s="598" t="s">
        <v>174</v>
      </c>
      <c r="B12" s="121">
        <v>95.470739999999964</v>
      </c>
      <c r="C12" s="121">
        <v>46.611960000000003</v>
      </c>
      <c r="D12" s="121">
        <v>18.224920000000001</v>
      </c>
      <c r="E12" s="560">
        <v>160.30761999999996</v>
      </c>
      <c r="F12" s="121"/>
      <c r="G12" s="121">
        <v>1147.0875999999992</v>
      </c>
      <c r="H12" s="121">
        <v>514.30522000000053</v>
      </c>
      <c r="I12" s="121">
        <v>169.84717000000006</v>
      </c>
      <c r="J12" s="560">
        <v>1831.2399899999996</v>
      </c>
      <c r="K12" s="84"/>
    </row>
    <row r="13" spans="1:11" s="116" customFormat="1" x14ac:dyDescent="0.2">
      <c r="A13" s="598" t="s">
        <v>175</v>
      </c>
      <c r="B13" s="121">
        <v>272.44951000000003</v>
      </c>
      <c r="C13" s="121">
        <v>39.287260000000003</v>
      </c>
      <c r="D13" s="121">
        <v>19.852639999999994</v>
      </c>
      <c r="E13" s="560">
        <v>331.58941000000004</v>
      </c>
      <c r="F13" s="121"/>
      <c r="G13" s="121">
        <v>3156.4283899999996</v>
      </c>
      <c r="H13" s="121">
        <v>438.27379000000002</v>
      </c>
      <c r="I13" s="121">
        <v>250.60999000000018</v>
      </c>
      <c r="J13" s="560">
        <v>3845.3121700000002</v>
      </c>
      <c r="K13" s="84"/>
    </row>
    <row r="14" spans="1:11" s="116" customFormat="1" x14ac:dyDescent="0.2">
      <c r="A14" s="598" t="s">
        <v>176</v>
      </c>
      <c r="B14" s="121">
        <v>0.92964999999999998</v>
      </c>
      <c r="C14" s="121">
        <v>0</v>
      </c>
      <c r="D14" s="121">
        <v>0</v>
      </c>
      <c r="E14" s="560">
        <v>0.92964999999999998</v>
      </c>
      <c r="F14" s="121"/>
      <c r="G14" s="121">
        <v>10.771559999999997</v>
      </c>
      <c r="H14" s="121">
        <v>0</v>
      </c>
      <c r="I14" s="121">
        <v>1.507E-2</v>
      </c>
      <c r="J14" s="560">
        <v>10.786629999999997</v>
      </c>
      <c r="K14" s="84"/>
    </row>
    <row r="15" spans="1:11" s="116" customFormat="1" x14ac:dyDescent="0.2">
      <c r="A15" s="598" t="s">
        <v>177</v>
      </c>
      <c r="B15" s="121">
        <v>163.67493999999999</v>
      </c>
      <c r="C15" s="121">
        <v>18.593940000000003</v>
      </c>
      <c r="D15" s="121">
        <v>9.6659600000000001</v>
      </c>
      <c r="E15" s="560">
        <v>191.93484000000001</v>
      </c>
      <c r="F15" s="121"/>
      <c r="G15" s="121">
        <v>1982.8128000000002</v>
      </c>
      <c r="H15" s="121">
        <v>219.08874000000009</v>
      </c>
      <c r="I15" s="121">
        <v>124.19821000000002</v>
      </c>
      <c r="J15" s="560">
        <v>2326.0997500000003</v>
      </c>
      <c r="K15" s="84"/>
    </row>
    <row r="16" spans="1:11" s="116" customFormat="1" x14ac:dyDescent="0.2">
      <c r="A16" s="598" t="s">
        <v>178</v>
      </c>
      <c r="B16" s="121">
        <v>45.883049999999997</v>
      </c>
      <c r="C16" s="121">
        <v>15.055470000000001</v>
      </c>
      <c r="D16" s="121">
        <v>2.55362</v>
      </c>
      <c r="E16" s="560">
        <v>63.492139999999999</v>
      </c>
      <c r="F16" s="121"/>
      <c r="G16" s="121">
        <v>548.99824000000046</v>
      </c>
      <c r="H16" s="121">
        <v>143.88205999999997</v>
      </c>
      <c r="I16" s="121">
        <v>26.271510000000003</v>
      </c>
      <c r="J16" s="560">
        <v>719.15181000000052</v>
      </c>
      <c r="K16" s="84"/>
    </row>
    <row r="17" spans="1:16" s="116" customFormat="1" x14ac:dyDescent="0.2">
      <c r="A17" s="598" t="s">
        <v>179</v>
      </c>
      <c r="B17" s="121">
        <v>110.39997</v>
      </c>
      <c r="C17" s="121">
        <v>23.226459999999999</v>
      </c>
      <c r="D17" s="121">
        <v>23.262970000000003</v>
      </c>
      <c r="E17" s="560">
        <v>156.88939999999999</v>
      </c>
      <c r="F17" s="121"/>
      <c r="G17" s="121">
        <v>1375.4880900000007</v>
      </c>
      <c r="H17" s="121">
        <v>270.12928999999991</v>
      </c>
      <c r="I17" s="121">
        <v>255.87860000000012</v>
      </c>
      <c r="J17" s="560">
        <v>1901.4959800000006</v>
      </c>
      <c r="K17" s="84"/>
    </row>
    <row r="18" spans="1:16" s="116" customFormat="1" x14ac:dyDescent="0.2">
      <c r="A18" s="598" t="s">
        <v>180</v>
      </c>
      <c r="B18" s="121">
        <v>13.64015</v>
      </c>
      <c r="C18" s="121">
        <v>4.32463</v>
      </c>
      <c r="D18" s="121">
        <v>2.8608100000000003</v>
      </c>
      <c r="E18" s="560">
        <v>20.825590000000002</v>
      </c>
      <c r="F18" s="121"/>
      <c r="G18" s="121">
        <v>163.14899000000003</v>
      </c>
      <c r="H18" s="121">
        <v>47.403600000000004</v>
      </c>
      <c r="I18" s="121">
        <v>28.637930000000004</v>
      </c>
      <c r="J18" s="560">
        <v>239.19052000000005</v>
      </c>
      <c r="K18" s="84"/>
    </row>
    <row r="19" spans="1:16" s="116" customFormat="1" x14ac:dyDescent="0.2">
      <c r="A19" s="598" t="s">
        <v>181</v>
      </c>
      <c r="B19" s="121">
        <v>181.88955999999999</v>
      </c>
      <c r="C19" s="121">
        <v>10.47885</v>
      </c>
      <c r="D19" s="121">
        <v>34.475520000000003</v>
      </c>
      <c r="E19" s="560">
        <v>226.84393</v>
      </c>
      <c r="F19" s="121"/>
      <c r="G19" s="121">
        <v>2127.5157600000002</v>
      </c>
      <c r="H19" s="121">
        <v>119.97328000000009</v>
      </c>
      <c r="I19" s="121">
        <v>316.4565399999999</v>
      </c>
      <c r="J19" s="560">
        <v>2563.9455800000005</v>
      </c>
      <c r="K19" s="84"/>
    </row>
    <row r="20" spans="1:16" s="116" customFormat="1" x14ac:dyDescent="0.2">
      <c r="A20" s="598" t="s">
        <v>182</v>
      </c>
      <c r="B20" s="121">
        <v>1.0122099999999998</v>
      </c>
      <c r="C20" s="121">
        <v>0</v>
      </c>
      <c r="D20" s="121">
        <v>0</v>
      </c>
      <c r="E20" s="560">
        <v>1.0122099999999998</v>
      </c>
      <c r="F20" s="121"/>
      <c r="G20" s="121">
        <v>11.611910000000002</v>
      </c>
      <c r="H20" s="121">
        <v>0</v>
      </c>
      <c r="I20" s="121">
        <v>0</v>
      </c>
      <c r="J20" s="560">
        <v>11.611910000000002</v>
      </c>
      <c r="K20" s="84"/>
    </row>
    <row r="21" spans="1:16" s="116" customFormat="1" x14ac:dyDescent="0.2">
      <c r="A21" s="598" t="s">
        <v>183</v>
      </c>
      <c r="B21" s="121">
        <v>69.057620000000014</v>
      </c>
      <c r="C21" s="121">
        <v>11.902889999999999</v>
      </c>
      <c r="D21" s="121">
        <v>1.5473500000000002</v>
      </c>
      <c r="E21" s="560">
        <v>82.507860000000008</v>
      </c>
      <c r="F21" s="121"/>
      <c r="G21" s="121">
        <v>811.2106399999999</v>
      </c>
      <c r="H21" s="121">
        <v>144.98407</v>
      </c>
      <c r="I21" s="121">
        <v>19.37115</v>
      </c>
      <c r="J21" s="560">
        <v>975.56585999999993</v>
      </c>
      <c r="K21" s="84"/>
    </row>
    <row r="22" spans="1:16" s="116" customFormat="1" x14ac:dyDescent="0.2">
      <c r="A22" s="598" t="s">
        <v>184</v>
      </c>
      <c r="B22" s="121">
        <v>51.82931</v>
      </c>
      <c r="C22" s="121">
        <v>7.8405999999999985</v>
      </c>
      <c r="D22" s="121">
        <v>4.3567999999999989</v>
      </c>
      <c r="E22" s="560">
        <v>64.026709999999994</v>
      </c>
      <c r="F22" s="121"/>
      <c r="G22" s="121">
        <v>559.40296999999998</v>
      </c>
      <c r="H22" s="121">
        <v>93.681330000000003</v>
      </c>
      <c r="I22" s="121">
        <v>40.122369999999997</v>
      </c>
      <c r="J22" s="560">
        <v>693.20667000000003</v>
      </c>
      <c r="K22" s="84"/>
    </row>
    <row r="23" spans="1:16" x14ac:dyDescent="0.2">
      <c r="A23" s="599" t="s">
        <v>185</v>
      </c>
      <c r="B23" s="121">
        <v>138.35470999999995</v>
      </c>
      <c r="C23" s="121">
        <v>13.29827</v>
      </c>
      <c r="D23" s="121">
        <v>10.59538</v>
      </c>
      <c r="E23" s="560">
        <v>162.24835999999996</v>
      </c>
      <c r="F23" s="121"/>
      <c r="G23" s="121">
        <v>1534.1189100000006</v>
      </c>
      <c r="H23" s="121">
        <v>143.17811999999998</v>
      </c>
      <c r="I23" s="121">
        <v>91.537589999999994</v>
      </c>
      <c r="J23" s="560">
        <v>1768.8346200000005</v>
      </c>
      <c r="K23" s="502"/>
      <c r="P23" s="116"/>
    </row>
    <row r="24" spans="1:16" x14ac:dyDescent="0.2">
      <c r="A24" s="600" t="s">
        <v>543</v>
      </c>
      <c r="B24" s="125">
        <v>1744.9052800000009</v>
      </c>
      <c r="C24" s="125">
        <v>338.18104000000011</v>
      </c>
      <c r="D24" s="125">
        <v>200.60138000000006</v>
      </c>
      <c r="E24" s="125">
        <v>2283.6877000000009</v>
      </c>
      <c r="F24" s="125"/>
      <c r="G24" s="125">
        <v>20603.190379999982</v>
      </c>
      <c r="H24" s="125">
        <v>3766.9002399999877</v>
      </c>
      <c r="I24" s="125">
        <v>2240.5561599999992</v>
      </c>
      <c r="J24" s="125">
        <v>26610.64677999997</v>
      </c>
      <c r="K24" s="502"/>
    </row>
    <row r="25" spans="1:16" x14ac:dyDescent="0.2">
      <c r="I25" s="8"/>
      <c r="J25" s="95" t="s">
        <v>253</v>
      </c>
    </row>
    <row r="26" spans="1:16" x14ac:dyDescent="0.2">
      <c r="A26" s="563" t="s">
        <v>544</v>
      </c>
      <c r="G26" s="127"/>
      <c r="H26" s="127"/>
      <c r="I26" s="127"/>
      <c r="J26" s="127"/>
    </row>
    <row r="27" spans="1:16" x14ac:dyDescent="0.2">
      <c r="A27" s="156" t="s">
        <v>254</v>
      </c>
      <c r="G27" s="127"/>
      <c r="H27" s="127"/>
      <c r="I27" s="127"/>
      <c r="J27" s="127"/>
    </row>
    <row r="28" spans="1:16" ht="18" x14ac:dyDescent="0.25">
      <c r="A28" s="128"/>
      <c r="E28" s="834"/>
      <c r="F28" s="834"/>
      <c r="G28" s="127"/>
      <c r="H28" s="127"/>
      <c r="I28" s="127"/>
      <c r="J28" s="127"/>
    </row>
    <row r="29" spans="1:16" x14ac:dyDescent="0.2">
      <c r="A29" s="128"/>
      <c r="G29" s="127"/>
      <c r="H29" s="127"/>
      <c r="I29" s="127"/>
      <c r="J29" s="127"/>
    </row>
    <row r="30" spans="1:16" x14ac:dyDescent="0.2">
      <c r="A30" s="128"/>
      <c r="G30" s="127"/>
      <c r="H30" s="127"/>
      <c r="I30" s="127"/>
      <c r="J30" s="127"/>
    </row>
    <row r="31" spans="1:16" x14ac:dyDescent="0.2">
      <c r="A31" s="128"/>
      <c r="G31" s="127"/>
      <c r="H31" s="127"/>
      <c r="I31" s="127"/>
      <c r="J31" s="127"/>
    </row>
    <row r="32" spans="1:16" x14ac:dyDescent="0.2">
      <c r="A32" s="128"/>
      <c r="G32" s="127"/>
      <c r="H32" s="127"/>
      <c r="I32" s="127"/>
      <c r="J32" s="127"/>
    </row>
    <row r="33" spans="1:10" x14ac:dyDescent="0.2">
      <c r="A33" s="128"/>
      <c r="G33" s="127"/>
      <c r="H33" s="127"/>
      <c r="I33" s="127"/>
      <c r="J33" s="127"/>
    </row>
    <row r="34" spans="1:10" x14ac:dyDescent="0.2">
      <c r="A34" s="128"/>
      <c r="G34" s="127"/>
      <c r="H34" s="127"/>
      <c r="I34" s="127"/>
      <c r="J34" s="127"/>
    </row>
    <row r="35" spans="1:10" x14ac:dyDescent="0.2">
      <c r="A35" s="128"/>
      <c r="G35" s="127"/>
      <c r="H35" s="127"/>
      <c r="I35" s="127"/>
      <c r="J35" s="127"/>
    </row>
    <row r="36" spans="1:10" x14ac:dyDescent="0.2">
      <c r="A36" s="128"/>
      <c r="G36" s="127"/>
      <c r="H36" s="127"/>
      <c r="I36" s="127"/>
      <c r="J36" s="127"/>
    </row>
    <row r="37" spans="1:10" x14ac:dyDescent="0.2">
      <c r="A37" s="128"/>
      <c r="G37" s="127"/>
      <c r="H37" s="127"/>
      <c r="I37" s="127"/>
      <c r="J37" s="127"/>
    </row>
    <row r="38" spans="1:10" x14ac:dyDescent="0.2">
      <c r="A38" s="128"/>
      <c r="G38" s="127"/>
      <c r="H38" s="127"/>
      <c r="I38" s="127"/>
      <c r="J38" s="127"/>
    </row>
    <row r="39" spans="1:10" x14ac:dyDescent="0.2">
      <c r="A39" s="128"/>
      <c r="G39" s="127"/>
      <c r="H39" s="127"/>
      <c r="I39" s="127"/>
      <c r="J39" s="127"/>
    </row>
    <row r="40" spans="1:10" x14ac:dyDescent="0.2">
      <c r="A40" s="128"/>
      <c r="G40" s="127"/>
      <c r="H40" s="127"/>
      <c r="I40" s="127"/>
      <c r="J40" s="127"/>
    </row>
    <row r="41" spans="1:10" x14ac:dyDescent="0.2">
      <c r="A41" s="128"/>
      <c r="G41" s="127"/>
      <c r="H41" s="127"/>
      <c r="I41" s="127"/>
      <c r="J41" s="127"/>
    </row>
    <row r="42" spans="1:10" x14ac:dyDescent="0.2">
      <c r="A42" s="128"/>
      <c r="G42" s="127"/>
      <c r="H42" s="127"/>
      <c r="I42" s="127"/>
      <c r="J42" s="127"/>
    </row>
    <row r="43" spans="1:10" x14ac:dyDescent="0.2">
      <c r="A43" s="128"/>
      <c r="G43" s="127"/>
      <c r="H43" s="127"/>
      <c r="I43" s="127"/>
      <c r="J43" s="127"/>
    </row>
    <row r="44" spans="1:10" x14ac:dyDescent="0.2">
      <c r="A44" s="128"/>
      <c r="G44" s="127"/>
      <c r="H44" s="127"/>
      <c r="I44" s="127"/>
      <c r="J44" s="127"/>
    </row>
    <row r="45" spans="1:10" x14ac:dyDescent="0.2">
      <c r="A45" s="128"/>
      <c r="G45" s="127"/>
      <c r="H45" s="127"/>
      <c r="I45" s="127"/>
      <c r="J45" s="127"/>
    </row>
    <row r="46" spans="1:10" x14ac:dyDescent="0.2">
      <c r="G46" s="127"/>
      <c r="H46" s="127"/>
      <c r="I46" s="127"/>
      <c r="J46" s="127"/>
    </row>
    <row r="47" spans="1:10" x14ac:dyDescent="0.2">
      <c r="G47" s="127"/>
      <c r="H47" s="127"/>
      <c r="I47" s="127"/>
      <c r="J47" s="127"/>
    </row>
  </sheetData>
  <mergeCells count="3">
    <mergeCell ref="B3:E3"/>
    <mergeCell ref="E28:F28"/>
    <mergeCell ref="G3:J3"/>
  </mergeCells>
  <conditionalFormatting sqref="B6:J23">
    <cfRule type="cellIs" dxfId="32" priority="1" operator="between">
      <formula>0</formula>
      <formula>0.5</formula>
    </cfRule>
    <cfRule type="cellIs" dxfId="31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9"/>
  <sheetViews>
    <sheetView zoomScaleNormal="100" workbookViewId="0">
      <selection activeCell="E32" sqref="E32"/>
    </sheetView>
  </sheetViews>
  <sheetFormatPr baseColWidth="10" defaultRowHeight="13.5" customHeight="1" x14ac:dyDescent="0.2"/>
  <cols>
    <col min="1" max="1" width="28.375" style="136" customWidth="1"/>
    <col min="2" max="7" width="10.625" style="136" customWidth="1"/>
    <col min="8" max="8" width="14.75" style="136" customWidth="1"/>
    <col min="9" max="9" width="11" style="135"/>
    <col min="10" max="66" width="11" style="136"/>
    <col min="67" max="243" width="10" style="136"/>
    <col min="244" max="244" width="3.625" style="136" customWidth="1"/>
    <col min="245" max="245" width="24.875" style="136" bestFit="1" customWidth="1"/>
    <col min="246" max="251" width="9" style="136" customWidth="1"/>
    <col min="252" max="252" width="8.75" style="136" customWidth="1"/>
    <col min="253" max="253" width="5.625" style="136" bestFit="1" customWidth="1"/>
    <col min="254" max="254" width="7" style="136" bestFit="1" customWidth="1"/>
    <col min="255" max="259" width="5.625" style="136" bestFit="1" customWidth="1"/>
    <col min="260" max="260" width="6.375" style="136" bestFit="1" customWidth="1"/>
    <col min="261" max="261" width="9.625" style="136" bestFit="1" customWidth="1"/>
    <col min="262" max="262" width="7.25" style="136" bestFit="1" customWidth="1"/>
    <col min="263" max="263" width="9.125" style="136" bestFit="1" customWidth="1"/>
    <col min="264" max="264" width="8.5" style="136" bestFit="1" customWidth="1"/>
    <col min="265" max="499" width="10" style="136"/>
    <col min="500" max="500" width="3.625" style="136" customWidth="1"/>
    <col min="501" max="501" width="24.875" style="136" bestFit="1" customWidth="1"/>
    <col min="502" max="507" width="9" style="136" customWidth="1"/>
    <col min="508" max="508" width="8.75" style="136" customWidth="1"/>
    <col min="509" max="509" width="5.625" style="136" bestFit="1" customWidth="1"/>
    <col min="510" max="510" width="7" style="136" bestFit="1" customWidth="1"/>
    <col min="511" max="515" width="5.625" style="136" bestFit="1" customWidth="1"/>
    <col min="516" max="516" width="6.375" style="136" bestFit="1" customWidth="1"/>
    <col min="517" max="517" width="9.625" style="136" bestFit="1" customWidth="1"/>
    <col min="518" max="518" width="7.25" style="136" bestFit="1" customWidth="1"/>
    <col min="519" max="519" width="9.125" style="136" bestFit="1" customWidth="1"/>
    <col min="520" max="520" width="8.5" style="136" bestFit="1" customWidth="1"/>
    <col min="521" max="755" width="10" style="136"/>
    <col min="756" max="756" width="3.625" style="136" customWidth="1"/>
    <col min="757" max="757" width="24.875" style="136" bestFit="1" customWidth="1"/>
    <col min="758" max="763" width="9" style="136" customWidth="1"/>
    <col min="764" max="764" width="8.75" style="136" customWidth="1"/>
    <col min="765" max="765" width="5.625" style="136" bestFit="1" customWidth="1"/>
    <col min="766" max="766" width="7" style="136" bestFit="1" customWidth="1"/>
    <col min="767" max="771" width="5.625" style="136" bestFit="1" customWidth="1"/>
    <col min="772" max="772" width="6.375" style="136" bestFit="1" customWidth="1"/>
    <col min="773" max="773" width="9.625" style="136" bestFit="1" customWidth="1"/>
    <col min="774" max="774" width="7.25" style="136" bestFit="1" customWidth="1"/>
    <col min="775" max="775" width="9.125" style="136" bestFit="1" customWidth="1"/>
    <col min="776" max="776" width="8.5" style="136" bestFit="1" customWidth="1"/>
    <col min="777" max="1011" width="10" style="136"/>
    <col min="1012" max="1012" width="3.625" style="136" customWidth="1"/>
    <col min="1013" max="1013" width="24.875" style="136" bestFit="1" customWidth="1"/>
    <col min="1014" max="1019" width="9" style="136" customWidth="1"/>
    <col min="1020" max="1020" width="8.75" style="136" customWidth="1"/>
    <col min="1021" max="1021" width="5.625" style="136" bestFit="1" customWidth="1"/>
    <col min="1022" max="1022" width="7" style="136" bestFit="1" customWidth="1"/>
    <col min="1023" max="1027" width="5.625" style="136" bestFit="1" customWidth="1"/>
    <col min="1028" max="1028" width="6.375" style="136" bestFit="1" customWidth="1"/>
    <col min="1029" max="1029" width="9.625" style="136" bestFit="1" customWidth="1"/>
    <col min="1030" max="1030" width="7.25" style="136" bestFit="1" customWidth="1"/>
    <col min="1031" max="1031" width="9.125" style="136" bestFit="1" customWidth="1"/>
    <col min="1032" max="1032" width="8.5" style="136" bestFit="1" customWidth="1"/>
    <col min="1033" max="1267" width="10" style="136"/>
    <col min="1268" max="1268" width="3.625" style="136" customWidth="1"/>
    <col min="1269" max="1269" width="24.875" style="136" bestFit="1" customWidth="1"/>
    <col min="1270" max="1275" width="9" style="136" customWidth="1"/>
    <col min="1276" max="1276" width="8.75" style="136" customWidth="1"/>
    <col min="1277" max="1277" width="5.625" style="136" bestFit="1" customWidth="1"/>
    <col min="1278" max="1278" width="7" style="136" bestFit="1" customWidth="1"/>
    <col min="1279" max="1283" width="5.625" style="136" bestFit="1" customWidth="1"/>
    <col min="1284" max="1284" width="6.375" style="136" bestFit="1" customWidth="1"/>
    <col min="1285" max="1285" width="9.625" style="136" bestFit="1" customWidth="1"/>
    <col min="1286" max="1286" width="7.25" style="136" bestFit="1" customWidth="1"/>
    <col min="1287" max="1287" width="9.125" style="136" bestFit="1" customWidth="1"/>
    <col min="1288" max="1288" width="8.5" style="136" bestFit="1" customWidth="1"/>
    <col min="1289" max="1523" width="10" style="136"/>
    <col min="1524" max="1524" width="3.625" style="136" customWidth="1"/>
    <col min="1525" max="1525" width="24.875" style="136" bestFit="1" customWidth="1"/>
    <col min="1526" max="1531" width="9" style="136" customWidth="1"/>
    <col min="1532" max="1532" width="8.75" style="136" customWidth="1"/>
    <col min="1533" max="1533" width="5.625" style="136" bestFit="1" customWidth="1"/>
    <col min="1534" max="1534" width="7" style="136" bestFit="1" customWidth="1"/>
    <col min="1535" max="1539" width="5.625" style="136" bestFit="1" customWidth="1"/>
    <col min="1540" max="1540" width="6.375" style="136" bestFit="1" customWidth="1"/>
    <col min="1541" max="1541" width="9.625" style="136" bestFit="1" customWidth="1"/>
    <col min="1542" max="1542" width="7.25" style="136" bestFit="1" customWidth="1"/>
    <col min="1543" max="1543" width="9.125" style="136" bestFit="1" customWidth="1"/>
    <col min="1544" max="1544" width="8.5" style="136" bestFit="1" customWidth="1"/>
    <col min="1545" max="1779" width="10" style="136"/>
    <col min="1780" max="1780" width="3.625" style="136" customWidth="1"/>
    <col min="1781" max="1781" width="24.875" style="136" bestFit="1" customWidth="1"/>
    <col min="1782" max="1787" width="9" style="136" customWidth="1"/>
    <col min="1788" max="1788" width="8.75" style="136" customWidth="1"/>
    <col min="1789" max="1789" width="5.625" style="136" bestFit="1" customWidth="1"/>
    <col min="1790" max="1790" width="7" style="136" bestFit="1" customWidth="1"/>
    <col min="1791" max="1795" width="5.625" style="136" bestFit="1" customWidth="1"/>
    <col min="1796" max="1796" width="6.375" style="136" bestFit="1" customWidth="1"/>
    <col min="1797" max="1797" width="9.625" style="136" bestFit="1" customWidth="1"/>
    <col min="1798" max="1798" width="7.25" style="136" bestFit="1" customWidth="1"/>
    <col min="1799" max="1799" width="9.125" style="136" bestFit="1" customWidth="1"/>
    <col min="1800" max="1800" width="8.5" style="136" bestFit="1" customWidth="1"/>
    <col min="1801" max="2035" width="10" style="136"/>
    <col min="2036" max="2036" width="3.625" style="136" customWidth="1"/>
    <col min="2037" max="2037" width="24.875" style="136" bestFit="1" customWidth="1"/>
    <col min="2038" max="2043" width="9" style="136" customWidth="1"/>
    <col min="2044" max="2044" width="8.75" style="136" customWidth="1"/>
    <col min="2045" max="2045" width="5.625" style="136" bestFit="1" customWidth="1"/>
    <col min="2046" max="2046" width="7" style="136" bestFit="1" customWidth="1"/>
    <col min="2047" max="2051" width="5.625" style="136" bestFit="1" customWidth="1"/>
    <col min="2052" max="2052" width="6.375" style="136" bestFit="1" customWidth="1"/>
    <col min="2053" max="2053" width="9.625" style="136" bestFit="1" customWidth="1"/>
    <col min="2054" max="2054" width="7.25" style="136" bestFit="1" customWidth="1"/>
    <col min="2055" max="2055" width="9.125" style="136" bestFit="1" customWidth="1"/>
    <col min="2056" max="2056" width="8.5" style="136" bestFit="1" customWidth="1"/>
    <col min="2057" max="2291" width="10" style="136"/>
    <col min="2292" max="2292" width="3.625" style="136" customWidth="1"/>
    <col min="2293" max="2293" width="24.875" style="136" bestFit="1" customWidth="1"/>
    <col min="2294" max="2299" width="9" style="136" customWidth="1"/>
    <col min="2300" max="2300" width="8.75" style="136" customWidth="1"/>
    <col min="2301" max="2301" width="5.625" style="136" bestFit="1" customWidth="1"/>
    <col min="2302" max="2302" width="7" style="136" bestFit="1" customWidth="1"/>
    <col min="2303" max="2307" width="5.625" style="136" bestFit="1" customWidth="1"/>
    <col min="2308" max="2308" width="6.375" style="136" bestFit="1" customWidth="1"/>
    <col min="2309" max="2309" width="9.625" style="136" bestFit="1" customWidth="1"/>
    <col min="2310" max="2310" width="7.25" style="136" bestFit="1" customWidth="1"/>
    <col min="2311" max="2311" width="9.125" style="136" bestFit="1" customWidth="1"/>
    <col min="2312" max="2312" width="8.5" style="136" bestFit="1" customWidth="1"/>
    <col min="2313" max="2547" width="10" style="136"/>
    <col min="2548" max="2548" width="3.625" style="136" customWidth="1"/>
    <col min="2549" max="2549" width="24.875" style="136" bestFit="1" customWidth="1"/>
    <col min="2550" max="2555" width="9" style="136" customWidth="1"/>
    <col min="2556" max="2556" width="8.75" style="136" customWidth="1"/>
    <col min="2557" max="2557" width="5.625" style="136" bestFit="1" customWidth="1"/>
    <col min="2558" max="2558" width="7" style="136" bestFit="1" customWidth="1"/>
    <col min="2559" max="2563" width="5.625" style="136" bestFit="1" customWidth="1"/>
    <col min="2564" max="2564" width="6.375" style="136" bestFit="1" customWidth="1"/>
    <col min="2565" max="2565" width="9.625" style="136" bestFit="1" customWidth="1"/>
    <col min="2566" max="2566" width="7.25" style="136" bestFit="1" customWidth="1"/>
    <col min="2567" max="2567" width="9.125" style="136" bestFit="1" customWidth="1"/>
    <col min="2568" max="2568" width="8.5" style="136" bestFit="1" customWidth="1"/>
    <col min="2569" max="2803" width="10" style="136"/>
    <col min="2804" max="2804" width="3.625" style="136" customWidth="1"/>
    <col min="2805" max="2805" width="24.875" style="136" bestFit="1" customWidth="1"/>
    <col min="2806" max="2811" width="9" style="136" customWidth="1"/>
    <col min="2812" max="2812" width="8.75" style="136" customWidth="1"/>
    <col min="2813" max="2813" width="5.625" style="136" bestFit="1" customWidth="1"/>
    <col min="2814" max="2814" width="7" style="136" bestFit="1" customWidth="1"/>
    <col min="2815" max="2819" width="5.625" style="136" bestFit="1" customWidth="1"/>
    <col min="2820" max="2820" width="6.375" style="136" bestFit="1" customWidth="1"/>
    <col min="2821" max="2821" width="9.625" style="136" bestFit="1" customWidth="1"/>
    <col min="2822" max="2822" width="7.25" style="136" bestFit="1" customWidth="1"/>
    <col min="2823" max="2823" width="9.125" style="136" bestFit="1" customWidth="1"/>
    <col min="2824" max="2824" width="8.5" style="136" bestFit="1" customWidth="1"/>
    <col min="2825" max="3059" width="10" style="136"/>
    <col min="3060" max="3060" width="3.625" style="136" customWidth="1"/>
    <col min="3061" max="3061" width="24.875" style="136" bestFit="1" customWidth="1"/>
    <col min="3062" max="3067" width="9" style="136" customWidth="1"/>
    <col min="3068" max="3068" width="8.75" style="136" customWidth="1"/>
    <col min="3069" max="3069" width="5.625" style="136" bestFit="1" customWidth="1"/>
    <col min="3070" max="3070" width="7" style="136" bestFit="1" customWidth="1"/>
    <col min="3071" max="3075" width="5.625" style="136" bestFit="1" customWidth="1"/>
    <col min="3076" max="3076" width="6.375" style="136" bestFit="1" customWidth="1"/>
    <col min="3077" max="3077" width="9.625" style="136" bestFit="1" customWidth="1"/>
    <col min="3078" max="3078" width="7.25" style="136" bestFit="1" customWidth="1"/>
    <col min="3079" max="3079" width="9.125" style="136" bestFit="1" customWidth="1"/>
    <col min="3080" max="3080" width="8.5" style="136" bestFit="1" customWidth="1"/>
    <col min="3081" max="3315" width="10" style="136"/>
    <col min="3316" max="3316" width="3.625" style="136" customWidth="1"/>
    <col min="3317" max="3317" width="24.875" style="136" bestFit="1" customWidth="1"/>
    <col min="3318" max="3323" width="9" style="136" customWidth="1"/>
    <col min="3324" max="3324" width="8.75" style="136" customWidth="1"/>
    <col min="3325" max="3325" width="5.625" style="136" bestFit="1" customWidth="1"/>
    <col min="3326" max="3326" width="7" style="136" bestFit="1" customWidth="1"/>
    <col min="3327" max="3331" width="5.625" style="136" bestFit="1" customWidth="1"/>
    <col min="3332" max="3332" width="6.375" style="136" bestFit="1" customWidth="1"/>
    <col min="3333" max="3333" width="9.625" style="136" bestFit="1" customWidth="1"/>
    <col min="3334" max="3334" width="7.25" style="136" bestFit="1" customWidth="1"/>
    <col min="3335" max="3335" width="9.125" style="136" bestFit="1" customWidth="1"/>
    <col min="3336" max="3336" width="8.5" style="136" bestFit="1" customWidth="1"/>
    <col min="3337" max="3571" width="10" style="136"/>
    <col min="3572" max="3572" width="3.625" style="136" customWidth="1"/>
    <col min="3573" max="3573" width="24.875" style="136" bestFit="1" customWidth="1"/>
    <col min="3574" max="3579" width="9" style="136" customWidth="1"/>
    <col min="3580" max="3580" width="8.75" style="136" customWidth="1"/>
    <col min="3581" max="3581" width="5.625" style="136" bestFit="1" customWidth="1"/>
    <col min="3582" max="3582" width="7" style="136" bestFit="1" customWidth="1"/>
    <col min="3583" max="3587" width="5.625" style="136" bestFit="1" customWidth="1"/>
    <col min="3588" max="3588" width="6.375" style="136" bestFit="1" customWidth="1"/>
    <col min="3589" max="3589" width="9.625" style="136" bestFit="1" customWidth="1"/>
    <col min="3590" max="3590" width="7.25" style="136" bestFit="1" customWidth="1"/>
    <col min="3591" max="3591" width="9.125" style="136" bestFit="1" customWidth="1"/>
    <col min="3592" max="3592" width="8.5" style="136" bestFit="1" customWidth="1"/>
    <col min="3593" max="3827" width="10" style="136"/>
    <col min="3828" max="3828" width="3.625" style="136" customWidth="1"/>
    <col min="3829" max="3829" width="24.875" style="136" bestFit="1" customWidth="1"/>
    <col min="3830" max="3835" width="9" style="136" customWidth="1"/>
    <col min="3836" max="3836" width="8.75" style="136" customWidth="1"/>
    <col min="3837" max="3837" width="5.625" style="136" bestFit="1" customWidth="1"/>
    <col min="3838" max="3838" width="7" style="136" bestFit="1" customWidth="1"/>
    <col min="3839" max="3843" width="5.625" style="136" bestFit="1" customWidth="1"/>
    <col min="3844" max="3844" width="6.375" style="136" bestFit="1" customWidth="1"/>
    <col min="3845" max="3845" width="9.625" style="136" bestFit="1" customWidth="1"/>
    <col min="3846" max="3846" width="7.25" style="136" bestFit="1" customWidth="1"/>
    <col min="3847" max="3847" width="9.125" style="136" bestFit="1" customWidth="1"/>
    <col min="3848" max="3848" width="8.5" style="136" bestFit="1" customWidth="1"/>
    <col min="3849" max="4083" width="10" style="136"/>
    <col min="4084" max="4084" width="3.625" style="136" customWidth="1"/>
    <col min="4085" max="4085" width="24.875" style="136" bestFit="1" customWidth="1"/>
    <col min="4086" max="4091" width="9" style="136" customWidth="1"/>
    <col min="4092" max="4092" width="8.75" style="136" customWidth="1"/>
    <col min="4093" max="4093" width="5.625" style="136" bestFit="1" customWidth="1"/>
    <col min="4094" max="4094" width="7" style="136" bestFit="1" customWidth="1"/>
    <col min="4095" max="4099" width="5.625" style="136" bestFit="1" customWidth="1"/>
    <col min="4100" max="4100" width="6.375" style="136" bestFit="1" customWidth="1"/>
    <col min="4101" max="4101" width="9.625" style="136" bestFit="1" customWidth="1"/>
    <col min="4102" max="4102" width="7.25" style="136" bestFit="1" customWidth="1"/>
    <col min="4103" max="4103" width="9.125" style="136" bestFit="1" customWidth="1"/>
    <col min="4104" max="4104" width="8.5" style="136" bestFit="1" customWidth="1"/>
    <col min="4105" max="4339" width="10" style="136"/>
    <col min="4340" max="4340" width="3.625" style="136" customWidth="1"/>
    <col min="4341" max="4341" width="24.875" style="136" bestFit="1" customWidth="1"/>
    <col min="4342" max="4347" width="9" style="136" customWidth="1"/>
    <col min="4348" max="4348" width="8.75" style="136" customWidth="1"/>
    <col min="4349" max="4349" width="5.625" style="136" bestFit="1" customWidth="1"/>
    <col min="4350" max="4350" width="7" style="136" bestFit="1" customWidth="1"/>
    <col min="4351" max="4355" width="5.625" style="136" bestFit="1" customWidth="1"/>
    <col min="4356" max="4356" width="6.375" style="136" bestFit="1" customWidth="1"/>
    <col min="4357" max="4357" width="9.625" style="136" bestFit="1" customWidth="1"/>
    <col min="4358" max="4358" width="7.25" style="136" bestFit="1" customWidth="1"/>
    <col min="4359" max="4359" width="9.125" style="136" bestFit="1" customWidth="1"/>
    <col min="4360" max="4360" width="8.5" style="136" bestFit="1" customWidth="1"/>
    <col min="4361" max="4595" width="10" style="136"/>
    <col min="4596" max="4596" width="3.625" style="136" customWidth="1"/>
    <col min="4597" max="4597" width="24.875" style="136" bestFit="1" customWidth="1"/>
    <col min="4598" max="4603" width="9" style="136" customWidth="1"/>
    <col min="4604" max="4604" width="8.75" style="136" customWidth="1"/>
    <col min="4605" max="4605" width="5.625" style="136" bestFit="1" customWidth="1"/>
    <col min="4606" max="4606" width="7" style="136" bestFit="1" customWidth="1"/>
    <col min="4607" max="4611" width="5.625" style="136" bestFit="1" customWidth="1"/>
    <col min="4612" max="4612" width="6.375" style="136" bestFit="1" customWidth="1"/>
    <col min="4613" max="4613" width="9.625" style="136" bestFit="1" customWidth="1"/>
    <col min="4614" max="4614" width="7.25" style="136" bestFit="1" customWidth="1"/>
    <col min="4615" max="4615" width="9.125" style="136" bestFit="1" customWidth="1"/>
    <col min="4616" max="4616" width="8.5" style="136" bestFit="1" customWidth="1"/>
    <col min="4617" max="4851" width="10" style="136"/>
    <col min="4852" max="4852" width="3.625" style="136" customWidth="1"/>
    <col min="4853" max="4853" width="24.875" style="136" bestFit="1" customWidth="1"/>
    <col min="4854" max="4859" width="9" style="136" customWidth="1"/>
    <col min="4860" max="4860" width="8.75" style="136" customWidth="1"/>
    <col min="4861" max="4861" width="5.625" style="136" bestFit="1" customWidth="1"/>
    <col min="4862" max="4862" width="7" style="136" bestFit="1" customWidth="1"/>
    <col min="4863" max="4867" width="5.625" style="136" bestFit="1" customWidth="1"/>
    <col min="4868" max="4868" width="6.375" style="136" bestFit="1" customWidth="1"/>
    <col min="4869" max="4869" width="9.625" style="136" bestFit="1" customWidth="1"/>
    <col min="4870" max="4870" width="7.25" style="136" bestFit="1" customWidth="1"/>
    <col min="4871" max="4871" width="9.125" style="136" bestFit="1" customWidth="1"/>
    <col min="4872" max="4872" width="8.5" style="136" bestFit="1" customWidth="1"/>
    <col min="4873" max="5107" width="10" style="136"/>
    <col min="5108" max="5108" width="3.625" style="136" customWidth="1"/>
    <col min="5109" max="5109" width="24.875" style="136" bestFit="1" customWidth="1"/>
    <col min="5110" max="5115" width="9" style="136" customWidth="1"/>
    <col min="5116" max="5116" width="8.75" style="136" customWidth="1"/>
    <col min="5117" max="5117" width="5.625" style="136" bestFit="1" customWidth="1"/>
    <col min="5118" max="5118" width="7" style="136" bestFit="1" customWidth="1"/>
    <col min="5119" max="5123" width="5.625" style="136" bestFit="1" customWidth="1"/>
    <col min="5124" max="5124" width="6.375" style="136" bestFit="1" customWidth="1"/>
    <col min="5125" max="5125" width="9.625" style="136" bestFit="1" customWidth="1"/>
    <col min="5126" max="5126" width="7.25" style="136" bestFit="1" customWidth="1"/>
    <col min="5127" max="5127" width="9.125" style="136" bestFit="1" customWidth="1"/>
    <col min="5128" max="5128" width="8.5" style="136" bestFit="1" customWidth="1"/>
    <col min="5129" max="5363" width="10" style="136"/>
    <col min="5364" max="5364" width="3.625" style="136" customWidth="1"/>
    <col min="5365" max="5365" width="24.875" style="136" bestFit="1" customWidth="1"/>
    <col min="5366" max="5371" width="9" style="136" customWidth="1"/>
    <col min="5372" max="5372" width="8.75" style="136" customWidth="1"/>
    <col min="5373" max="5373" width="5.625" style="136" bestFit="1" customWidth="1"/>
    <col min="5374" max="5374" width="7" style="136" bestFit="1" customWidth="1"/>
    <col min="5375" max="5379" width="5.625" style="136" bestFit="1" customWidth="1"/>
    <col min="5380" max="5380" width="6.375" style="136" bestFit="1" customWidth="1"/>
    <col min="5381" max="5381" width="9.625" style="136" bestFit="1" customWidth="1"/>
    <col min="5382" max="5382" width="7.25" style="136" bestFit="1" customWidth="1"/>
    <col min="5383" max="5383" width="9.125" style="136" bestFit="1" customWidth="1"/>
    <col min="5384" max="5384" width="8.5" style="136" bestFit="1" customWidth="1"/>
    <col min="5385" max="5619" width="10" style="136"/>
    <col min="5620" max="5620" width="3.625" style="136" customWidth="1"/>
    <col min="5621" max="5621" width="24.875" style="136" bestFit="1" customWidth="1"/>
    <col min="5622" max="5627" width="9" style="136" customWidth="1"/>
    <col min="5628" max="5628" width="8.75" style="136" customWidth="1"/>
    <col min="5629" max="5629" width="5.625" style="136" bestFit="1" customWidth="1"/>
    <col min="5630" max="5630" width="7" style="136" bestFit="1" customWidth="1"/>
    <col min="5631" max="5635" width="5.625" style="136" bestFit="1" customWidth="1"/>
    <col min="5636" max="5636" width="6.375" style="136" bestFit="1" customWidth="1"/>
    <col min="5637" max="5637" width="9.625" style="136" bestFit="1" customWidth="1"/>
    <col min="5638" max="5638" width="7.25" style="136" bestFit="1" customWidth="1"/>
    <col min="5639" max="5639" width="9.125" style="136" bestFit="1" customWidth="1"/>
    <col min="5640" max="5640" width="8.5" style="136" bestFit="1" customWidth="1"/>
    <col min="5641" max="5875" width="10" style="136"/>
    <col min="5876" max="5876" width="3.625" style="136" customWidth="1"/>
    <col min="5877" max="5877" width="24.875" style="136" bestFit="1" customWidth="1"/>
    <col min="5878" max="5883" width="9" style="136" customWidth="1"/>
    <col min="5884" max="5884" width="8.75" style="136" customWidth="1"/>
    <col min="5885" max="5885" width="5.625" style="136" bestFit="1" customWidth="1"/>
    <col min="5886" max="5886" width="7" style="136" bestFit="1" customWidth="1"/>
    <col min="5887" max="5891" width="5.625" style="136" bestFit="1" customWidth="1"/>
    <col min="5892" max="5892" width="6.375" style="136" bestFit="1" customWidth="1"/>
    <col min="5893" max="5893" width="9.625" style="136" bestFit="1" customWidth="1"/>
    <col min="5894" max="5894" width="7.25" style="136" bestFit="1" customWidth="1"/>
    <col min="5895" max="5895" width="9.125" style="136" bestFit="1" customWidth="1"/>
    <col min="5896" max="5896" width="8.5" style="136" bestFit="1" customWidth="1"/>
    <col min="5897" max="6131" width="10" style="136"/>
    <col min="6132" max="6132" width="3.625" style="136" customWidth="1"/>
    <col min="6133" max="6133" width="24.875" style="136" bestFit="1" customWidth="1"/>
    <col min="6134" max="6139" width="9" style="136" customWidth="1"/>
    <col min="6140" max="6140" width="8.75" style="136" customWidth="1"/>
    <col min="6141" max="6141" width="5.625" style="136" bestFit="1" customWidth="1"/>
    <col min="6142" max="6142" width="7" style="136" bestFit="1" customWidth="1"/>
    <col min="6143" max="6147" width="5.625" style="136" bestFit="1" customWidth="1"/>
    <col min="6148" max="6148" width="6.375" style="136" bestFit="1" customWidth="1"/>
    <col min="6149" max="6149" width="9.625" style="136" bestFit="1" customWidth="1"/>
    <col min="6150" max="6150" width="7.25" style="136" bestFit="1" customWidth="1"/>
    <col min="6151" max="6151" width="9.125" style="136" bestFit="1" customWidth="1"/>
    <col min="6152" max="6152" width="8.5" style="136" bestFit="1" customWidth="1"/>
    <col min="6153" max="6387" width="10" style="136"/>
    <col min="6388" max="6388" width="3.625" style="136" customWidth="1"/>
    <col min="6389" max="6389" width="24.875" style="136" bestFit="1" customWidth="1"/>
    <col min="6390" max="6395" width="9" style="136" customWidth="1"/>
    <col min="6396" max="6396" width="8.75" style="136" customWidth="1"/>
    <col min="6397" max="6397" width="5.625" style="136" bestFit="1" customWidth="1"/>
    <col min="6398" max="6398" width="7" style="136" bestFit="1" customWidth="1"/>
    <col min="6399" max="6403" width="5.625" style="136" bestFit="1" customWidth="1"/>
    <col min="6404" max="6404" width="6.375" style="136" bestFit="1" customWidth="1"/>
    <col min="6405" max="6405" width="9.625" style="136" bestFit="1" customWidth="1"/>
    <col min="6406" max="6406" width="7.25" style="136" bestFit="1" customWidth="1"/>
    <col min="6407" max="6407" width="9.125" style="136" bestFit="1" customWidth="1"/>
    <col min="6408" max="6408" width="8.5" style="136" bestFit="1" customWidth="1"/>
    <col min="6409" max="6643" width="10" style="136"/>
    <col min="6644" max="6644" width="3.625" style="136" customWidth="1"/>
    <col min="6645" max="6645" width="24.875" style="136" bestFit="1" customWidth="1"/>
    <col min="6646" max="6651" width="9" style="136" customWidth="1"/>
    <col min="6652" max="6652" width="8.75" style="136" customWidth="1"/>
    <col min="6653" max="6653" width="5.625" style="136" bestFit="1" customWidth="1"/>
    <col min="6654" max="6654" width="7" style="136" bestFit="1" customWidth="1"/>
    <col min="6655" max="6659" width="5.625" style="136" bestFit="1" customWidth="1"/>
    <col min="6660" max="6660" width="6.375" style="136" bestFit="1" customWidth="1"/>
    <col min="6661" max="6661" width="9.625" style="136" bestFit="1" customWidth="1"/>
    <col min="6662" max="6662" width="7.25" style="136" bestFit="1" customWidth="1"/>
    <col min="6663" max="6663" width="9.125" style="136" bestFit="1" customWidth="1"/>
    <col min="6664" max="6664" width="8.5" style="136" bestFit="1" customWidth="1"/>
    <col min="6665" max="6899" width="10" style="136"/>
    <col min="6900" max="6900" width="3.625" style="136" customWidth="1"/>
    <col min="6901" max="6901" width="24.875" style="136" bestFit="1" customWidth="1"/>
    <col min="6902" max="6907" width="9" style="136" customWidth="1"/>
    <col min="6908" max="6908" width="8.75" style="136" customWidth="1"/>
    <col min="6909" max="6909" width="5.625" style="136" bestFit="1" customWidth="1"/>
    <col min="6910" max="6910" width="7" style="136" bestFit="1" customWidth="1"/>
    <col min="6911" max="6915" width="5.625" style="136" bestFit="1" customWidth="1"/>
    <col min="6916" max="6916" width="6.375" style="136" bestFit="1" customWidth="1"/>
    <col min="6917" max="6917" width="9.625" style="136" bestFit="1" customWidth="1"/>
    <col min="6918" max="6918" width="7.25" style="136" bestFit="1" customWidth="1"/>
    <col min="6919" max="6919" width="9.125" style="136" bestFit="1" customWidth="1"/>
    <col min="6920" max="6920" width="8.5" style="136" bestFit="1" customWidth="1"/>
    <col min="6921" max="7155" width="10" style="136"/>
    <col min="7156" max="7156" width="3.625" style="136" customWidth="1"/>
    <col min="7157" max="7157" width="24.875" style="136" bestFit="1" customWidth="1"/>
    <col min="7158" max="7163" width="9" style="136" customWidth="1"/>
    <col min="7164" max="7164" width="8.75" style="136" customWidth="1"/>
    <col min="7165" max="7165" width="5.625" style="136" bestFit="1" customWidth="1"/>
    <col min="7166" max="7166" width="7" style="136" bestFit="1" customWidth="1"/>
    <col min="7167" max="7171" width="5.625" style="136" bestFit="1" customWidth="1"/>
    <col min="7172" max="7172" width="6.375" style="136" bestFit="1" customWidth="1"/>
    <col min="7173" max="7173" width="9.625" style="136" bestFit="1" customWidth="1"/>
    <col min="7174" max="7174" width="7.25" style="136" bestFit="1" customWidth="1"/>
    <col min="7175" max="7175" width="9.125" style="136" bestFit="1" customWidth="1"/>
    <col min="7176" max="7176" width="8.5" style="136" bestFit="1" customWidth="1"/>
    <col min="7177" max="7411" width="10" style="136"/>
    <col min="7412" max="7412" width="3.625" style="136" customWidth="1"/>
    <col min="7413" max="7413" width="24.875" style="136" bestFit="1" customWidth="1"/>
    <col min="7414" max="7419" width="9" style="136" customWidth="1"/>
    <col min="7420" max="7420" width="8.75" style="136" customWidth="1"/>
    <col min="7421" max="7421" width="5.625" style="136" bestFit="1" customWidth="1"/>
    <col min="7422" max="7422" width="7" style="136" bestFit="1" customWidth="1"/>
    <col min="7423" max="7427" width="5.625" style="136" bestFit="1" customWidth="1"/>
    <col min="7428" max="7428" width="6.375" style="136" bestFit="1" customWidth="1"/>
    <col min="7429" max="7429" width="9.625" style="136" bestFit="1" customWidth="1"/>
    <col min="7430" max="7430" width="7.25" style="136" bestFit="1" customWidth="1"/>
    <col min="7431" max="7431" width="9.125" style="136" bestFit="1" customWidth="1"/>
    <col min="7432" max="7432" width="8.5" style="136" bestFit="1" customWidth="1"/>
    <col min="7433" max="7667" width="10" style="136"/>
    <col min="7668" max="7668" width="3.625" style="136" customWidth="1"/>
    <col min="7669" max="7669" width="24.875" style="136" bestFit="1" customWidth="1"/>
    <col min="7670" max="7675" width="9" style="136" customWidth="1"/>
    <col min="7676" max="7676" width="8.75" style="136" customWidth="1"/>
    <col min="7677" max="7677" width="5.625" style="136" bestFit="1" customWidth="1"/>
    <col min="7678" max="7678" width="7" style="136" bestFit="1" customWidth="1"/>
    <col min="7679" max="7683" width="5.625" style="136" bestFit="1" customWidth="1"/>
    <col min="7684" max="7684" width="6.375" style="136" bestFit="1" customWidth="1"/>
    <col min="7685" max="7685" width="9.625" style="136" bestFit="1" customWidth="1"/>
    <col min="7686" max="7686" width="7.25" style="136" bestFit="1" customWidth="1"/>
    <col min="7687" max="7687" width="9.125" style="136" bestFit="1" customWidth="1"/>
    <col min="7688" max="7688" width="8.5" style="136" bestFit="1" customWidth="1"/>
    <col min="7689" max="7923" width="10" style="136"/>
    <col min="7924" max="7924" width="3.625" style="136" customWidth="1"/>
    <col min="7925" max="7925" width="24.875" style="136" bestFit="1" customWidth="1"/>
    <col min="7926" max="7931" width="9" style="136" customWidth="1"/>
    <col min="7932" max="7932" width="8.75" style="136" customWidth="1"/>
    <col min="7933" max="7933" width="5.625" style="136" bestFit="1" customWidth="1"/>
    <col min="7934" max="7934" width="7" style="136" bestFit="1" customWidth="1"/>
    <col min="7935" max="7939" width="5.625" style="136" bestFit="1" customWidth="1"/>
    <col min="7940" max="7940" width="6.375" style="136" bestFit="1" customWidth="1"/>
    <col min="7941" max="7941" width="9.625" style="136" bestFit="1" customWidth="1"/>
    <col min="7942" max="7942" width="7.25" style="136" bestFit="1" customWidth="1"/>
    <col min="7943" max="7943" width="9.125" style="136" bestFit="1" customWidth="1"/>
    <col min="7944" max="7944" width="8.5" style="136" bestFit="1" customWidth="1"/>
    <col min="7945" max="8179" width="10" style="136"/>
    <col min="8180" max="8180" width="3.625" style="136" customWidth="1"/>
    <col min="8181" max="8181" width="24.875" style="136" bestFit="1" customWidth="1"/>
    <col min="8182" max="8187" width="9" style="136" customWidth="1"/>
    <col min="8188" max="8188" width="8.75" style="136" customWidth="1"/>
    <col min="8189" max="8189" width="5.625" style="136" bestFit="1" customWidth="1"/>
    <col min="8190" max="8190" width="7" style="136" bestFit="1" customWidth="1"/>
    <col min="8191" max="8195" width="5.625" style="136" bestFit="1" customWidth="1"/>
    <col min="8196" max="8196" width="6.375" style="136" bestFit="1" customWidth="1"/>
    <col min="8197" max="8197" width="9.625" style="136" bestFit="1" customWidth="1"/>
    <col min="8198" max="8198" width="7.25" style="136" bestFit="1" customWidth="1"/>
    <col min="8199" max="8199" width="9.125" style="136" bestFit="1" customWidth="1"/>
    <col min="8200" max="8200" width="8.5" style="136" bestFit="1" customWidth="1"/>
    <col min="8201" max="8435" width="10" style="136"/>
    <col min="8436" max="8436" width="3.625" style="136" customWidth="1"/>
    <col min="8437" max="8437" width="24.875" style="136" bestFit="1" customWidth="1"/>
    <col min="8438" max="8443" width="9" style="136" customWidth="1"/>
    <col min="8444" max="8444" width="8.75" style="136" customWidth="1"/>
    <col min="8445" max="8445" width="5.625" style="136" bestFit="1" customWidth="1"/>
    <col min="8446" max="8446" width="7" style="136" bestFit="1" customWidth="1"/>
    <col min="8447" max="8451" width="5.625" style="136" bestFit="1" customWidth="1"/>
    <col min="8452" max="8452" width="6.375" style="136" bestFit="1" customWidth="1"/>
    <col min="8453" max="8453" width="9.625" style="136" bestFit="1" customWidth="1"/>
    <col min="8454" max="8454" width="7.25" style="136" bestFit="1" customWidth="1"/>
    <col min="8455" max="8455" width="9.125" style="136" bestFit="1" customWidth="1"/>
    <col min="8456" max="8456" width="8.5" style="136" bestFit="1" customWidth="1"/>
    <col min="8457" max="8691" width="10" style="136"/>
    <col min="8692" max="8692" width="3.625" style="136" customWidth="1"/>
    <col min="8693" max="8693" width="24.875" style="136" bestFit="1" customWidth="1"/>
    <col min="8694" max="8699" width="9" style="136" customWidth="1"/>
    <col min="8700" max="8700" width="8.75" style="136" customWidth="1"/>
    <col min="8701" max="8701" width="5.625" style="136" bestFit="1" customWidth="1"/>
    <col min="8702" max="8702" width="7" style="136" bestFit="1" customWidth="1"/>
    <col min="8703" max="8707" width="5.625" style="136" bestFit="1" customWidth="1"/>
    <col min="8708" max="8708" width="6.375" style="136" bestFit="1" customWidth="1"/>
    <col min="8709" max="8709" width="9.625" style="136" bestFit="1" customWidth="1"/>
    <col min="8710" max="8710" width="7.25" style="136" bestFit="1" customWidth="1"/>
    <col min="8711" max="8711" width="9.125" style="136" bestFit="1" customWidth="1"/>
    <col min="8712" max="8712" width="8.5" style="136" bestFit="1" customWidth="1"/>
    <col min="8713" max="8947" width="10" style="136"/>
    <col min="8948" max="8948" width="3.625" style="136" customWidth="1"/>
    <col min="8949" max="8949" width="24.875" style="136" bestFit="1" customWidth="1"/>
    <col min="8950" max="8955" width="9" style="136" customWidth="1"/>
    <col min="8956" max="8956" width="8.75" style="136" customWidth="1"/>
    <col min="8957" max="8957" width="5.625" style="136" bestFit="1" customWidth="1"/>
    <col min="8958" max="8958" width="7" style="136" bestFit="1" customWidth="1"/>
    <col min="8959" max="8963" width="5.625" style="136" bestFit="1" customWidth="1"/>
    <col min="8964" max="8964" width="6.375" style="136" bestFit="1" customWidth="1"/>
    <col min="8965" max="8965" width="9.625" style="136" bestFit="1" customWidth="1"/>
    <col min="8966" max="8966" width="7.25" style="136" bestFit="1" customWidth="1"/>
    <col min="8967" max="8967" width="9.125" style="136" bestFit="1" customWidth="1"/>
    <col min="8968" max="8968" width="8.5" style="136" bestFit="1" customWidth="1"/>
    <col min="8969" max="9203" width="10" style="136"/>
    <col min="9204" max="9204" width="3.625" style="136" customWidth="1"/>
    <col min="9205" max="9205" width="24.875" style="136" bestFit="1" customWidth="1"/>
    <col min="9206" max="9211" width="9" style="136" customWidth="1"/>
    <col min="9212" max="9212" width="8.75" style="136" customWidth="1"/>
    <col min="9213" max="9213" width="5.625" style="136" bestFit="1" customWidth="1"/>
    <col min="9214" max="9214" width="7" style="136" bestFit="1" customWidth="1"/>
    <col min="9215" max="9219" width="5.625" style="136" bestFit="1" customWidth="1"/>
    <col min="9220" max="9220" width="6.375" style="136" bestFit="1" customWidth="1"/>
    <col min="9221" max="9221" width="9.625" style="136" bestFit="1" customWidth="1"/>
    <col min="9222" max="9222" width="7.25" style="136" bestFit="1" customWidth="1"/>
    <col min="9223" max="9223" width="9.125" style="136" bestFit="1" customWidth="1"/>
    <col min="9224" max="9224" width="8.5" style="136" bestFit="1" customWidth="1"/>
    <col min="9225" max="9459" width="10" style="136"/>
    <col min="9460" max="9460" width="3.625" style="136" customWidth="1"/>
    <col min="9461" max="9461" width="24.875" style="136" bestFit="1" customWidth="1"/>
    <col min="9462" max="9467" width="9" style="136" customWidth="1"/>
    <col min="9468" max="9468" width="8.75" style="136" customWidth="1"/>
    <col min="9469" max="9469" width="5.625" style="136" bestFit="1" customWidth="1"/>
    <col min="9470" max="9470" width="7" style="136" bestFit="1" customWidth="1"/>
    <col min="9471" max="9475" width="5.625" style="136" bestFit="1" customWidth="1"/>
    <col min="9476" max="9476" width="6.375" style="136" bestFit="1" customWidth="1"/>
    <col min="9477" max="9477" width="9.625" style="136" bestFit="1" customWidth="1"/>
    <col min="9478" max="9478" width="7.25" style="136" bestFit="1" customWidth="1"/>
    <col min="9479" max="9479" width="9.125" style="136" bestFit="1" customWidth="1"/>
    <col min="9480" max="9480" width="8.5" style="136" bestFit="1" customWidth="1"/>
    <col min="9481" max="9715" width="10" style="136"/>
    <col min="9716" max="9716" width="3.625" style="136" customWidth="1"/>
    <col min="9717" max="9717" width="24.875" style="136" bestFit="1" customWidth="1"/>
    <col min="9718" max="9723" width="9" style="136" customWidth="1"/>
    <col min="9724" max="9724" width="8.75" style="136" customWidth="1"/>
    <col min="9725" max="9725" width="5.625" style="136" bestFit="1" customWidth="1"/>
    <col min="9726" max="9726" width="7" style="136" bestFit="1" customWidth="1"/>
    <col min="9727" max="9731" width="5.625" style="136" bestFit="1" customWidth="1"/>
    <col min="9732" max="9732" width="6.375" style="136" bestFit="1" customWidth="1"/>
    <col min="9733" max="9733" width="9.625" style="136" bestFit="1" customWidth="1"/>
    <col min="9734" max="9734" width="7.25" style="136" bestFit="1" customWidth="1"/>
    <col min="9735" max="9735" width="9.125" style="136" bestFit="1" customWidth="1"/>
    <col min="9736" max="9736" width="8.5" style="136" bestFit="1" customWidth="1"/>
    <col min="9737" max="9971" width="10" style="136"/>
    <col min="9972" max="9972" width="3.625" style="136" customWidth="1"/>
    <col min="9973" max="9973" width="24.875" style="136" bestFit="1" customWidth="1"/>
    <col min="9974" max="9979" width="9" style="136" customWidth="1"/>
    <col min="9980" max="9980" width="8.75" style="136" customWidth="1"/>
    <col min="9981" max="9981" width="5.625" style="136" bestFit="1" customWidth="1"/>
    <col min="9982" max="9982" width="7" style="136" bestFit="1" customWidth="1"/>
    <col min="9983" max="9987" width="5.625" style="136" bestFit="1" customWidth="1"/>
    <col min="9988" max="9988" width="6.375" style="136" bestFit="1" customWidth="1"/>
    <col min="9989" max="9989" width="9.625" style="136" bestFit="1" customWidth="1"/>
    <col min="9990" max="9990" width="7.25" style="136" bestFit="1" customWidth="1"/>
    <col min="9991" max="9991" width="9.125" style="136" bestFit="1" customWidth="1"/>
    <col min="9992" max="9992" width="8.5" style="136" bestFit="1" customWidth="1"/>
    <col min="9993" max="10227" width="10" style="136"/>
    <col min="10228" max="10228" width="3.625" style="136" customWidth="1"/>
    <col min="10229" max="10229" width="24.875" style="136" bestFit="1" customWidth="1"/>
    <col min="10230" max="10235" width="9" style="136" customWidth="1"/>
    <col min="10236" max="10236" width="8.75" style="136" customWidth="1"/>
    <col min="10237" max="10237" width="5.625" style="136" bestFit="1" customWidth="1"/>
    <col min="10238" max="10238" width="7" style="136" bestFit="1" customWidth="1"/>
    <col min="10239" max="10243" width="5.625" style="136" bestFit="1" customWidth="1"/>
    <col min="10244" max="10244" width="6.375" style="136" bestFit="1" customWidth="1"/>
    <col min="10245" max="10245" width="9.625" style="136" bestFit="1" customWidth="1"/>
    <col min="10246" max="10246" width="7.25" style="136" bestFit="1" customWidth="1"/>
    <col min="10247" max="10247" width="9.125" style="136" bestFit="1" customWidth="1"/>
    <col min="10248" max="10248" width="8.5" style="136" bestFit="1" customWidth="1"/>
    <col min="10249" max="10483" width="10" style="136"/>
    <col min="10484" max="10484" width="3.625" style="136" customWidth="1"/>
    <col min="10485" max="10485" width="24.875" style="136" bestFit="1" customWidth="1"/>
    <col min="10486" max="10491" width="9" style="136" customWidth="1"/>
    <col min="10492" max="10492" width="8.75" style="136" customWidth="1"/>
    <col min="10493" max="10493" width="5.625" style="136" bestFit="1" customWidth="1"/>
    <col min="10494" max="10494" width="7" style="136" bestFit="1" customWidth="1"/>
    <col min="10495" max="10499" width="5.625" style="136" bestFit="1" customWidth="1"/>
    <col min="10500" max="10500" width="6.375" style="136" bestFit="1" customWidth="1"/>
    <col min="10501" max="10501" width="9.625" style="136" bestFit="1" customWidth="1"/>
    <col min="10502" max="10502" width="7.25" style="136" bestFit="1" customWidth="1"/>
    <col min="10503" max="10503" width="9.125" style="136" bestFit="1" customWidth="1"/>
    <col min="10504" max="10504" width="8.5" style="136" bestFit="1" customWidth="1"/>
    <col min="10505" max="10739" width="10" style="136"/>
    <col min="10740" max="10740" width="3.625" style="136" customWidth="1"/>
    <col min="10741" max="10741" width="24.875" style="136" bestFit="1" customWidth="1"/>
    <col min="10742" max="10747" width="9" style="136" customWidth="1"/>
    <col min="10748" max="10748" width="8.75" style="136" customWidth="1"/>
    <col min="10749" max="10749" width="5.625" style="136" bestFit="1" customWidth="1"/>
    <col min="10750" max="10750" width="7" style="136" bestFit="1" customWidth="1"/>
    <col min="10751" max="10755" width="5.625" style="136" bestFit="1" customWidth="1"/>
    <col min="10756" max="10756" width="6.375" style="136" bestFit="1" customWidth="1"/>
    <col min="10757" max="10757" width="9.625" style="136" bestFit="1" customWidth="1"/>
    <col min="10758" max="10758" width="7.25" style="136" bestFit="1" customWidth="1"/>
    <col min="10759" max="10759" width="9.125" style="136" bestFit="1" customWidth="1"/>
    <col min="10760" max="10760" width="8.5" style="136" bestFit="1" customWidth="1"/>
    <col min="10761" max="10995" width="10" style="136"/>
    <col min="10996" max="10996" width="3.625" style="136" customWidth="1"/>
    <col min="10997" max="10997" width="24.875" style="136" bestFit="1" customWidth="1"/>
    <col min="10998" max="11003" width="9" style="136" customWidth="1"/>
    <col min="11004" max="11004" width="8.75" style="136" customWidth="1"/>
    <col min="11005" max="11005" width="5.625" style="136" bestFit="1" customWidth="1"/>
    <col min="11006" max="11006" width="7" style="136" bestFit="1" customWidth="1"/>
    <col min="11007" max="11011" width="5.625" style="136" bestFit="1" customWidth="1"/>
    <col min="11012" max="11012" width="6.375" style="136" bestFit="1" customWidth="1"/>
    <col min="11013" max="11013" width="9.625" style="136" bestFit="1" customWidth="1"/>
    <col min="11014" max="11014" width="7.25" style="136" bestFit="1" customWidth="1"/>
    <col min="11015" max="11015" width="9.125" style="136" bestFit="1" customWidth="1"/>
    <col min="11016" max="11016" width="8.5" style="136" bestFit="1" customWidth="1"/>
    <col min="11017" max="11251" width="10" style="136"/>
    <col min="11252" max="11252" width="3.625" style="136" customWidth="1"/>
    <col min="11253" max="11253" width="24.875" style="136" bestFit="1" customWidth="1"/>
    <col min="11254" max="11259" width="9" style="136" customWidth="1"/>
    <col min="11260" max="11260" width="8.75" style="136" customWidth="1"/>
    <col min="11261" max="11261" width="5.625" style="136" bestFit="1" customWidth="1"/>
    <col min="11262" max="11262" width="7" style="136" bestFit="1" customWidth="1"/>
    <col min="11263" max="11267" width="5.625" style="136" bestFit="1" customWidth="1"/>
    <col min="11268" max="11268" width="6.375" style="136" bestFit="1" customWidth="1"/>
    <col min="11269" max="11269" width="9.625" style="136" bestFit="1" customWidth="1"/>
    <col min="11270" max="11270" width="7.25" style="136" bestFit="1" customWidth="1"/>
    <col min="11271" max="11271" width="9.125" style="136" bestFit="1" customWidth="1"/>
    <col min="11272" max="11272" width="8.5" style="136" bestFit="1" customWidth="1"/>
    <col min="11273" max="11507" width="10" style="136"/>
    <col min="11508" max="11508" width="3.625" style="136" customWidth="1"/>
    <col min="11509" max="11509" width="24.875" style="136" bestFit="1" customWidth="1"/>
    <col min="11510" max="11515" width="9" style="136" customWidth="1"/>
    <col min="11516" max="11516" width="8.75" style="136" customWidth="1"/>
    <col min="11517" max="11517" width="5.625" style="136" bestFit="1" customWidth="1"/>
    <col min="11518" max="11518" width="7" style="136" bestFit="1" customWidth="1"/>
    <col min="11519" max="11523" width="5.625" style="136" bestFit="1" customWidth="1"/>
    <col min="11524" max="11524" width="6.375" style="136" bestFit="1" customWidth="1"/>
    <col min="11525" max="11525" width="9.625" style="136" bestFit="1" customWidth="1"/>
    <col min="11526" max="11526" width="7.25" style="136" bestFit="1" customWidth="1"/>
    <col min="11527" max="11527" width="9.125" style="136" bestFit="1" customWidth="1"/>
    <col min="11528" max="11528" width="8.5" style="136" bestFit="1" customWidth="1"/>
    <col min="11529" max="11763" width="10" style="136"/>
    <col min="11764" max="11764" width="3.625" style="136" customWidth="1"/>
    <col min="11765" max="11765" width="24.875" style="136" bestFit="1" customWidth="1"/>
    <col min="11766" max="11771" width="9" style="136" customWidth="1"/>
    <col min="11772" max="11772" width="8.75" style="136" customWidth="1"/>
    <col min="11773" max="11773" width="5.625" style="136" bestFit="1" customWidth="1"/>
    <col min="11774" max="11774" width="7" style="136" bestFit="1" customWidth="1"/>
    <col min="11775" max="11779" width="5.625" style="136" bestFit="1" customWidth="1"/>
    <col min="11780" max="11780" width="6.375" style="136" bestFit="1" customWidth="1"/>
    <col min="11781" max="11781" width="9.625" style="136" bestFit="1" customWidth="1"/>
    <col min="11782" max="11782" width="7.25" style="136" bestFit="1" customWidth="1"/>
    <col min="11783" max="11783" width="9.125" style="136" bestFit="1" customWidth="1"/>
    <col min="11784" max="11784" width="8.5" style="136" bestFit="1" customWidth="1"/>
    <col min="11785" max="12019" width="10" style="136"/>
    <col min="12020" max="12020" width="3.625" style="136" customWidth="1"/>
    <col min="12021" max="12021" width="24.875" style="136" bestFit="1" customWidth="1"/>
    <col min="12022" max="12027" width="9" style="136" customWidth="1"/>
    <col min="12028" max="12028" width="8.75" style="136" customWidth="1"/>
    <col min="12029" max="12029" width="5.625" style="136" bestFit="1" customWidth="1"/>
    <col min="12030" max="12030" width="7" style="136" bestFit="1" customWidth="1"/>
    <col min="12031" max="12035" width="5.625" style="136" bestFit="1" customWidth="1"/>
    <col min="12036" max="12036" width="6.375" style="136" bestFit="1" customWidth="1"/>
    <col min="12037" max="12037" width="9.625" style="136" bestFit="1" customWidth="1"/>
    <col min="12038" max="12038" width="7.25" style="136" bestFit="1" customWidth="1"/>
    <col min="12039" max="12039" width="9.125" style="136" bestFit="1" customWidth="1"/>
    <col min="12040" max="12040" width="8.5" style="136" bestFit="1" customWidth="1"/>
    <col min="12041" max="12275" width="10" style="136"/>
    <col min="12276" max="12276" width="3.625" style="136" customWidth="1"/>
    <col min="12277" max="12277" width="24.875" style="136" bestFit="1" customWidth="1"/>
    <col min="12278" max="12283" width="9" style="136" customWidth="1"/>
    <col min="12284" max="12284" width="8.75" style="136" customWidth="1"/>
    <col min="12285" max="12285" width="5.625" style="136" bestFit="1" customWidth="1"/>
    <col min="12286" max="12286" width="7" style="136" bestFit="1" customWidth="1"/>
    <col min="12287" max="12291" width="5.625" style="136" bestFit="1" customWidth="1"/>
    <col min="12292" max="12292" width="6.375" style="136" bestFit="1" customWidth="1"/>
    <col min="12293" max="12293" width="9.625" style="136" bestFit="1" customWidth="1"/>
    <col min="12294" max="12294" width="7.25" style="136" bestFit="1" customWidth="1"/>
    <col min="12295" max="12295" width="9.125" style="136" bestFit="1" customWidth="1"/>
    <col min="12296" max="12296" width="8.5" style="136" bestFit="1" customWidth="1"/>
    <col min="12297" max="12531" width="10" style="136"/>
    <col min="12532" max="12532" width="3.625" style="136" customWidth="1"/>
    <col min="12533" max="12533" width="24.875" style="136" bestFit="1" customWidth="1"/>
    <col min="12534" max="12539" width="9" style="136" customWidth="1"/>
    <col min="12540" max="12540" width="8.75" style="136" customWidth="1"/>
    <col min="12541" max="12541" width="5.625" style="136" bestFit="1" customWidth="1"/>
    <col min="12542" max="12542" width="7" style="136" bestFit="1" customWidth="1"/>
    <col min="12543" max="12547" width="5.625" style="136" bestFit="1" customWidth="1"/>
    <col min="12548" max="12548" width="6.375" style="136" bestFit="1" customWidth="1"/>
    <col min="12549" max="12549" width="9.625" style="136" bestFit="1" customWidth="1"/>
    <col min="12550" max="12550" width="7.25" style="136" bestFit="1" customWidth="1"/>
    <col min="12551" max="12551" width="9.125" style="136" bestFit="1" customWidth="1"/>
    <col min="12552" max="12552" width="8.5" style="136" bestFit="1" customWidth="1"/>
    <col min="12553" max="12787" width="10" style="136"/>
    <col min="12788" max="12788" width="3.625" style="136" customWidth="1"/>
    <col min="12789" max="12789" width="24.875" style="136" bestFit="1" customWidth="1"/>
    <col min="12790" max="12795" width="9" style="136" customWidth="1"/>
    <col min="12796" max="12796" width="8.75" style="136" customWidth="1"/>
    <col min="12797" max="12797" width="5.625" style="136" bestFit="1" customWidth="1"/>
    <col min="12798" max="12798" width="7" style="136" bestFit="1" customWidth="1"/>
    <col min="12799" max="12803" width="5.625" style="136" bestFit="1" customWidth="1"/>
    <col min="12804" max="12804" width="6.375" style="136" bestFit="1" customWidth="1"/>
    <col min="12805" max="12805" width="9.625" style="136" bestFit="1" customWidth="1"/>
    <col min="12806" max="12806" width="7.25" style="136" bestFit="1" customWidth="1"/>
    <col min="12807" max="12807" width="9.125" style="136" bestFit="1" customWidth="1"/>
    <col min="12808" max="12808" width="8.5" style="136" bestFit="1" customWidth="1"/>
    <col min="12809" max="13043" width="10" style="136"/>
    <col min="13044" max="13044" width="3.625" style="136" customWidth="1"/>
    <col min="13045" max="13045" width="24.875" style="136" bestFit="1" customWidth="1"/>
    <col min="13046" max="13051" width="9" style="136" customWidth="1"/>
    <col min="13052" max="13052" width="8.75" style="136" customWidth="1"/>
    <col min="13053" max="13053" width="5.625" style="136" bestFit="1" customWidth="1"/>
    <col min="13054" max="13054" width="7" style="136" bestFit="1" customWidth="1"/>
    <col min="13055" max="13059" width="5.625" style="136" bestFit="1" customWidth="1"/>
    <col min="13060" max="13060" width="6.375" style="136" bestFit="1" customWidth="1"/>
    <col min="13061" max="13061" width="9.625" style="136" bestFit="1" customWidth="1"/>
    <col min="13062" max="13062" width="7.25" style="136" bestFit="1" customWidth="1"/>
    <col min="13063" max="13063" width="9.125" style="136" bestFit="1" customWidth="1"/>
    <col min="13064" max="13064" width="8.5" style="136" bestFit="1" customWidth="1"/>
    <col min="13065" max="13299" width="10" style="136"/>
    <col min="13300" max="13300" width="3.625" style="136" customWidth="1"/>
    <col min="13301" max="13301" width="24.875" style="136" bestFit="1" customWidth="1"/>
    <col min="13302" max="13307" width="9" style="136" customWidth="1"/>
    <col min="13308" max="13308" width="8.75" style="136" customWidth="1"/>
    <col min="13309" max="13309" width="5.625" style="136" bestFit="1" customWidth="1"/>
    <col min="13310" max="13310" width="7" style="136" bestFit="1" customWidth="1"/>
    <col min="13311" max="13315" width="5.625" style="136" bestFit="1" customWidth="1"/>
    <col min="13316" max="13316" width="6.375" style="136" bestFit="1" customWidth="1"/>
    <col min="13317" max="13317" width="9.625" style="136" bestFit="1" customWidth="1"/>
    <col min="13318" max="13318" width="7.25" style="136" bestFit="1" customWidth="1"/>
    <col min="13319" max="13319" width="9.125" style="136" bestFit="1" customWidth="1"/>
    <col min="13320" max="13320" width="8.5" style="136" bestFit="1" customWidth="1"/>
    <col min="13321" max="13555" width="10" style="136"/>
    <col min="13556" max="13556" width="3.625" style="136" customWidth="1"/>
    <col min="13557" max="13557" width="24.875" style="136" bestFit="1" customWidth="1"/>
    <col min="13558" max="13563" width="9" style="136" customWidth="1"/>
    <col min="13564" max="13564" width="8.75" style="136" customWidth="1"/>
    <col min="13565" max="13565" width="5.625" style="136" bestFit="1" customWidth="1"/>
    <col min="13566" max="13566" width="7" style="136" bestFit="1" customWidth="1"/>
    <col min="13567" max="13571" width="5.625" style="136" bestFit="1" customWidth="1"/>
    <col min="13572" max="13572" width="6.375" style="136" bestFit="1" customWidth="1"/>
    <col min="13573" max="13573" width="9.625" style="136" bestFit="1" customWidth="1"/>
    <col min="13574" max="13574" width="7.25" style="136" bestFit="1" customWidth="1"/>
    <col min="13575" max="13575" width="9.125" style="136" bestFit="1" customWidth="1"/>
    <col min="13576" max="13576" width="8.5" style="136" bestFit="1" customWidth="1"/>
    <col min="13577" max="13811" width="10" style="136"/>
    <col min="13812" max="13812" width="3.625" style="136" customWidth="1"/>
    <col min="13813" max="13813" width="24.875" style="136" bestFit="1" customWidth="1"/>
    <col min="13814" max="13819" width="9" style="136" customWidth="1"/>
    <col min="13820" max="13820" width="8.75" style="136" customWidth="1"/>
    <col min="13821" max="13821" width="5.625" style="136" bestFit="1" customWidth="1"/>
    <col min="13822" max="13822" width="7" style="136" bestFit="1" customWidth="1"/>
    <col min="13823" max="13827" width="5.625" style="136" bestFit="1" customWidth="1"/>
    <col min="13828" max="13828" width="6.375" style="136" bestFit="1" customWidth="1"/>
    <col min="13829" max="13829" width="9.625" style="136" bestFit="1" customWidth="1"/>
    <col min="13830" max="13830" width="7.25" style="136" bestFit="1" customWidth="1"/>
    <col min="13831" max="13831" width="9.125" style="136" bestFit="1" customWidth="1"/>
    <col min="13832" max="13832" width="8.5" style="136" bestFit="1" customWidth="1"/>
    <col min="13833" max="14067" width="10" style="136"/>
    <col min="14068" max="14068" width="3.625" style="136" customWidth="1"/>
    <col min="14069" max="14069" width="24.875" style="136" bestFit="1" customWidth="1"/>
    <col min="14070" max="14075" width="9" style="136" customWidth="1"/>
    <col min="14076" max="14076" width="8.75" style="136" customWidth="1"/>
    <col min="14077" max="14077" width="5.625" style="136" bestFit="1" customWidth="1"/>
    <col min="14078" max="14078" width="7" style="136" bestFit="1" customWidth="1"/>
    <col min="14079" max="14083" width="5.625" style="136" bestFit="1" customWidth="1"/>
    <col min="14084" max="14084" width="6.375" style="136" bestFit="1" customWidth="1"/>
    <col min="14085" max="14085" width="9.625" style="136" bestFit="1" customWidth="1"/>
    <col min="14086" max="14086" width="7.25" style="136" bestFit="1" customWidth="1"/>
    <col min="14087" max="14087" width="9.125" style="136" bestFit="1" customWidth="1"/>
    <col min="14088" max="14088" width="8.5" style="136" bestFit="1" customWidth="1"/>
    <col min="14089" max="14323" width="10" style="136"/>
    <col min="14324" max="14324" width="3.625" style="136" customWidth="1"/>
    <col min="14325" max="14325" width="24.875" style="136" bestFit="1" customWidth="1"/>
    <col min="14326" max="14331" width="9" style="136" customWidth="1"/>
    <col min="14332" max="14332" width="8.75" style="136" customWidth="1"/>
    <col min="14333" max="14333" width="5.625" style="136" bestFit="1" customWidth="1"/>
    <col min="14334" max="14334" width="7" style="136" bestFit="1" customWidth="1"/>
    <col min="14335" max="14339" width="5.625" style="136" bestFit="1" customWidth="1"/>
    <col min="14340" max="14340" width="6.375" style="136" bestFit="1" customWidth="1"/>
    <col min="14341" max="14341" width="9.625" style="136" bestFit="1" customWidth="1"/>
    <col min="14342" max="14342" width="7.25" style="136" bestFit="1" customWidth="1"/>
    <col min="14343" max="14343" width="9.125" style="136" bestFit="1" customWidth="1"/>
    <col min="14344" max="14344" width="8.5" style="136" bestFit="1" customWidth="1"/>
    <col min="14345" max="14579" width="10" style="136"/>
    <col min="14580" max="14580" width="3.625" style="136" customWidth="1"/>
    <col min="14581" max="14581" width="24.875" style="136" bestFit="1" customWidth="1"/>
    <col min="14582" max="14587" width="9" style="136" customWidth="1"/>
    <col min="14588" max="14588" width="8.75" style="136" customWidth="1"/>
    <col min="14589" max="14589" width="5.625" style="136" bestFit="1" customWidth="1"/>
    <col min="14590" max="14590" width="7" style="136" bestFit="1" customWidth="1"/>
    <col min="14591" max="14595" width="5.625" style="136" bestFit="1" customWidth="1"/>
    <col min="14596" max="14596" width="6.375" style="136" bestFit="1" customWidth="1"/>
    <col min="14597" max="14597" width="9.625" style="136" bestFit="1" customWidth="1"/>
    <col min="14598" max="14598" width="7.25" style="136" bestFit="1" customWidth="1"/>
    <col min="14599" max="14599" width="9.125" style="136" bestFit="1" customWidth="1"/>
    <col min="14600" max="14600" width="8.5" style="136" bestFit="1" customWidth="1"/>
    <col min="14601" max="14835" width="10" style="136"/>
    <col min="14836" max="14836" width="3.625" style="136" customWidth="1"/>
    <col min="14837" max="14837" width="24.875" style="136" bestFit="1" customWidth="1"/>
    <col min="14838" max="14843" width="9" style="136" customWidth="1"/>
    <col min="14844" max="14844" width="8.75" style="136" customWidth="1"/>
    <col min="14845" max="14845" width="5.625" style="136" bestFit="1" customWidth="1"/>
    <col min="14846" max="14846" width="7" style="136" bestFit="1" customWidth="1"/>
    <col min="14847" max="14851" width="5.625" style="136" bestFit="1" customWidth="1"/>
    <col min="14852" max="14852" width="6.375" style="136" bestFit="1" customWidth="1"/>
    <col min="14853" max="14853" width="9.625" style="136" bestFit="1" customWidth="1"/>
    <col min="14854" max="14854" width="7.25" style="136" bestFit="1" customWidth="1"/>
    <col min="14855" max="14855" width="9.125" style="136" bestFit="1" customWidth="1"/>
    <col min="14856" max="14856" width="8.5" style="136" bestFit="1" customWidth="1"/>
    <col min="14857" max="15091" width="10" style="136"/>
    <col min="15092" max="15092" width="3.625" style="136" customWidth="1"/>
    <col min="15093" max="15093" width="24.875" style="136" bestFit="1" customWidth="1"/>
    <col min="15094" max="15099" width="9" style="136" customWidth="1"/>
    <col min="15100" max="15100" width="8.75" style="136" customWidth="1"/>
    <col min="15101" max="15101" width="5.625" style="136" bestFit="1" customWidth="1"/>
    <col min="15102" max="15102" width="7" style="136" bestFit="1" customWidth="1"/>
    <col min="15103" max="15107" width="5.625" style="136" bestFit="1" customWidth="1"/>
    <col min="15108" max="15108" width="6.375" style="136" bestFit="1" customWidth="1"/>
    <col min="15109" max="15109" width="9.625" style="136" bestFit="1" customWidth="1"/>
    <col min="15110" max="15110" width="7.25" style="136" bestFit="1" customWidth="1"/>
    <col min="15111" max="15111" width="9.125" style="136" bestFit="1" customWidth="1"/>
    <col min="15112" max="15112" width="8.5" style="136" bestFit="1" customWidth="1"/>
    <col min="15113" max="15347" width="10" style="136"/>
    <col min="15348" max="15348" width="3.625" style="136" customWidth="1"/>
    <col min="15349" max="15349" width="24.875" style="136" bestFit="1" customWidth="1"/>
    <col min="15350" max="15355" width="9" style="136" customWidth="1"/>
    <col min="15356" max="15356" width="8.75" style="136" customWidth="1"/>
    <col min="15357" max="15357" width="5.625" style="136" bestFit="1" customWidth="1"/>
    <col min="15358" max="15358" width="7" style="136" bestFit="1" customWidth="1"/>
    <col min="15359" max="15363" width="5.625" style="136" bestFit="1" customWidth="1"/>
    <col min="15364" max="15364" width="6.375" style="136" bestFit="1" customWidth="1"/>
    <col min="15365" max="15365" width="9.625" style="136" bestFit="1" customWidth="1"/>
    <col min="15366" max="15366" width="7.25" style="136" bestFit="1" customWidth="1"/>
    <col min="15367" max="15367" width="9.125" style="136" bestFit="1" customWidth="1"/>
    <col min="15368" max="15368" width="8.5" style="136" bestFit="1" customWidth="1"/>
    <col min="15369" max="15603" width="10" style="136"/>
    <col min="15604" max="15604" width="3.625" style="136" customWidth="1"/>
    <col min="15605" max="15605" width="24.875" style="136" bestFit="1" customWidth="1"/>
    <col min="15606" max="15611" width="9" style="136" customWidth="1"/>
    <col min="15612" max="15612" width="8.75" style="136" customWidth="1"/>
    <col min="15613" max="15613" width="5.625" style="136" bestFit="1" customWidth="1"/>
    <col min="15614" max="15614" width="7" style="136" bestFit="1" customWidth="1"/>
    <col min="15615" max="15619" width="5.625" style="136" bestFit="1" customWidth="1"/>
    <col min="15620" max="15620" width="6.375" style="136" bestFit="1" customWidth="1"/>
    <col min="15621" max="15621" width="9.625" style="136" bestFit="1" customWidth="1"/>
    <col min="15622" max="15622" width="7.25" style="136" bestFit="1" customWidth="1"/>
    <col min="15623" max="15623" width="9.125" style="136" bestFit="1" customWidth="1"/>
    <col min="15624" max="15624" width="8.5" style="136" bestFit="1" customWidth="1"/>
    <col min="15625" max="15859" width="10" style="136"/>
    <col min="15860" max="15860" width="3.625" style="136" customWidth="1"/>
    <col min="15861" max="15861" width="24.875" style="136" bestFit="1" customWidth="1"/>
    <col min="15862" max="15867" width="9" style="136" customWidth="1"/>
    <col min="15868" max="15868" width="8.75" style="136" customWidth="1"/>
    <col min="15869" max="15869" width="5.625" style="136" bestFit="1" customWidth="1"/>
    <col min="15870" max="15870" width="7" style="136" bestFit="1" customWidth="1"/>
    <col min="15871" max="15875" width="5.625" style="136" bestFit="1" customWidth="1"/>
    <col min="15876" max="15876" width="6.375" style="136" bestFit="1" customWidth="1"/>
    <col min="15877" max="15877" width="9.625" style="136" bestFit="1" customWidth="1"/>
    <col min="15878" max="15878" width="7.25" style="136" bestFit="1" customWidth="1"/>
    <col min="15879" max="15879" width="9.125" style="136" bestFit="1" customWidth="1"/>
    <col min="15880" max="15880" width="8.5" style="136" bestFit="1" customWidth="1"/>
    <col min="15881" max="16115" width="10" style="136"/>
    <col min="16116" max="16116" width="3.625" style="136" customWidth="1"/>
    <col min="16117" max="16117" width="24.875" style="136" bestFit="1" customWidth="1"/>
    <col min="16118" max="16123" width="9" style="136" customWidth="1"/>
    <col min="16124" max="16124" width="8.75" style="136" customWidth="1"/>
    <col min="16125" max="16125" width="5.625" style="136" bestFit="1" customWidth="1"/>
    <col min="16126" max="16126" width="7" style="136" bestFit="1" customWidth="1"/>
    <col min="16127" max="16131" width="5.625" style="136" bestFit="1" customWidth="1"/>
    <col min="16132" max="16132" width="6.375" style="136" bestFit="1" customWidth="1"/>
    <col min="16133" max="16133" width="9.625" style="136" bestFit="1" customWidth="1"/>
    <col min="16134" max="16134" width="7.25" style="136" bestFit="1" customWidth="1"/>
    <col min="16135" max="16135" width="9.125" style="136" bestFit="1" customWidth="1"/>
    <col min="16136" max="16136" width="8.5" style="136" bestFit="1" customWidth="1"/>
    <col min="16137" max="16384" width="11" style="136"/>
  </cols>
  <sheetData>
    <row r="1" spans="1:65" ht="13.5" customHeight="1" x14ac:dyDescent="0.2">
      <c r="A1" s="835" t="s">
        <v>28</v>
      </c>
      <c r="B1" s="835"/>
      <c r="C1" s="835"/>
      <c r="D1" s="133"/>
      <c r="E1" s="133"/>
      <c r="F1" s="133"/>
      <c r="G1" s="133"/>
      <c r="H1" s="134"/>
    </row>
    <row r="2" spans="1:65" ht="13.5" customHeight="1" x14ac:dyDescent="0.2">
      <c r="A2" s="836"/>
      <c r="B2" s="836"/>
      <c r="C2" s="836"/>
      <c r="D2" s="137"/>
      <c r="E2" s="137"/>
      <c r="F2" s="137"/>
      <c r="H2" s="112" t="s">
        <v>165</v>
      </c>
    </row>
    <row r="3" spans="1:65" s="104" customFormat="1" ht="12.75" x14ac:dyDescent="0.2">
      <c r="A3" s="81"/>
      <c r="B3" s="824">
        <f>INDICE!A3</f>
        <v>41699</v>
      </c>
      <c r="C3" s="825"/>
      <c r="D3" s="825" t="s">
        <v>125</v>
      </c>
      <c r="E3" s="825"/>
      <c r="F3" s="825" t="s">
        <v>126</v>
      </c>
      <c r="G3" s="825"/>
      <c r="H3" s="825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</row>
    <row r="4" spans="1:65" s="104" customFormat="1" ht="12.75" x14ac:dyDescent="0.2">
      <c r="A4" s="83"/>
      <c r="B4" s="99" t="s">
        <v>48</v>
      </c>
      <c r="C4" s="99" t="s">
        <v>531</v>
      </c>
      <c r="D4" s="99" t="s">
        <v>48</v>
      </c>
      <c r="E4" s="99" t="s">
        <v>531</v>
      </c>
      <c r="F4" s="99" t="s">
        <v>48</v>
      </c>
      <c r="G4" s="99" t="s">
        <v>531</v>
      </c>
      <c r="H4" s="466" t="s">
        <v>113</v>
      </c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</row>
    <row r="5" spans="1:65" ht="13.5" customHeight="1" x14ac:dyDescent="0.2">
      <c r="A5" s="139" t="s">
        <v>199</v>
      </c>
      <c r="B5" s="609">
        <v>348.7678400000006</v>
      </c>
      <c r="C5" s="141">
        <v>-0.68255431005265776</v>
      </c>
      <c r="D5" s="140">
        <v>982.04186000000084</v>
      </c>
      <c r="E5" s="141">
        <v>-0.45174733897669639</v>
      </c>
      <c r="F5" s="140">
        <v>4331.8033900000019</v>
      </c>
      <c r="G5" s="141">
        <v>-2.7325077571089804</v>
      </c>
      <c r="H5" s="606">
        <v>17.137412765165895</v>
      </c>
    </row>
    <row r="6" spans="1:65" ht="13.5" customHeight="1" x14ac:dyDescent="0.2">
      <c r="A6" s="139" t="s">
        <v>200</v>
      </c>
      <c r="B6" s="610">
        <v>24.720770000000012</v>
      </c>
      <c r="C6" s="143">
        <v>-4.1933853639026148</v>
      </c>
      <c r="D6" s="142">
        <v>69.256199999999978</v>
      </c>
      <c r="E6" s="143">
        <v>-0.57272163586514468</v>
      </c>
      <c r="F6" s="142">
        <v>313.74394000000007</v>
      </c>
      <c r="G6" s="144">
        <v>-7.0004423752050569</v>
      </c>
      <c r="H6" s="607">
        <v>1.2412288643482134</v>
      </c>
    </row>
    <row r="7" spans="1:65" ht="13.5" customHeight="1" x14ac:dyDescent="0.2">
      <c r="A7" s="139" t="s">
        <v>159</v>
      </c>
      <c r="B7" s="560">
        <v>3.585E-2</v>
      </c>
      <c r="C7" s="143">
        <v>348.125</v>
      </c>
      <c r="D7" s="121">
        <v>5.985E-2</v>
      </c>
      <c r="E7" s="143">
        <v>36.02272727272728</v>
      </c>
      <c r="F7" s="121">
        <v>0.25713999999999998</v>
      </c>
      <c r="G7" s="143">
        <v>-46.484911550468262</v>
      </c>
      <c r="H7" s="560">
        <v>1.0172932429499658E-3</v>
      </c>
    </row>
    <row r="8" spans="1:65" ht="13.5" customHeight="1" x14ac:dyDescent="0.2">
      <c r="A8" s="602" t="s">
        <v>202</v>
      </c>
      <c r="B8" s="603">
        <v>373.5244600000006</v>
      </c>
      <c r="C8" s="604">
        <v>-0.92174935533720603</v>
      </c>
      <c r="D8" s="603">
        <v>1051.3579100000009</v>
      </c>
      <c r="E8" s="604">
        <v>-0.46048101591095286</v>
      </c>
      <c r="F8" s="603">
        <v>4645.9103000000014</v>
      </c>
      <c r="G8" s="605">
        <v>-3.0360006021818298</v>
      </c>
      <c r="H8" s="605">
        <v>18.380077605746482</v>
      </c>
    </row>
    <row r="9" spans="1:65" ht="13.5" customHeight="1" x14ac:dyDescent="0.2">
      <c r="A9" s="139" t="s">
        <v>186</v>
      </c>
      <c r="B9" s="610">
        <v>1744.9052799999986</v>
      </c>
      <c r="C9" s="143">
        <v>3.321928203633556</v>
      </c>
      <c r="D9" s="142">
        <v>4941.2884299999969</v>
      </c>
      <c r="E9" s="143">
        <v>2.2162746621050529</v>
      </c>
      <c r="F9" s="142">
        <v>20603.190380000004</v>
      </c>
      <c r="G9" s="144">
        <v>-0.36326845240479477</v>
      </c>
      <c r="H9" s="607">
        <v>81.510019276603202</v>
      </c>
    </row>
    <row r="10" spans="1:65" ht="13.5" customHeight="1" x14ac:dyDescent="0.2">
      <c r="A10" s="139" t="s">
        <v>203</v>
      </c>
      <c r="B10" s="610">
        <v>1.88795</v>
      </c>
      <c r="C10" s="143">
        <v>-25.118789811443477</v>
      </c>
      <c r="D10" s="142">
        <v>4.8704099999999997</v>
      </c>
      <c r="E10" s="143">
        <v>-45.461050486274033</v>
      </c>
      <c r="F10" s="142">
        <v>27.780080000000002</v>
      </c>
      <c r="G10" s="144">
        <v>-78.360088952397632</v>
      </c>
      <c r="H10" s="607">
        <v>0.10990311765034413</v>
      </c>
    </row>
    <row r="11" spans="1:65" ht="13.5" customHeight="1" x14ac:dyDescent="0.2">
      <c r="A11" s="602" t="s">
        <v>568</v>
      </c>
      <c r="B11" s="603">
        <v>1746.7932299999986</v>
      </c>
      <c r="C11" s="604">
        <v>3.2795316114369166</v>
      </c>
      <c r="D11" s="603">
        <v>4946.1588399999973</v>
      </c>
      <c r="E11" s="604">
        <v>2.1283625031937037</v>
      </c>
      <c r="F11" s="603">
        <v>20630.97046</v>
      </c>
      <c r="G11" s="605">
        <v>-0.84449777417013616</v>
      </c>
      <c r="H11" s="605">
        <v>81.619922394253521</v>
      </c>
    </row>
    <row r="12" spans="1:65" ht="13.5" customHeight="1" x14ac:dyDescent="0.2">
      <c r="A12" s="146" t="s">
        <v>545</v>
      </c>
      <c r="B12" s="147">
        <v>2120.3176899999989</v>
      </c>
      <c r="C12" s="148">
        <v>2.5137522866809849</v>
      </c>
      <c r="D12" s="147">
        <v>5997.516749999998</v>
      </c>
      <c r="E12" s="148">
        <v>1.6648513276520474</v>
      </c>
      <c r="F12" s="147">
        <v>25276.88076</v>
      </c>
      <c r="G12" s="148">
        <v>-1.2546974386899661</v>
      </c>
      <c r="H12" s="148">
        <v>100</v>
      </c>
    </row>
    <row r="13" spans="1:65" ht="13.5" customHeight="1" x14ac:dyDescent="0.2">
      <c r="A13" s="149" t="s">
        <v>204</v>
      </c>
      <c r="B13" s="150">
        <v>4697.2876299999989</v>
      </c>
      <c r="C13" s="150"/>
      <c r="D13" s="150">
        <v>13328.253279999997</v>
      </c>
      <c r="E13" s="150"/>
      <c r="F13" s="150">
        <v>54751.533930000005</v>
      </c>
      <c r="G13" s="151"/>
      <c r="H13" s="152" t="s">
        <v>156</v>
      </c>
    </row>
    <row r="14" spans="1:65" ht="13.5" customHeight="1" x14ac:dyDescent="0.2">
      <c r="A14" s="153" t="s">
        <v>205</v>
      </c>
      <c r="B14" s="611">
        <v>45.139192168225804</v>
      </c>
      <c r="C14" s="154"/>
      <c r="D14" s="154">
        <v>44.998520241205973</v>
      </c>
      <c r="E14" s="154"/>
      <c r="F14" s="154">
        <v>46.166525292819308</v>
      </c>
      <c r="G14" s="155" t="s">
        <v>156</v>
      </c>
      <c r="H14" s="608" t="s">
        <v>156</v>
      </c>
    </row>
    <row r="15" spans="1:65" ht="13.5" customHeight="1" x14ac:dyDescent="0.2">
      <c r="A15" s="139"/>
      <c r="B15" s="139"/>
      <c r="C15" s="139"/>
      <c r="D15" s="139"/>
      <c r="E15" s="139"/>
      <c r="F15" s="139"/>
      <c r="H15" s="95" t="s">
        <v>253</v>
      </c>
    </row>
    <row r="16" spans="1:65" ht="13.5" customHeight="1" x14ac:dyDescent="0.2">
      <c r="A16" s="126" t="s">
        <v>139</v>
      </c>
      <c r="B16" s="156"/>
      <c r="C16" s="157"/>
      <c r="D16" s="157"/>
      <c r="E16" s="157"/>
      <c r="F16" s="156"/>
      <c r="G16" s="156"/>
      <c r="H16" s="156"/>
    </row>
    <row r="17" spans="1:1" ht="13.5" customHeight="1" x14ac:dyDescent="0.2">
      <c r="A17" s="126" t="s">
        <v>546</v>
      </c>
    </row>
    <row r="18" spans="1:1" ht="13.5" customHeight="1" x14ac:dyDescent="0.2">
      <c r="A18" s="158" t="s">
        <v>254</v>
      </c>
    </row>
    <row r="19" spans="1:1" ht="13.5" customHeight="1" x14ac:dyDescent="0.2">
      <c r="A19" s="158"/>
    </row>
  </sheetData>
  <mergeCells count="4">
    <mergeCell ref="A1:C2"/>
    <mergeCell ref="B3:C3"/>
    <mergeCell ref="D3:E3"/>
    <mergeCell ref="F3:H3"/>
  </mergeCells>
  <conditionalFormatting sqref="B7">
    <cfRule type="cellIs" dxfId="30" priority="7" operator="between">
      <formula>0</formula>
      <formula>0.5</formula>
    </cfRule>
    <cfRule type="cellIs" dxfId="29" priority="8" operator="between">
      <formula>0</formula>
      <formula>0.49</formula>
    </cfRule>
  </conditionalFormatting>
  <conditionalFormatting sqref="D7">
    <cfRule type="cellIs" dxfId="28" priority="5" operator="between">
      <formula>0</formula>
      <formula>0.5</formula>
    </cfRule>
    <cfRule type="cellIs" dxfId="27" priority="6" operator="between">
      <formula>0</formula>
      <formula>0.49</formula>
    </cfRule>
  </conditionalFormatting>
  <conditionalFormatting sqref="F7">
    <cfRule type="cellIs" dxfId="26" priority="3" operator="between">
      <formula>0</formula>
      <formula>0.5</formula>
    </cfRule>
    <cfRule type="cellIs" dxfId="25" priority="4" operator="between">
      <formula>0</formula>
      <formula>0.49</formula>
    </cfRule>
  </conditionalFormatting>
  <conditionalFormatting sqref="H7">
    <cfRule type="cellIs" dxfId="24" priority="1" operator="between">
      <formula>0</formula>
      <formula>0.5</formula>
    </cfRule>
    <cfRule type="cellIs" dxfId="23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H24" sqref="H24"/>
    </sheetView>
  </sheetViews>
  <sheetFormatPr baseColWidth="10" defaultRowHeight="14.25" x14ac:dyDescent="0.2"/>
  <cols>
    <col min="1" max="1" width="18.5" customWidth="1"/>
    <col min="12" max="12" width="11" style="417" customWidth="1"/>
    <col min="13" max="13" width="11" customWidth="1"/>
  </cols>
  <sheetData>
    <row r="1" spans="1:14" x14ac:dyDescent="0.2">
      <c r="A1" s="837" t="s">
        <v>26</v>
      </c>
      <c r="B1" s="837"/>
      <c r="C1" s="837"/>
      <c r="D1" s="837"/>
      <c r="E1" s="837"/>
      <c r="F1" s="159"/>
      <c r="G1" s="159"/>
      <c r="H1" s="159"/>
      <c r="I1" s="159"/>
      <c r="J1" s="159"/>
      <c r="K1" s="159"/>
      <c r="L1" s="612"/>
      <c r="M1" s="159"/>
      <c r="N1" s="159"/>
    </row>
    <row r="2" spans="1:14" x14ac:dyDescent="0.2">
      <c r="A2" s="837"/>
      <c r="B2" s="838"/>
      <c r="C2" s="838"/>
      <c r="D2" s="838"/>
      <c r="E2" s="838"/>
      <c r="F2" s="159"/>
      <c r="G2" s="159"/>
      <c r="H2" s="159"/>
      <c r="I2" s="159"/>
      <c r="J2" s="159"/>
      <c r="K2" s="159"/>
      <c r="L2" s="612"/>
      <c r="M2" s="160" t="s">
        <v>165</v>
      </c>
      <c r="N2" s="159"/>
    </row>
    <row r="3" spans="1:14" x14ac:dyDescent="0.2">
      <c r="A3" s="464"/>
      <c r="B3" s="798">
        <v>2013</v>
      </c>
      <c r="C3" s="798"/>
      <c r="D3" s="798"/>
      <c r="E3" s="798"/>
      <c r="F3" s="798"/>
      <c r="G3" s="798"/>
      <c r="H3" s="798"/>
      <c r="I3" s="798"/>
      <c r="J3" s="798"/>
      <c r="K3" s="798">
        <v>2014</v>
      </c>
      <c r="L3" s="798"/>
      <c r="M3" s="798"/>
      <c r="N3" s="1"/>
    </row>
    <row r="4" spans="1:14" x14ac:dyDescent="0.2">
      <c r="A4" s="161"/>
      <c r="B4" s="162">
        <v>41394</v>
      </c>
      <c r="C4" s="162">
        <v>41425</v>
      </c>
      <c r="D4" s="162">
        <v>41455</v>
      </c>
      <c r="E4" s="162">
        <v>41486</v>
      </c>
      <c r="F4" s="162">
        <v>41517</v>
      </c>
      <c r="G4" s="162">
        <v>41547</v>
      </c>
      <c r="H4" s="162">
        <v>41578</v>
      </c>
      <c r="I4" s="162">
        <v>41608</v>
      </c>
      <c r="J4" s="162">
        <v>41639</v>
      </c>
      <c r="K4" s="162">
        <v>41670</v>
      </c>
      <c r="L4" s="162">
        <v>41698</v>
      </c>
      <c r="M4" s="162">
        <v>41729</v>
      </c>
      <c r="N4" s="1"/>
    </row>
    <row r="5" spans="1:14" x14ac:dyDescent="0.2">
      <c r="A5" s="163" t="s">
        <v>206</v>
      </c>
      <c r="B5" s="164">
        <v>22.327550000000009</v>
      </c>
      <c r="C5" s="164">
        <v>22.231529999999974</v>
      </c>
      <c r="D5" s="164">
        <v>25.194260000000003</v>
      </c>
      <c r="E5" s="164">
        <v>25.252419999999983</v>
      </c>
      <c r="F5" s="164">
        <v>26.273820000000001</v>
      </c>
      <c r="G5" s="164">
        <v>22.269049999999982</v>
      </c>
      <c r="H5" s="164">
        <v>21.760399999999983</v>
      </c>
      <c r="I5" s="164">
        <v>22.524499999999961</v>
      </c>
      <c r="J5" s="164">
        <v>22.339260000000007</v>
      </c>
      <c r="K5" s="164">
        <v>20.434429999999978</v>
      </c>
      <c r="L5" s="164">
        <v>17.663370000000011</v>
      </c>
      <c r="M5" s="164">
        <v>20.576189999999993</v>
      </c>
      <c r="N5" s="1"/>
    </row>
    <row r="6" spans="1:14" x14ac:dyDescent="0.2">
      <c r="A6" s="165" t="s">
        <v>548</v>
      </c>
      <c r="B6" s="166">
        <v>97.981709999999936</v>
      </c>
      <c r="C6" s="166">
        <v>86.470200000000133</v>
      </c>
      <c r="D6" s="166">
        <v>73.498909999999967</v>
      </c>
      <c r="E6" s="166">
        <v>80.12931999999995</v>
      </c>
      <c r="F6" s="166">
        <v>77.077219999999954</v>
      </c>
      <c r="G6" s="166">
        <v>66.492420000000052</v>
      </c>
      <c r="H6" s="166">
        <v>39.88655999999996</v>
      </c>
      <c r="I6" s="166">
        <v>39.112620000000014</v>
      </c>
      <c r="J6" s="166">
        <v>45.542460000000027</v>
      </c>
      <c r="K6" s="166">
        <v>41.520669999999967</v>
      </c>
      <c r="L6" s="166">
        <v>59.912140000000008</v>
      </c>
      <c r="M6" s="166">
        <v>72.617610000000056</v>
      </c>
      <c r="N6" s="1"/>
    </row>
    <row r="7" spans="1:14" x14ac:dyDescent="0.2">
      <c r="A7" s="163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7" t="s">
        <v>253</v>
      </c>
      <c r="N7" s="1"/>
    </row>
    <row r="8" spans="1:14" x14ac:dyDescent="0.2">
      <c r="A8" s="169" t="s">
        <v>547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612"/>
      <c r="M8" s="159"/>
      <c r="N8" s="159"/>
    </row>
  </sheetData>
  <mergeCells count="1">
    <mergeCell ref="A1:E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D7" sqref="D7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665</v>
      </c>
    </row>
    <row r="2" spans="1:4" x14ac:dyDescent="0.2">
      <c r="A2" s="507"/>
      <c r="B2" s="507"/>
      <c r="C2" s="507"/>
      <c r="D2" s="507"/>
    </row>
    <row r="3" spans="1:4" x14ac:dyDescent="0.2">
      <c r="B3" s="507">
        <v>2012</v>
      </c>
      <c r="C3" s="507">
        <v>2013</v>
      </c>
      <c r="D3" s="507">
        <v>2014</v>
      </c>
    </row>
    <row r="4" spans="1:4" x14ac:dyDescent="0.2">
      <c r="A4" s="402" t="s">
        <v>140</v>
      </c>
      <c r="B4" s="506">
        <v>-5.0121375617253623</v>
      </c>
      <c r="C4" s="506">
        <v>-6.4207827556598698</v>
      </c>
      <c r="D4" s="803">
        <v>-3.1594587880913605</v>
      </c>
    </row>
    <row r="5" spans="1:4" x14ac:dyDescent="0.2">
      <c r="A5" s="613" t="s">
        <v>141</v>
      </c>
      <c r="B5" s="506">
        <v>-5.2248990606840353</v>
      </c>
      <c r="C5" s="506">
        <v>-6.9877125825740523</v>
      </c>
      <c r="D5" s="803">
        <v>-2.2078632645108711</v>
      </c>
    </row>
    <row r="6" spans="1:4" x14ac:dyDescent="0.2">
      <c r="A6" s="613" t="s">
        <v>142</v>
      </c>
      <c r="B6" s="506">
        <v>-5.0648357116512281</v>
      </c>
      <c r="C6" s="506">
        <v>-7.236552836212331</v>
      </c>
      <c r="D6" s="803">
        <v>-1.2546974386899661</v>
      </c>
    </row>
    <row r="7" spans="1:4" x14ac:dyDescent="0.2">
      <c r="A7" s="613" t="s">
        <v>143</v>
      </c>
      <c r="B7" s="506">
        <v>-5.5444468745149074</v>
      </c>
      <c r="C7" s="506">
        <v>-6.4089172139570252</v>
      </c>
      <c r="D7" s="803">
        <v>0</v>
      </c>
    </row>
    <row r="8" spans="1:4" x14ac:dyDescent="0.2">
      <c r="A8" s="613" t="s">
        <v>144</v>
      </c>
      <c r="B8" s="506">
        <v>-5.4591703699350411</v>
      </c>
      <c r="C8" s="506">
        <v>-6.3910585370888757</v>
      </c>
      <c r="D8" s="803">
        <v>0</v>
      </c>
    </row>
    <row r="9" spans="1:4" x14ac:dyDescent="0.2">
      <c r="A9" s="613" t="s">
        <v>145</v>
      </c>
      <c r="B9" s="506">
        <v>-5.2486127712741428</v>
      </c>
      <c r="C9" s="506">
        <v>-7.028343088573191</v>
      </c>
      <c r="D9" s="803">
        <v>0</v>
      </c>
    </row>
    <row r="10" spans="1:4" x14ac:dyDescent="0.2">
      <c r="A10" s="613" t="s">
        <v>146</v>
      </c>
      <c r="B10" s="506">
        <v>-5.0947298677219761</v>
      </c>
      <c r="C10" s="506">
        <v>-6.4050794761691066</v>
      </c>
      <c r="D10" s="803">
        <v>0</v>
      </c>
    </row>
    <row r="11" spans="1:4" x14ac:dyDescent="0.2">
      <c r="A11" s="613" t="s">
        <v>147</v>
      </c>
      <c r="B11" s="506">
        <v>-5.463487359494712</v>
      </c>
      <c r="C11" s="506">
        <v>-6.3446133108668503</v>
      </c>
      <c r="D11" s="803">
        <v>0</v>
      </c>
    </row>
    <row r="12" spans="1:4" x14ac:dyDescent="0.2">
      <c r="A12" s="613" t="s">
        <v>148</v>
      </c>
      <c r="B12" s="506">
        <v>-6.2428738617644548</v>
      </c>
      <c r="C12" s="506">
        <v>-5.1662632080160016</v>
      </c>
      <c r="D12" s="803">
        <v>0</v>
      </c>
    </row>
    <row r="13" spans="1:4" x14ac:dyDescent="0.2">
      <c r="A13" s="613" t="s">
        <v>149</v>
      </c>
      <c r="B13" s="506">
        <v>-6.1335522517716043</v>
      </c>
      <c r="C13" s="506">
        <v>-4.7371676216296725</v>
      </c>
      <c r="D13" s="803">
        <v>0</v>
      </c>
    </row>
    <row r="14" spans="1:4" x14ac:dyDescent="0.2">
      <c r="A14" s="613" t="s">
        <v>150</v>
      </c>
      <c r="B14" s="506">
        <v>-6.075727681357205</v>
      </c>
      <c r="C14" s="506">
        <v>-4.2558094195661207</v>
      </c>
      <c r="D14" s="803">
        <v>0</v>
      </c>
    </row>
    <row r="15" spans="1:4" x14ac:dyDescent="0.2">
      <c r="A15" s="614" t="s">
        <v>151</v>
      </c>
      <c r="B15" s="508">
        <v>-6.2282953221615669</v>
      </c>
      <c r="C15" s="508">
        <v>-3.7413471196891317</v>
      </c>
      <c r="D15" s="804">
        <v>0</v>
      </c>
    </row>
    <row r="16" spans="1:4" x14ac:dyDescent="0.2">
      <c r="D16" s="95" t="s">
        <v>253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zoomScaleNormal="100" workbookViewId="0">
      <selection activeCell="B3" sqref="B3:C3"/>
    </sheetView>
  </sheetViews>
  <sheetFormatPr baseColWidth="10" defaultRowHeight="13.5" customHeight="1" x14ac:dyDescent="0.2"/>
  <cols>
    <col min="1" max="1" width="28.375" style="136" customWidth="1"/>
    <col min="2" max="7" width="12.25" style="136" customWidth="1"/>
    <col min="8" max="8" width="11" style="135"/>
    <col min="9" max="11" width="11" style="136"/>
    <col min="12" max="12" width="12.875" style="136" customWidth="1"/>
    <col min="13" max="14" width="11.75" style="136" customWidth="1"/>
    <col min="15" max="242" width="10" style="136"/>
    <col min="243" max="243" width="3.625" style="136" customWidth="1"/>
    <col min="244" max="244" width="24.875" style="136" bestFit="1" customWidth="1"/>
    <col min="245" max="250" width="9" style="136" customWidth="1"/>
    <col min="251" max="251" width="8.75" style="136" customWidth="1"/>
    <col min="252" max="252" width="5.625" style="136" bestFit="1" customWidth="1"/>
    <col min="253" max="253" width="7" style="136" bestFit="1" customWidth="1"/>
    <col min="254" max="258" width="5.625" style="136" bestFit="1" customWidth="1"/>
    <col min="259" max="259" width="6.375" style="136" bestFit="1" customWidth="1"/>
    <col min="260" max="260" width="9.625" style="136" bestFit="1" customWidth="1"/>
    <col min="261" max="261" width="7.25" style="136" bestFit="1" customWidth="1"/>
    <col min="262" max="262" width="9.125" style="136" bestFit="1" customWidth="1"/>
    <col min="263" max="263" width="8.5" style="136" bestFit="1" customWidth="1"/>
    <col min="264" max="498" width="10" style="136"/>
    <col min="499" max="499" width="3.625" style="136" customWidth="1"/>
    <col min="500" max="500" width="24.875" style="136" bestFit="1" customWidth="1"/>
    <col min="501" max="506" width="9" style="136" customWidth="1"/>
    <col min="507" max="507" width="8.75" style="136" customWidth="1"/>
    <col min="508" max="508" width="5.625" style="136" bestFit="1" customWidth="1"/>
    <col min="509" max="509" width="7" style="136" bestFit="1" customWidth="1"/>
    <col min="510" max="514" width="5.625" style="136" bestFit="1" customWidth="1"/>
    <col min="515" max="515" width="6.375" style="136" bestFit="1" customWidth="1"/>
    <col min="516" max="516" width="9.625" style="136" bestFit="1" customWidth="1"/>
    <col min="517" max="517" width="7.25" style="136" bestFit="1" customWidth="1"/>
    <col min="518" max="518" width="9.125" style="136" bestFit="1" customWidth="1"/>
    <col min="519" max="519" width="8.5" style="136" bestFit="1" customWidth="1"/>
    <col min="520" max="754" width="10" style="136"/>
    <col min="755" max="755" width="3.625" style="136" customWidth="1"/>
    <col min="756" max="756" width="24.875" style="136" bestFit="1" customWidth="1"/>
    <col min="757" max="762" width="9" style="136" customWidth="1"/>
    <col min="763" max="763" width="8.75" style="136" customWidth="1"/>
    <col min="764" max="764" width="5.625" style="136" bestFit="1" customWidth="1"/>
    <col min="765" max="765" width="7" style="136" bestFit="1" customWidth="1"/>
    <col min="766" max="770" width="5.625" style="136" bestFit="1" customWidth="1"/>
    <col min="771" max="771" width="6.375" style="136" bestFit="1" customWidth="1"/>
    <col min="772" max="772" width="9.625" style="136" bestFit="1" customWidth="1"/>
    <col min="773" max="773" width="7.25" style="136" bestFit="1" customWidth="1"/>
    <col min="774" max="774" width="9.125" style="136" bestFit="1" customWidth="1"/>
    <col min="775" max="775" width="8.5" style="136" bestFit="1" customWidth="1"/>
    <col min="776" max="1010" width="10" style="136"/>
    <col min="1011" max="1011" width="3.625" style="136" customWidth="1"/>
    <col min="1012" max="1012" width="24.875" style="136" bestFit="1" customWidth="1"/>
    <col min="1013" max="1018" width="9" style="136" customWidth="1"/>
    <col min="1019" max="1019" width="8.75" style="136" customWidth="1"/>
    <col min="1020" max="1020" width="5.625" style="136" bestFit="1" customWidth="1"/>
    <col min="1021" max="1021" width="7" style="136" bestFit="1" customWidth="1"/>
    <col min="1022" max="1026" width="5.625" style="136" bestFit="1" customWidth="1"/>
    <col min="1027" max="1027" width="6.375" style="136" bestFit="1" customWidth="1"/>
    <col min="1028" max="1028" width="9.625" style="136" bestFit="1" customWidth="1"/>
    <col min="1029" max="1029" width="7.25" style="136" bestFit="1" customWidth="1"/>
    <col min="1030" max="1030" width="9.125" style="136" bestFit="1" customWidth="1"/>
    <col min="1031" max="1031" width="8.5" style="136" bestFit="1" customWidth="1"/>
    <col min="1032" max="1266" width="10" style="136"/>
    <col min="1267" max="1267" width="3.625" style="136" customWidth="1"/>
    <col min="1268" max="1268" width="24.875" style="136" bestFit="1" customWidth="1"/>
    <col min="1269" max="1274" width="9" style="136" customWidth="1"/>
    <col min="1275" max="1275" width="8.75" style="136" customWidth="1"/>
    <col min="1276" max="1276" width="5.625" style="136" bestFit="1" customWidth="1"/>
    <col min="1277" max="1277" width="7" style="136" bestFit="1" customWidth="1"/>
    <col min="1278" max="1282" width="5.625" style="136" bestFit="1" customWidth="1"/>
    <col min="1283" max="1283" width="6.375" style="136" bestFit="1" customWidth="1"/>
    <col min="1284" max="1284" width="9.625" style="136" bestFit="1" customWidth="1"/>
    <col min="1285" max="1285" width="7.25" style="136" bestFit="1" customWidth="1"/>
    <col min="1286" max="1286" width="9.125" style="136" bestFit="1" customWidth="1"/>
    <col min="1287" max="1287" width="8.5" style="136" bestFit="1" customWidth="1"/>
    <col min="1288" max="1522" width="10" style="136"/>
    <col min="1523" max="1523" width="3.625" style="136" customWidth="1"/>
    <col min="1524" max="1524" width="24.875" style="136" bestFit="1" customWidth="1"/>
    <col min="1525" max="1530" width="9" style="136" customWidth="1"/>
    <col min="1531" max="1531" width="8.75" style="136" customWidth="1"/>
    <col min="1532" max="1532" width="5.625" style="136" bestFit="1" customWidth="1"/>
    <col min="1533" max="1533" width="7" style="136" bestFit="1" customWidth="1"/>
    <col min="1534" max="1538" width="5.625" style="136" bestFit="1" customWidth="1"/>
    <col min="1539" max="1539" width="6.375" style="136" bestFit="1" customWidth="1"/>
    <col min="1540" max="1540" width="9.625" style="136" bestFit="1" customWidth="1"/>
    <col min="1541" max="1541" width="7.25" style="136" bestFit="1" customWidth="1"/>
    <col min="1542" max="1542" width="9.125" style="136" bestFit="1" customWidth="1"/>
    <col min="1543" max="1543" width="8.5" style="136" bestFit="1" customWidth="1"/>
    <col min="1544" max="1778" width="10" style="136"/>
    <col min="1779" max="1779" width="3.625" style="136" customWidth="1"/>
    <col min="1780" max="1780" width="24.875" style="136" bestFit="1" customWidth="1"/>
    <col min="1781" max="1786" width="9" style="136" customWidth="1"/>
    <col min="1787" max="1787" width="8.75" style="136" customWidth="1"/>
    <col min="1788" max="1788" width="5.625" style="136" bestFit="1" customWidth="1"/>
    <col min="1789" max="1789" width="7" style="136" bestFit="1" customWidth="1"/>
    <col min="1790" max="1794" width="5.625" style="136" bestFit="1" customWidth="1"/>
    <col min="1795" max="1795" width="6.375" style="136" bestFit="1" customWidth="1"/>
    <col min="1796" max="1796" width="9.625" style="136" bestFit="1" customWidth="1"/>
    <col min="1797" max="1797" width="7.25" style="136" bestFit="1" customWidth="1"/>
    <col min="1798" max="1798" width="9.125" style="136" bestFit="1" customWidth="1"/>
    <col min="1799" max="1799" width="8.5" style="136" bestFit="1" customWidth="1"/>
    <col min="1800" max="2034" width="10" style="136"/>
    <col min="2035" max="2035" width="3.625" style="136" customWidth="1"/>
    <col min="2036" max="2036" width="24.875" style="136" bestFit="1" customWidth="1"/>
    <col min="2037" max="2042" width="9" style="136" customWidth="1"/>
    <col min="2043" max="2043" width="8.75" style="136" customWidth="1"/>
    <col min="2044" max="2044" width="5.625" style="136" bestFit="1" customWidth="1"/>
    <col min="2045" max="2045" width="7" style="136" bestFit="1" customWidth="1"/>
    <col min="2046" max="2050" width="5.625" style="136" bestFit="1" customWidth="1"/>
    <col min="2051" max="2051" width="6.375" style="136" bestFit="1" customWidth="1"/>
    <col min="2052" max="2052" width="9.625" style="136" bestFit="1" customWidth="1"/>
    <col min="2053" max="2053" width="7.25" style="136" bestFit="1" customWidth="1"/>
    <col min="2054" max="2054" width="9.125" style="136" bestFit="1" customWidth="1"/>
    <col min="2055" max="2055" width="8.5" style="136" bestFit="1" customWidth="1"/>
    <col min="2056" max="2290" width="10" style="136"/>
    <col min="2291" max="2291" width="3.625" style="136" customWidth="1"/>
    <col min="2292" max="2292" width="24.875" style="136" bestFit="1" customWidth="1"/>
    <col min="2293" max="2298" width="9" style="136" customWidth="1"/>
    <col min="2299" max="2299" width="8.75" style="136" customWidth="1"/>
    <col min="2300" max="2300" width="5.625" style="136" bestFit="1" customWidth="1"/>
    <col min="2301" max="2301" width="7" style="136" bestFit="1" customWidth="1"/>
    <col min="2302" max="2306" width="5.625" style="136" bestFit="1" customWidth="1"/>
    <col min="2307" max="2307" width="6.375" style="136" bestFit="1" customWidth="1"/>
    <col min="2308" max="2308" width="9.625" style="136" bestFit="1" customWidth="1"/>
    <col min="2309" max="2309" width="7.25" style="136" bestFit="1" customWidth="1"/>
    <col min="2310" max="2310" width="9.125" style="136" bestFit="1" customWidth="1"/>
    <col min="2311" max="2311" width="8.5" style="136" bestFit="1" customWidth="1"/>
    <col min="2312" max="2546" width="10" style="136"/>
    <col min="2547" max="2547" width="3.625" style="136" customWidth="1"/>
    <col min="2548" max="2548" width="24.875" style="136" bestFit="1" customWidth="1"/>
    <col min="2549" max="2554" width="9" style="136" customWidth="1"/>
    <col min="2555" max="2555" width="8.75" style="136" customWidth="1"/>
    <col min="2556" max="2556" width="5.625" style="136" bestFit="1" customWidth="1"/>
    <col min="2557" max="2557" width="7" style="136" bestFit="1" customWidth="1"/>
    <col min="2558" max="2562" width="5.625" style="136" bestFit="1" customWidth="1"/>
    <col min="2563" max="2563" width="6.375" style="136" bestFit="1" customWidth="1"/>
    <col min="2564" max="2564" width="9.625" style="136" bestFit="1" customWidth="1"/>
    <col min="2565" max="2565" width="7.25" style="136" bestFit="1" customWidth="1"/>
    <col min="2566" max="2566" width="9.125" style="136" bestFit="1" customWidth="1"/>
    <col min="2567" max="2567" width="8.5" style="136" bestFit="1" customWidth="1"/>
    <col min="2568" max="2802" width="10" style="136"/>
    <col min="2803" max="2803" width="3.625" style="136" customWidth="1"/>
    <col min="2804" max="2804" width="24.875" style="136" bestFit="1" customWidth="1"/>
    <col min="2805" max="2810" width="9" style="136" customWidth="1"/>
    <col min="2811" max="2811" width="8.75" style="136" customWidth="1"/>
    <col min="2812" max="2812" width="5.625" style="136" bestFit="1" customWidth="1"/>
    <col min="2813" max="2813" width="7" style="136" bestFit="1" customWidth="1"/>
    <col min="2814" max="2818" width="5.625" style="136" bestFit="1" customWidth="1"/>
    <col min="2819" max="2819" width="6.375" style="136" bestFit="1" customWidth="1"/>
    <col min="2820" max="2820" width="9.625" style="136" bestFit="1" customWidth="1"/>
    <col min="2821" max="2821" width="7.25" style="136" bestFit="1" customWidth="1"/>
    <col min="2822" max="2822" width="9.125" style="136" bestFit="1" customWidth="1"/>
    <col min="2823" max="2823" width="8.5" style="136" bestFit="1" customWidth="1"/>
    <col min="2824" max="3058" width="10" style="136"/>
    <col min="3059" max="3059" width="3.625" style="136" customWidth="1"/>
    <col min="3060" max="3060" width="24.875" style="136" bestFit="1" customWidth="1"/>
    <col min="3061" max="3066" width="9" style="136" customWidth="1"/>
    <col min="3067" max="3067" width="8.75" style="136" customWidth="1"/>
    <col min="3068" max="3068" width="5.625" style="136" bestFit="1" customWidth="1"/>
    <col min="3069" max="3069" width="7" style="136" bestFit="1" customWidth="1"/>
    <col min="3070" max="3074" width="5.625" style="136" bestFit="1" customWidth="1"/>
    <col min="3075" max="3075" width="6.375" style="136" bestFit="1" customWidth="1"/>
    <col min="3076" max="3076" width="9.625" style="136" bestFit="1" customWidth="1"/>
    <col min="3077" max="3077" width="7.25" style="136" bestFit="1" customWidth="1"/>
    <col min="3078" max="3078" width="9.125" style="136" bestFit="1" customWidth="1"/>
    <col min="3079" max="3079" width="8.5" style="136" bestFit="1" customWidth="1"/>
    <col min="3080" max="3314" width="10" style="136"/>
    <col min="3315" max="3315" width="3.625" style="136" customWidth="1"/>
    <col min="3316" max="3316" width="24.875" style="136" bestFit="1" customWidth="1"/>
    <col min="3317" max="3322" width="9" style="136" customWidth="1"/>
    <col min="3323" max="3323" width="8.75" style="136" customWidth="1"/>
    <col min="3324" max="3324" width="5.625" style="136" bestFit="1" customWidth="1"/>
    <col min="3325" max="3325" width="7" style="136" bestFit="1" customWidth="1"/>
    <col min="3326" max="3330" width="5.625" style="136" bestFit="1" customWidth="1"/>
    <col min="3331" max="3331" width="6.375" style="136" bestFit="1" customWidth="1"/>
    <col min="3332" max="3332" width="9.625" style="136" bestFit="1" customWidth="1"/>
    <col min="3333" max="3333" width="7.25" style="136" bestFit="1" customWidth="1"/>
    <col min="3334" max="3334" width="9.125" style="136" bestFit="1" customWidth="1"/>
    <col min="3335" max="3335" width="8.5" style="136" bestFit="1" customWidth="1"/>
    <col min="3336" max="3570" width="10" style="136"/>
    <col min="3571" max="3571" width="3.625" style="136" customWidth="1"/>
    <col min="3572" max="3572" width="24.875" style="136" bestFit="1" customWidth="1"/>
    <col min="3573" max="3578" width="9" style="136" customWidth="1"/>
    <col min="3579" max="3579" width="8.75" style="136" customWidth="1"/>
    <col min="3580" max="3580" width="5.625" style="136" bestFit="1" customWidth="1"/>
    <col min="3581" max="3581" width="7" style="136" bestFit="1" customWidth="1"/>
    <col min="3582" max="3586" width="5.625" style="136" bestFit="1" customWidth="1"/>
    <col min="3587" max="3587" width="6.375" style="136" bestFit="1" customWidth="1"/>
    <col min="3588" max="3588" width="9.625" style="136" bestFit="1" customWidth="1"/>
    <col min="3589" max="3589" width="7.25" style="136" bestFit="1" customWidth="1"/>
    <col min="3590" max="3590" width="9.125" style="136" bestFit="1" customWidth="1"/>
    <col min="3591" max="3591" width="8.5" style="136" bestFit="1" customWidth="1"/>
    <col min="3592" max="3826" width="10" style="136"/>
    <col min="3827" max="3827" width="3.625" style="136" customWidth="1"/>
    <col min="3828" max="3828" width="24.875" style="136" bestFit="1" customWidth="1"/>
    <col min="3829" max="3834" width="9" style="136" customWidth="1"/>
    <col min="3835" max="3835" width="8.75" style="136" customWidth="1"/>
    <col min="3836" max="3836" width="5.625" style="136" bestFit="1" customWidth="1"/>
    <col min="3837" max="3837" width="7" style="136" bestFit="1" customWidth="1"/>
    <col min="3838" max="3842" width="5.625" style="136" bestFit="1" customWidth="1"/>
    <col min="3843" max="3843" width="6.375" style="136" bestFit="1" customWidth="1"/>
    <col min="3844" max="3844" width="9.625" style="136" bestFit="1" customWidth="1"/>
    <col min="3845" max="3845" width="7.25" style="136" bestFit="1" customWidth="1"/>
    <col min="3846" max="3846" width="9.125" style="136" bestFit="1" customWidth="1"/>
    <col min="3847" max="3847" width="8.5" style="136" bestFit="1" customWidth="1"/>
    <col min="3848" max="4082" width="10" style="136"/>
    <col min="4083" max="4083" width="3.625" style="136" customWidth="1"/>
    <col min="4084" max="4084" width="24.875" style="136" bestFit="1" customWidth="1"/>
    <col min="4085" max="4090" width="9" style="136" customWidth="1"/>
    <col min="4091" max="4091" width="8.75" style="136" customWidth="1"/>
    <col min="4092" max="4092" width="5.625" style="136" bestFit="1" customWidth="1"/>
    <col min="4093" max="4093" width="7" style="136" bestFit="1" customWidth="1"/>
    <col min="4094" max="4098" width="5.625" style="136" bestFit="1" customWidth="1"/>
    <col min="4099" max="4099" width="6.375" style="136" bestFit="1" customWidth="1"/>
    <col min="4100" max="4100" width="9.625" style="136" bestFit="1" customWidth="1"/>
    <col min="4101" max="4101" width="7.25" style="136" bestFit="1" customWidth="1"/>
    <col min="4102" max="4102" width="9.125" style="136" bestFit="1" customWidth="1"/>
    <col min="4103" max="4103" width="8.5" style="136" bestFit="1" customWidth="1"/>
    <col min="4104" max="4338" width="10" style="136"/>
    <col min="4339" max="4339" width="3.625" style="136" customWidth="1"/>
    <col min="4340" max="4340" width="24.875" style="136" bestFit="1" customWidth="1"/>
    <col min="4341" max="4346" width="9" style="136" customWidth="1"/>
    <col min="4347" max="4347" width="8.75" style="136" customWidth="1"/>
    <col min="4348" max="4348" width="5.625" style="136" bestFit="1" customWidth="1"/>
    <col min="4349" max="4349" width="7" style="136" bestFit="1" customWidth="1"/>
    <col min="4350" max="4354" width="5.625" style="136" bestFit="1" customWidth="1"/>
    <col min="4355" max="4355" width="6.375" style="136" bestFit="1" customWidth="1"/>
    <col min="4356" max="4356" width="9.625" style="136" bestFit="1" customWidth="1"/>
    <col min="4357" max="4357" width="7.25" style="136" bestFit="1" customWidth="1"/>
    <col min="4358" max="4358" width="9.125" style="136" bestFit="1" customWidth="1"/>
    <col min="4359" max="4359" width="8.5" style="136" bestFit="1" customWidth="1"/>
    <col min="4360" max="4594" width="10" style="136"/>
    <col min="4595" max="4595" width="3.625" style="136" customWidth="1"/>
    <col min="4596" max="4596" width="24.875" style="136" bestFit="1" customWidth="1"/>
    <col min="4597" max="4602" width="9" style="136" customWidth="1"/>
    <col min="4603" max="4603" width="8.75" style="136" customWidth="1"/>
    <col min="4604" max="4604" width="5.625" style="136" bestFit="1" customWidth="1"/>
    <col min="4605" max="4605" width="7" style="136" bestFit="1" customWidth="1"/>
    <col min="4606" max="4610" width="5.625" style="136" bestFit="1" customWidth="1"/>
    <col min="4611" max="4611" width="6.375" style="136" bestFit="1" customWidth="1"/>
    <col min="4612" max="4612" width="9.625" style="136" bestFit="1" customWidth="1"/>
    <col min="4613" max="4613" width="7.25" style="136" bestFit="1" customWidth="1"/>
    <col min="4614" max="4614" width="9.125" style="136" bestFit="1" customWidth="1"/>
    <col min="4615" max="4615" width="8.5" style="136" bestFit="1" customWidth="1"/>
    <col min="4616" max="4850" width="10" style="136"/>
    <col min="4851" max="4851" width="3.625" style="136" customWidth="1"/>
    <col min="4852" max="4852" width="24.875" style="136" bestFit="1" customWidth="1"/>
    <col min="4853" max="4858" width="9" style="136" customWidth="1"/>
    <col min="4859" max="4859" width="8.75" style="136" customWidth="1"/>
    <col min="4860" max="4860" width="5.625" style="136" bestFit="1" customWidth="1"/>
    <col min="4861" max="4861" width="7" style="136" bestFit="1" customWidth="1"/>
    <col min="4862" max="4866" width="5.625" style="136" bestFit="1" customWidth="1"/>
    <col min="4867" max="4867" width="6.375" style="136" bestFit="1" customWidth="1"/>
    <col min="4868" max="4868" width="9.625" style="136" bestFit="1" customWidth="1"/>
    <col min="4869" max="4869" width="7.25" style="136" bestFit="1" customWidth="1"/>
    <col min="4870" max="4870" width="9.125" style="136" bestFit="1" customWidth="1"/>
    <col min="4871" max="4871" width="8.5" style="136" bestFit="1" customWidth="1"/>
    <col min="4872" max="5106" width="10" style="136"/>
    <col min="5107" max="5107" width="3.625" style="136" customWidth="1"/>
    <col min="5108" max="5108" width="24.875" style="136" bestFit="1" customWidth="1"/>
    <col min="5109" max="5114" width="9" style="136" customWidth="1"/>
    <col min="5115" max="5115" width="8.75" style="136" customWidth="1"/>
    <col min="5116" max="5116" width="5.625" style="136" bestFit="1" customWidth="1"/>
    <col min="5117" max="5117" width="7" style="136" bestFit="1" customWidth="1"/>
    <col min="5118" max="5122" width="5.625" style="136" bestFit="1" customWidth="1"/>
    <col min="5123" max="5123" width="6.375" style="136" bestFit="1" customWidth="1"/>
    <col min="5124" max="5124" width="9.625" style="136" bestFit="1" customWidth="1"/>
    <col min="5125" max="5125" width="7.25" style="136" bestFit="1" customWidth="1"/>
    <col min="5126" max="5126" width="9.125" style="136" bestFit="1" customWidth="1"/>
    <col min="5127" max="5127" width="8.5" style="136" bestFit="1" customWidth="1"/>
    <col min="5128" max="5362" width="10" style="136"/>
    <col min="5363" max="5363" width="3.625" style="136" customWidth="1"/>
    <col min="5364" max="5364" width="24.875" style="136" bestFit="1" customWidth="1"/>
    <col min="5365" max="5370" width="9" style="136" customWidth="1"/>
    <col min="5371" max="5371" width="8.75" style="136" customWidth="1"/>
    <col min="5372" max="5372" width="5.625" style="136" bestFit="1" customWidth="1"/>
    <col min="5373" max="5373" width="7" style="136" bestFit="1" customWidth="1"/>
    <col min="5374" max="5378" width="5.625" style="136" bestFit="1" customWidth="1"/>
    <col min="5379" max="5379" width="6.375" style="136" bestFit="1" customWidth="1"/>
    <col min="5380" max="5380" width="9.625" style="136" bestFit="1" customWidth="1"/>
    <col min="5381" max="5381" width="7.25" style="136" bestFit="1" customWidth="1"/>
    <col min="5382" max="5382" width="9.125" style="136" bestFit="1" customWidth="1"/>
    <col min="5383" max="5383" width="8.5" style="136" bestFit="1" customWidth="1"/>
    <col min="5384" max="5618" width="10" style="136"/>
    <col min="5619" max="5619" width="3.625" style="136" customWidth="1"/>
    <col min="5620" max="5620" width="24.875" style="136" bestFit="1" customWidth="1"/>
    <col min="5621" max="5626" width="9" style="136" customWidth="1"/>
    <col min="5627" max="5627" width="8.75" style="136" customWidth="1"/>
    <col min="5628" max="5628" width="5.625" style="136" bestFit="1" customWidth="1"/>
    <col min="5629" max="5629" width="7" style="136" bestFit="1" customWidth="1"/>
    <col min="5630" max="5634" width="5.625" style="136" bestFit="1" customWidth="1"/>
    <col min="5635" max="5635" width="6.375" style="136" bestFit="1" customWidth="1"/>
    <col min="5636" max="5636" width="9.625" style="136" bestFit="1" customWidth="1"/>
    <col min="5637" max="5637" width="7.25" style="136" bestFit="1" customWidth="1"/>
    <col min="5638" max="5638" width="9.125" style="136" bestFit="1" customWidth="1"/>
    <col min="5639" max="5639" width="8.5" style="136" bestFit="1" customWidth="1"/>
    <col min="5640" max="5874" width="10" style="136"/>
    <col min="5875" max="5875" width="3.625" style="136" customWidth="1"/>
    <col min="5876" max="5876" width="24.875" style="136" bestFit="1" customWidth="1"/>
    <col min="5877" max="5882" width="9" style="136" customWidth="1"/>
    <col min="5883" max="5883" width="8.75" style="136" customWidth="1"/>
    <col min="5884" max="5884" width="5.625" style="136" bestFit="1" customWidth="1"/>
    <col min="5885" max="5885" width="7" style="136" bestFit="1" customWidth="1"/>
    <col min="5886" max="5890" width="5.625" style="136" bestFit="1" customWidth="1"/>
    <col min="5891" max="5891" width="6.375" style="136" bestFit="1" customWidth="1"/>
    <col min="5892" max="5892" width="9.625" style="136" bestFit="1" customWidth="1"/>
    <col min="5893" max="5893" width="7.25" style="136" bestFit="1" customWidth="1"/>
    <col min="5894" max="5894" width="9.125" style="136" bestFit="1" customWidth="1"/>
    <col min="5895" max="5895" width="8.5" style="136" bestFit="1" customWidth="1"/>
    <col min="5896" max="6130" width="10" style="136"/>
    <col min="6131" max="6131" width="3.625" style="136" customWidth="1"/>
    <col min="6132" max="6132" width="24.875" style="136" bestFit="1" customWidth="1"/>
    <col min="6133" max="6138" width="9" style="136" customWidth="1"/>
    <col min="6139" max="6139" width="8.75" style="136" customWidth="1"/>
    <col min="6140" max="6140" width="5.625" style="136" bestFit="1" customWidth="1"/>
    <col min="6141" max="6141" width="7" style="136" bestFit="1" customWidth="1"/>
    <col min="6142" max="6146" width="5.625" style="136" bestFit="1" customWidth="1"/>
    <col min="6147" max="6147" width="6.375" style="136" bestFit="1" customWidth="1"/>
    <col min="6148" max="6148" width="9.625" style="136" bestFit="1" customWidth="1"/>
    <col min="6149" max="6149" width="7.25" style="136" bestFit="1" customWidth="1"/>
    <col min="6150" max="6150" width="9.125" style="136" bestFit="1" customWidth="1"/>
    <col min="6151" max="6151" width="8.5" style="136" bestFit="1" customWidth="1"/>
    <col min="6152" max="6386" width="10" style="136"/>
    <col min="6387" max="6387" width="3.625" style="136" customWidth="1"/>
    <col min="6388" max="6388" width="24.875" style="136" bestFit="1" customWidth="1"/>
    <col min="6389" max="6394" width="9" style="136" customWidth="1"/>
    <col min="6395" max="6395" width="8.75" style="136" customWidth="1"/>
    <col min="6396" max="6396" width="5.625" style="136" bestFit="1" customWidth="1"/>
    <col min="6397" max="6397" width="7" style="136" bestFit="1" customWidth="1"/>
    <col min="6398" max="6402" width="5.625" style="136" bestFit="1" customWidth="1"/>
    <col min="6403" max="6403" width="6.375" style="136" bestFit="1" customWidth="1"/>
    <col min="6404" max="6404" width="9.625" style="136" bestFit="1" customWidth="1"/>
    <col min="6405" max="6405" width="7.25" style="136" bestFit="1" customWidth="1"/>
    <col min="6406" max="6406" width="9.125" style="136" bestFit="1" customWidth="1"/>
    <col min="6407" max="6407" width="8.5" style="136" bestFit="1" customWidth="1"/>
    <col min="6408" max="6642" width="10" style="136"/>
    <col min="6643" max="6643" width="3.625" style="136" customWidth="1"/>
    <col min="6644" max="6644" width="24.875" style="136" bestFit="1" customWidth="1"/>
    <col min="6645" max="6650" width="9" style="136" customWidth="1"/>
    <col min="6651" max="6651" width="8.75" style="136" customWidth="1"/>
    <col min="6652" max="6652" width="5.625" style="136" bestFit="1" customWidth="1"/>
    <col min="6653" max="6653" width="7" style="136" bestFit="1" customWidth="1"/>
    <col min="6654" max="6658" width="5.625" style="136" bestFit="1" customWidth="1"/>
    <col min="6659" max="6659" width="6.375" style="136" bestFit="1" customWidth="1"/>
    <col min="6660" max="6660" width="9.625" style="136" bestFit="1" customWidth="1"/>
    <col min="6661" max="6661" width="7.25" style="136" bestFit="1" customWidth="1"/>
    <col min="6662" max="6662" width="9.125" style="136" bestFit="1" customWidth="1"/>
    <col min="6663" max="6663" width="8.5" style="136" bestFit="1" customWidth="1"/>
    <col min="6664" max="6898" width="10" style="136"/>
    <col min="6899" max="6899" width="3.625" style="136" customWidth="1"/>
    <col min="6900" max="6900" width="24.875" style="136" bestFit="1" customWidth="1"/>
    <col min="6901" max="6906" width="9" style="136" customWidth="1"/>
    <col min="6907" max="6907" width="8.75" style="136" customWidth="1"/>
    <col min="6908" max="6908" width="5.625" style="136" bestFit="1" customWidth="1"/>
    <col min="6909" max="6909" width="7" style="136" bestFit="1" customWidth="1"/>
    <col min="6910" max="6914" width="5.625" style="136" bestFit="1" customWidth="1"/>
    <col min="6915" max="6915" width="6.375" style="136" bestFit="1" customWidth="1"/>
    <col min="6916" max="6916" width="9.625" style="136" bestFit="1" customWidth="1"/>
    <col min="6917" max="6917" width="7.25" style="136" bestFit="1" customWidth="1"/>
    <col min="6918" max="6918" width="9.125" style="136" bestFit="1" customWidth="1"/>
    <col min="6919" max="6919" width="8.5" style="136" bestFit="1" customWidth="1"/>
    <col min="6920" max="7154" width="10" style="136"/>
    <col min="7155" max="7155" width="3.625" style="136" customWidth="1"/>
    <col min="7156" max="7156" width="24.875" style="136" bestFit="1" customWidth="1"/>
    <col min="7157" max="7162" width="9" style="136" customWidth="1"/>
    <col min="7163" max="7163" width="8.75" style="136" customWidth="1"/>
    <col min="7164" max="7164" width="5.625" style="136" bestFit="1" customWidth="1"/>
    <col min="7165" max="7165" width="7" style="136" bestFit="1" customWidth="1"/>
    <col min="7166" max="7170" width="5.625" style="136" bestFit="1" customWidth="1"/>
    <col min="7171" max="7171" width="6.375" style="136" bestFit="1" customWidth="1"/>
    <col min="7172" max="7172" width="9.625" style="136" bestFit="1" customWidth="1"/>
    <col min="7173" max="7173" width="7.25" style="136" bestFit="1" customWidth="1"/>
    <col min="7174" max="7174" width="9.125" style="136" bestFit="1" customWidth="1"/>
    <col min="7175" max="7175" width="8.5" style="136" bestFit="1" customWidth="1"/>
    <col min="7176" max="7410" width="10" style="136"/>
    <col min="7411" max="7411" width="3.625" style="136" customWidth="1"/>
    <col min="7412" max="7412" width="24.875" style="136" bestFit="1" customWidth="1"/>
    <col min="7413" max="7418" width="9" style="136" customWidth="1"/>
    <col min="7419" max="7419" width="8.75" style="136" customWidth="1"/>
    <col min="7420" max="7420" width="5.625" style="136" bestFit="1" customWidth="1"/>
    <col min="7421" max="7421" width="7" style="136" bestFit="1" customWidth="1"/>
    <col min="7422" max="7426" width="5.625" style="136" bestFit="1" customWidth="1"/>
    <col min="7427" max="7427" width="6.375" style="136" bestFit="1" customWidth="1"/>
    <col min="7428" max="7428" width="9.625" style="136" bestFit="1" customWidth="1"/>
    <col min="7429" max="7429" width="7.25" style="136" bestFit="1" customWidth="1"/>
    <col min="7430" max="7430" width="9.125" style="136" bestFit="1" customWidth="1"/>
    <col min="7431" max="7431" width="8.5" style="136" bestFit="1" customWidth="1"/>
    <col min="7432" max="7666" width="10" style="136"/>
    <col min="7667" max="7667" width="3.625" style="136" customWidth="1"/>
    <col min="7668" max="7668" width="24.875" style="136" bestFit="1" customWidth="1"/>
    <col min="7669" max="7674" width="9" style="136" customWidth="1"/>
    <col min="7675" max="7675" width="8.75" style="136" customWidth="1"/>
    <col min="7676" max="7676" width="5.625" style="136" bestFit="1" customWidth="1"/>
    <col min="7677" max="7677" width="7" style="136" bestFit="1" customWidth="1"/>
    <col min="7678" max="7682" width="5.625" style="136" bestFit="1" customWidth="1"/>
    <col min="7683" max="7683" width="6.375" style="136" bestFit="1" customWidth="1"/>
    <col min="7684" max="7684" width="9.625" style="136" bestFit="1" customWidth="1"/>
    <col min="7685" max="7685" width="7.25" style="136" bestFit="1" customWidth="1"/>
    <col min="7686" max="7686" width="9.125" style="136" bestFit="1" customWidth="1"/>
    <col min="7687" max="7687" width="8.5" style="136" bestFit="1" customWidth="1"/>
    <col min="7688" max="7922" width="10" style="136"/>
    <col min="7923" max="7923" width="3.625" style="136" customWidth="1"/>
    <col min="7924" max="7924" width="24.875" style="136" bestFit="1" customWidth="1"/>
    <col min="7925" max="7930" width="9" style="136" customWidth="1"/>
    <col min="7931" max="7931" width="8.75" style="136" customWidth="1"/>
    <col min="7932" max="7932" width="5.625" style="136" bestFit="1" customWidth="1"/>
    <col min="7933" max="7933" width="7" style="136" bestFit="1" customWidth="1"/>
    <col min="7934" max="7938" width="5.625" style="136" bestFit="1" customWidth="1"/>
    <col min="7939" max="7939" width="6.375" style="136" bestFit="1" customWidth="1"/>
    <col min="7940" max="7940" width="9.625" style="136" bestFit="1" customWidth="1"/>
    <col min="7941" max="7941" width="7.25" style="136" bestFit="1" customWidth="1"/>
    <col min="7942" max="7942" width="9.125" style="136" bestFit="1" customWidth="1"/>
    <col min="7943" max="7943" width="8.5" style="136" bestFit="1" customWidth="1"/>
    <col min="7944" max="8178" width="10" style="136"/>
    <col min="8179" max="8179" width="3.625" style="136" customWidth="1"/>
    <col min="8180" max="8180" width="24.875" style="136" bestFit="1" customWidth="1"/>
    <col min="8181" max="8186" width="9" style="136" customWidth="1"/>
    <col min="8187" max="8187" width="8.75" style="136" customWidth="1"/>
    <col min="8188" max="8188" width="5.625" style="136" bestFit="1" customWidth="1"/>
    <col min="8189" max="8189" width="7" style="136" bestFit="1" customWidth="1"/>
    <col min="8190" max="8194" width="5.625" style="136" bestFit="1" customWidth="1"/>
    <col min="8195" max="8195" width="6.375" style="136" bestFit="1" customWidth="1"/>
    <col min="8196" max="8196" width="9.625" style="136" bestFit="1" customWidth="1"/>
    <col min="8197" max="8197" width="7.25" style="136" bestFit="1" customWidth="1"/>
    <col min="8198" max="8198" width="9.125" style="136" bestFit="1" customWidth="1"/>
    <col min="8199" max="8199" width="8.5" style="136" bestFit="1" customWidth="1"/>
    <col min="8200" max="8434" width="10" style="136"/>
    <col min="8435" max="8435" width="3.625" style="136" customWidth="1"/>
    <col min="8436" max="8436" width="24.875" style="136" bestFit="1" customWidth="1"/>
    <col min="8437" max="8442" width="9" style="136" customWidth="1"/>
    <col min="8443" max="8443" width="8.75" style="136" customWidth="1"/>
    <col min="8444" max="8444" width="5.625" style="136" bestFit="1" customWidth="1"/>
    <col min="8445" max="8445" width="7" style="136" bestFit="1" customWidth="1"/>
    <col min="8446" max="8450" width="5.625" style="136" bestFit="1" customWidth="1"/>
    <col min="8451" max="8451" width="6.375" style="136" bestFit="1" customWidth="1"/>
    <col min="8452" max="8452" width="9.625" style="136" bestFit="1" customWidth="1"/>
    <col min="8453" max="8453" width="7.25" style="136" bestFit="1" customWidth="1"/>
    <col min="8454" max="8454" width="9.125" style="136" bestFit="1" customWidth="1"/>
    <col min="8455" max="8455" width="8.5" style="136" bestFit="1" customWidth="1"/>
    <col min="8456" max="8690" width="10" style="136"/>
    <col min="8691" max="8691" width="3.625" style="136" customWidth="1"/>
    <col min="8692" max="8692" width="24.875" style="136" bestFit="1" customWidth="1"/>
    <col min="8693" max="8698" width="9" style="136" customWidth="1"/>
    <col min="8699" max="8699" width="8.75" style="136" customWidth="1"/>
    <col min="8700" max="8700" width="5.625" style="136" bestFit="1" customWidth="1"/>
    <col min="8701" max="8701" width="7" style="136" bestFit="1" customWidth="1"/>
    <col min="8702" max="8706" width="5.625" style="136" bestFit="1" customWidth="1"/>
    <col min="8707" max="8707" width="6.375" style="136" bestFit="1" customWidth="1"/>
    <col min="8708" max="8708" width="9.625" style="136" bestFit="1" customWidth="1"/>
    <col min="8709" max="8709" width="7.25" style="136" bestFit="1" customWidth="1"/>
    <col min="8710" max="8710" width="9.125" style="136" bestFit="1" customWidth="1"/>
    <col min="8711" max="8711" width="8.5" style="136" bestFit="1" customWidth="1"/>
    <col min="8712" max="8946" width="10" style="136"/>
    <col min="8947" max="8947" width="3.625" style="136" customWidth="1"/>
    <col min="8948" max="8948" width="24.875" style="136" bestFit="1" customWidth="1"/>
    <col min="8949" max="8954" width="9" style="136" customWidth="1"/>
    <col min="8955" max="8955" width="8.75" style="136" customWidth="1"/>
    <col min="8956" max="8956" width="5.625" style="136" bestFit="1" customWidth="1"/>
    <col min="8957" max="8957" width="7" style="136" bestFit="1" customWidth="1"/>
    <col min="8958" max="8962" width="5.625" style="136" bestFit="1" customWidth="1"/>
    <col min="8963" max="8963" width="6.375" style="136" bestFit="1" customWidth="1"/>
    <col min="8964" max="8964" width="9.625" style="136" bestFit="1" customWidth="1"/>
    <col min="8965" max="8965" width="7.25" style="136" bestFit="1" customWidth="1"/>
    <col min="8966" max="8966" width="9.125" style="136" bestFit="1" customWidth="1"/>
    <col min="8967" max="8967" width="8.5" style="136" bestFit="1" customWidth="1"/>
    <col min="8968" max="9202" width="10" style="136"/>
    <col min="9203" max="9203" width="3.625" style="136" customWidth="1"/>
    <col min="9204" max="9204" width="24.875" style="136" bestFit="1" customWidth="1"/>
    <col min="9205" max="9210" width="9" style="136" customWidth="1"/>
    <col min="9211" max="9211" width="8.75" style="136" customWidth="1"/>
    <col min="9212" max="9212" width="5.625" style="136" bestFit="1" customWidth="1"/>
    <col min="9213" max="9213" width="7" style="136" bestFit="1" customWidth="1"/>
    <col min="9214" max="9218" width="5.625" style="136" bestFit="1" customWidth="1"/>
    <col min="9219" max="9219" width="6.375" style="136" bestFit="1" customWidth="1"/>
    <col min="9220" max="9220" width="9.625" style="136" bestFit="1" customWidth="1"/>
    <col min="9221" max="9221" width="7.25" style="136" bestFit="1" customWidth="1"/>
    <col min="9222" max="9222" width="9.125" style="136" bestFit="1" customWidth="1"/>
    <col min="9223" max="9223" width="8.5" style="136" bestFit="1" customWidth="1"/>
    <col min="9224" max="9458" width="10" style="136"/>
    <col min="9459" max="9459" width="3.625" style="136" customWidth="1"/>
    <col min="9460" max="9460" width="24.875" style="136" bestFit="1" customWidth="1"/>
    <col min="9461" max="9466" width="9" style="136" customWidth="1"/>
    <col min="9467" max="9467" width="8.75" style="136" customWidth="1"/>
    <col min="9468" max="9468" width="5.625" style="136" bestFit="1" customWidth="1"/>
    <col min="9469" max="9469" width="7" style="136" bestFit="1" customWidth="1"/>
    <col min="9470" max="9474" width="5.625" style="136" bestFit="1" customWidth="1"/>
    <col min="9475" max="9475" width="6.375" style="136" bestFit="1" customWidth="1"/>
    <col min="9476" max="9476" width="9.625" style="136" bestFit="1" customWidth="1"/>
    <col min="9477" max="9477" width="7.25" style="136" bestFit="1" customWidth="1"/>
    <col min="9478" max="9478" width="9.125" style="136" bestFit="1" customWidth="1"/>
    <col min="9479" max="9479" width="8.5" style="136" bestFit="1" customWidth="1"/>
    <col min="9480" max="9714" width="10" style="136"/>
    <col min="9715" max="9715" width="3.625" style="136" customWidth="1"/>
    <col min="9716" max="9716" width="24.875" style="136" bestFit="1" customWidth="1"/>
    <col min="9717" max="9722" width="9" style="136" customWidth="1"/>
    <col min="9723" max="9723" width="8.75" style="136" customWidth="1"/>
    <col min="9724" max="9724" width="5.625" style="136" bestFit="1" customWidth="1"/>
    <col min="9725" max="9725" width="7" style="136" bestFit="1" customWidth="1"/>
    <col min="9726" max="9730" width="5.625" style="136" bestFit="1" customWidth="1"/>
    <col min="9731" max="9731" width="6.375" style="136" bestFit="1" customWidth="1"/>
    <col min="9732" max="9732" width="9.625" style="136" bestFit="1" customWidth="1"/>
    <col min="9733" max="9733" width="7.25" style="136" bestFit="1" customWidth="1"/>
    <col min="9734" max="9734" width="9.125" style="136" bestFit="1" customWidth="1"/>
    <col min="9735" max="9735" width="8.5" style="136" bestFit="1" customWidth="1"/>
    <col min="9736" max="9970" width="10" style="136"/>
    <col min="9971" max="9971" width="3.625" style="136" customWidth="1"/>
    <col min="9972" max="9972" width="24.875" style="136" bestFit="1" customWidth="1"/>
    <col min="9973" max="9978" width="9" style="136" customWidth="1"/>
    <col min="9979" max="9979" width="8.75" style="136" customWidth="1"/>
    <col min="9980" max="9980" width="5.625" style="136" bestFit="1" customWidth="1"/>
    <col min="9981" max="9981" width="7" style="136" bestFit="1" customWidth="1"/>
    <col min="9982" max="9986" width="5.625" style="136" bestFit="1" customWidth="1"/>
    <col min="9987" max="9987" width="6.375" style="136" bestFit="1" customWidth="1"/>
    <col min="9988" max="9988" width="9.625" style="136" bestFit="1" customWidth="1"/>
    <col min="9989" max="9989" width="7.25" style="136" bestFit="1" customWidth="1"/>
    <col min="9990" max="9990" width="9.125" style="136" bestFit="1" customWidth="1"/>
    <col min="9991" max="9991" width="8.5" style="136" bestFit="1" customWidth="1"/>
    <col min="9992" max="10226" width="10" style="136"/>
    <col min="10227" max="10227" width="3.625" style="136" customWidth="1"/>
    <col min="10228" max="10228" width="24.875" style="136" bestFit="1" customWidth="1"/>
    <col min="10229" max="10234" width="9" style="136" customWidth="1"/>
    <col min="10235" max="10235" width="8.75" style="136" customWidth="1"/>
    <col min="10236" max="10236" width="5.625" style="136" bestFit="1" customWidth="1"/>
    <col min="10237" max="10237" width="7" style="136" bestFit="1" customWidth="1"/>
    <col min="10238" max="10242" width="5.625" style="136" bestFit="1" customWidth="1"/>
    <col min="10243" max="10243" width="6.375" style="136" bestFit="1" customWidth="1"/>
    <col min="10244" max="10244" width="9.625" style="136" bestFit="1" customWidth="1"/>
    <col min="10245" max="10245" width="7.25" style="136" bestFit="1" customWidth="1"/>
    <col min="10246" max="10246" width="9.125" style="136" bestFit="1" customWidth="1"/>
    <col min="10247" max="10247" width="8.5" style="136" bestFit="1" customWidth="1"/>
    <col min="10248" max="10482" width="10" style="136"/>
    <col min="10483" max="10483" width="3.625" style="136" customWidth="1"/>
    <col min="10484" max="10484" width="24.875" style="136" bestFit="1" customWidth="1"/>
    <col min="10485" max="10490" width="9" style="136" customWidth="1"/>
    <col min="10491" max="10491" width="8.75" style="136" customWidth="1"/>
    <col min="10492" max="10492" width="5.625" style="136" bestFit="1" customWidth="1"/>
    <col min="10493" max="10493" width="7" style="136" bestFit="1" customWidth="1"/>
    <col min="10494" max="10498" width="5.625" style="136" bestFit="1" customWidth="1"/>
    <col min="10499" max="10499" width="6.375" style="136" bestFit="1" customWidth="1"/>
    <col min="10500" max="10500" width="9.625" style="136" bestFit="1" customWidth="1"/>
    <col min="10501" max="10501" width="7.25" style="136" bestFit="1" customWidth="1"/>
    <col min="10502" max="10502" width="9.125" style="136" bestFit="1" customWidth="1"/>
    <col min="10503" max="10503" width="8.5" style="136" bestFit="1" customWidth="1"/>
    <col min="10504" max="10738" width="10" style="136"/>
    <col min="10739" max="10739" width="3.625" style="136" customWidth="1"/>
    <col min="10740" max="10740" width="24.875" style="136" bestFit="1" customWidth="1"/>
    <col min="10741" max="10746" width="9" style="136" customWidth="1"/>
    <col min="10747" max="10747" width="8.75" style="136" customWidth="1"/>
    <col min="10748" max="10748" width="5.625" style="136" bestFit="1" customWidth="1"/>
    <col min="10749" max="10749" width="7" style="136" bestFit="1" customWidth="1"/>
    <col min="10750" max="10754" width="5.625" style="136" bestFit="1" customWidth="1"/>
    <col min="10755" max="10755" width="6.375" style="136" bestFit="1" customWidth="1"/>
    <col min="10756" max="10756" width="9.625" style="136" bestFit="1" customWidth="1"/>
    <col min="10757" max="10757" width="7.25" style="136" bestFit="1" customWidth="1"/>
    <col min="10758" max="10758" width="9.125" style="136" bestFit="1" customWidth="1"/>
    <col min="10759" max="10759" width="8.5" style="136" bestFit="1" customWidth="1"/>
    <col min="10760" max="10994" width="10" style="136"/>
    <col min="10995" max="10995" width="3.625" style="136" customWidth="1"/>
    <col min="10996" max="10996" width="24.875" style="136" bestFit="1" customWidth="1"/>
    <col min="10997" max="11002" width="9" style="136" customWidth="1"/>
    <col min="11003" max="11003" width="8.75" style="136" customWidth="1"/>
    <col min="11004" max="11004" width="5.625" style="136" bestFit="1" customWidth="1"/>
    <col min="11005" max="11005" width="7" style="136" bestFit="1" customWidth="1"/>
    <col min="11006" max="11010" width="5.625" style="136" bestFit="1" customWidth="1"/>
    <col min="11011" max="11011" width="6.375" style="136" bestFit="1" customWidth="1"/>
    <col min="11012" max="11012" width="9.625" style="136" bestFit="1" customWidth="1"/>
    <col min="11013" max="11013" width="7.25" style="136" bestFit="1" customWidth="1"/>
    <col min="11014" max="11014" width="9.125" style="136" bestFit="1" customWidth="1"/>
    <col min="11015" max="11015" width="8.5" style="136" bestFit="1" customWidth="1"/>
    <col min="11016" max="11250" width="10" style="136"/>
    <col min="11251" max="11251" width="3.625" style="136" customWidth="1"/>
    <col min="11252" max="11252" width="24.875" style="136" bestFit="1" customWidth="1"/>
    <col min="11253" max="11258" width="9" style="136" customWidth="1"/>
    <col min="11259" max="11259" width="8.75" style="136" customWidth="1"/>
    <col min="11260" max="11260" width="5.625" style="136" bestFit="1" customWidth="1"/>
    <col min="11261" max="11261" width="7" style="136" bestFit="1" customWidth="1"/>
    <col min="11262" max="11266" width="5.625" style="136" bestFit="1" customWidth="1"/>
    <col min="11267" max="11267" width="6.375" style="136" bestFit="1" customWidth="1"/>
    <col min="11268" max="11268" width="9.625" style="136" bestFit="1" customWidth="1"/>
    <col min="11269" max="11269" width="7.25" style="136" bestFit="1" customWidth="1"/>
    <col min="11270" max="11270" width="9.125" style="136" bestFit="1" customWidth="1"/>
    <col min="11271" max="11271" width="8.5" style="136" bestFit="1" customWidth="1"/>
    <col min="11272" max="11506" width="10" style="136"/>
    <col min="11507" max="11507" width="3.625" style="136" customWidth="1"/>
    <col min="11508" max="11508" width="24.875" style="136" bestFit="1" customWidth="1"/>
    <col min="11509" max="11514" width="9" style="136" customWidth="1"/>
    <col min="11515" max="11515" width="8.75" style="136" customWidth="1"/>
    <col min="11516" max="11516" width="5.625" style="136" bestFit="1" customWidth="1"/>
    <col min="11517" max="11517" width="7" style="136" bestFit="1" customWidth="1"/>
    <col min="11518" max="11522" width="5.625" style="136" bestFit="1" customWidth="1"/>
    <col min="11523" max="11523" width="6.375" style="136" bestFit="1" customWidth="1"/>
    <col min="11524" max="11524" width="9.625" style="136" bestFit="1" customWidth="1"/>
    <col min="11525" max="11525" width="7.25" style="136" bestFit="1" customWidth="1"/>
    <col min="11526" max="11526" width="9.125" style="136" bestFit="1" customWidth="1"/>
    <col min="11527" max="11527" width="8.5" style="136" bestFit="1" customWidth="1"/>
    <col min="11528" max="11762" width="10" style="136"/>
    <col min="11763" max="11763" width="3.625" style="136" customWidth="1"/>
    <col min="11764" max="11764" width="24.875" style="136" bestFit="1" customWidth="1"/>
    <col min="11765" max="11770" width="9" style="136" customWidth="1"/>
    <col min="11771" max="11771" width="8.75" style="136" customWidth="1"/>
    <col min="11772" max="11772" width="5.625" style="136" bestFit="1" customWidth="1"/>
    <col min="11773" max="11773" width="7" style="136" bestFit="1" customWidth="1"/>
    <col min="11774" max="11778" width="5.625" style="136" bestFit="1" customWidth="1"/>
    <col min="11779" max="11779" width="6.375" style="136" bestFit="1" customWidth="1"/>
    <col min="11780" max="11780" width="9.625" style="136" bestFit="1" customWidth="1"/>
    <col min="11781" max="11781" width="7.25" style="136" bestFit="1" customWidth="1"/>
    <col min="11782" max="11782" width="9.125" style="136" bestFit="1" customWidth="1"/>
    <col min="11783" max="11783" width="8.5" style="136" bestFit="1" customWidth="1"/>
    <col min="11784" max="12018" width="10" style="136"/>
    <col min="12019" max="12019" width="3.625" style="136" customWidth="1"/>
    <col min="12020" max="12020" width="24.875" style="136" bestFit="1" customWidth="1"/>
    <col min="12021" max="12026" width="9" style="136" customWidth="1"/>
    <col min="12027" max="12027" width="8.75" style="136" customWidth="1"/>
    <col min="12028" max="12028" width="5.625" style="136" bestFit="1" customWidth="1"/>
    <col min="12029" max="12029" width="7" style="136" bestFit="1" customWidth="1"/>
    <col min="12030" max="12034" width="5.625" style="136" bestFit="1" customWidth="1"/>
    <col min="12035" max="12035" width="6.375" style="136" bestFit="1" customWidth="1"/>
    <col min="12036" max="12036" width="9.625" style="136" bestFit="1" customWidth="1"/>
    <col min="12037" max="12037" width="7.25" style="136" bestFit="1" customWidth="1"/>
    <col min="12038" max="12038" width="9.125" style="136" bestFit="1" customWidth="1"/>
    <col min="12039" max="12039" width="8.5" style="136" bestFit="1" customWidth="1"/>
    <col min="12040" max="12274" width="10" style="136"/>
    <col min="12275" max="12275" width="3.625" style="136" customWidth="1"/>
    <col min="12276" max="12276" width="24.875" style="136" bestFit="1" customWidth="1"/>
    <col min="12277" max="12282" width="9" style="136" customWidth="1"/>
    <col min="12283" max="12283" width="8.75" style="136" customWidth="1"/>
    <col min="12284" max="12284" width="5.625" style="136" bestFit="1" customWidth="1"/>
    <col min="12285" max="12285" width="7" style="136" bestFit="1" customWidth="1"/>
    <col min="12286" max="12290" width="5.625" style="136" bestFit="1" customWidth="1"/>
    <col min="12291" max="12291" width="6.375" style="136" bestFit="1" customWidth="1"/>
    <col min="12292" max="12292" width="9.625" style="136" bestFit="1" customWidth="1"/>
    <col min="12293" max="12293" width="7.25" style="136" bestFit="1" customWidth="1"/>
    <col min="12294" max="12294" width="9.125" style="136" bestFit="1" customWidth="1"/>
    <col min="12295" max="12295" width="8.5" style="136" bestFit="1" customWidth="1"/>
    <col min="12296" max="12530" width="10" style="136"/>
    <col min="12531" max="12531" width="3.625" style="136" customWidth="1"/>
    <col min="12532" max="12532" width="24.875" style="136" bestFit="1" customWidth="1"/>
    <col min="12533" max="12538" width="9" style="136" customWidth="1"/>
    <col min="12539" max="12539" width="8.75" style="136" customWidth="1"/>
    <col min="12540" max="12540" width="5.625" style="136" bestFit="1" customWidth="1"/>
    <col min="12541" max="12541" width="7" style="136" bestFit="1" customWidth="1"/>
    <col min="12542" max="12546" width="5.625" style="136" bestFit="1" customWidth="1"/>
    <col min="12547" max="12547" width="6.375" style="136" bestFit="1" customWidth="1"/>
    <col min="12548" max="12548" width="9.625" style="136" bestFit="1" customWidth="1"/>
    <col min="12549" max="12549" width="7.25" style="136" bestFit="1" customWidth="1"/>
    <col min="12550" max="12550" width="9.125" style="136" bestFit="1" customWidth="1"/>
    <col min="12551" max="12551" width="8.5" style="136" bestFit="1" customWidth="1"/>
    <col min="12552" max="12786" width="10" style="136"/>
    <col min="12787" max="12787" width="3.625" style="136" customWidth="1"/>
    <col min="12788" max="12788" width="24.875" style="136" bestFit="1" customWidth="1"/>
    <col min="12789" max="12794" width="9" style="136" customWidth="1"/>
    <col min="12795" max="12795" width="8.75" style="136" customWidth="1"/>
    <col min="12796" max="12796" width="5.625" style="136" bestFit="1" customWidth="1"/>
    <col min="12797" max="12797" width="7" style="136" bestFit="1" customWidth="1"/>
    <col min="12798" max="12802" width="5.625" style="136" bestFit="1" customWidth="1"/>
    <col min="12803" max="12803" width="6.375" style="136" bestFit="1" customWidth="1"/>
    <col min="12804" max="12804" width="9.625" style="136" bestFit="1" customWidth="1"/>
    <col min="12805" max="12805" width="7.25" style="136" bestFit="1" customWidth="1"/>
    <col min="12806" max="12806" width="9.125" style="136" bestFit="1" customWidth="1"/>
    <col min="12807" max="12807" width="8.5" style="136" bestFit="1" customWidth="1"/>
    <col min="12808" max="13042" width="10" style="136"/>
    <col min="13043" max="13043" width="3.625" style="136" customWidth="1"/>
    <col min="13044" max="13044" width="24.875" style="136" bestFit="1" customWidth="1"/>
    <col min="13045" max="13050" width="9" style="136" customWidth="1"/>
    <col min="13051" max="13051" width="8.75" style="136" customWidth="1"/>
    <col min="13052" max="13052" width="5.625" style="136" bestFit="1" customWidth="1"/>
    <col min="13053" max="13053" width="7" style="136" bestFit="1" customWidth="1"/>
    <col min="13054" max="13058" width="5.625" style="136" bestFit="1" customWidth="1"/>
    <col min="13059" max="13059" width="6.375" style="136" bestFit="1" customWidth="1"/>
    <col min="13060" max="13060" width="9.625" style="136" bestFit="1" customWidth="1"/>
    <col min="13061" max="13061" width="7.25" style="136" bestFit="1" customWidth="1"/>
    <col min="13062" max="13062" width="9.125" style="136" bestFit="1" customWidth="1"/>
    <col min="13063" max="13063" width="8.5" style="136" bestFit="1" customWidth="1"/>
    <col min="13064" max="13298" width="10" style="136"/>
    <col min="13299" max="13299" width="3.625" style="136" customWidth="1"/>
    <col min="13300" max="13300" width="24.875" style="136" bestFit="1" customWidth="1"/>
    <col min="13301" max="13306" width="9" style="136" customWidth="1"/>
    <col min="13307" max="13307" width="8.75" style="136" customWidth="1"/>
    <col min="13308" max="13308" width="5.625" style="136" bestFit="1" customWidth="1"/>
    <col min="13309" max="13309" width="7" style="136" bestFit="1" customWidth="1"/>
    <col min="13310" max="13314" width="5.625" style="136" bestFit="1" customWidth="1"/>
    <col min="13315" max="13315" width="6.375" style="136" bestFit="1" customWidth="1"/>
    <col min="13316" max="13316" width="9.625" style="136" bestFit="1" customWidth="1"/>
    <col min="13317" max="13317" width="7.25" style="136" bestFit="1" customWidth="1"/>
    <col min="13318" max="13318" width="9.125" style="136" bestFit="1" customWidth="1"/>
    <col min="13319" max="13319" width="8.5" style="136" bestFit="1" customWidth="1"/>
    <col min="13320" max="13554" width="10" style="136"/>
    <col min="13555" max="13555" width="3.625" style="136" customWidth="1"/>
    <col min="13556" max="13556" width="24.875" style="136" bestFit="1" customWidth="1"/>
    <col min="13557" max="13562" width="9" style="136" customWidth="1"/>
    <col min="13563" max="13563" width="8.75" style="136" customWidth="1"/>
    <col min="13564" max="13564" width="5.625" style="136" bestFit="1" customWidth="1"/>
    <col min="13565" max="13565" width="7" style="136" bestFit="1" customWidth="1"/>
    <col min="13566" max="13570" width="5.625" style="136" bestFit="1" customWidth="1"/>
    <col min="13571" max="13571" width="6.375" style="136" bestFit="1" customWidth="1"/>
    <col min="13572" max="13572" width="9.625" style="136" bestFit="1" customWidth="1"/>
    <col min="13573" max="13573" width="7.25" style="136" bestFit="1" customWidth="1"/>
    <col min="13574" max="13574" width="9.125" style="136" bestFit="1" customWidth="1"/>
    <col min="13575" max="13575" width="8.5" style="136" bestFit="1" customWidth="1"/>
    <col min="13576" max="13810" width="10" style="136"/>
    <col min="13811" max="13811" width="3.625" style="136" customWidth="1"/>
    <col min="13812" max="13812" width="24.875" style="136" bestFit="1" customWidth="1"/>
    <col min="13813" max="13818" width="9" style="136" customWidth="1"/>
    <col min="13819" max="13819" width="8.75" style="136" customWidth="1"/>
    <col min="13820" max="13820" width="5.625" style="136" bestFit="1" customWidth="1"/>
    <col min="13821" max="13821" width="7" style="136" bestFit="1" customWidth="1"/>
    <col min="13822" max="13826" width="5.625" style="136" bestFit="1" customWidth="1"/>
    <col min="13827" max="13827" width="6.375" style="136" bestFit="1" customWidth="1"/>
    <col min="13828" max="13828" width="9.625" style="136" bestFit="1" customWidth="1"/>
    <col min="13829" max="13829" width="7.25" style="136" bestFit="1" customWidth="1"/>
    <col min="13830" max="13830" width="9.125" style="136" bestFit="1" customWidth="1"/>
    <col min="13831" max="13831" width="8.5" style="136" bestFit="1" customWidth="1"/>
    <col min="13832" max="14066" width="10" style="136"/>
    <col min="14067" max="14067" width="3.625" style="136" customWidth="1"/>
    <col min="14068" max="14068" width="24.875" style="136" bestFit="1" customWidth="1"/>
    <col min="14069" max="14074" width="9" style="136" customWidth="1"/>
    <col min="14075" max="14075" width="8.75" style="136" customWidth="1"/>
    <col min="14076" max="14076" width="5.625" style="136" bestFit="1" customWidth="1"/>
    <col min="14077" max="14077" width="7" style="136" bestFit="1" customWidth="1"/>
    <col min="14078" max="14082" width="5.625" style="136" bestFit="1" customWidth="1"/>
    <col min="14083" max="14083" width="6.375" style="136" bestFit="1" customWidth="1"/>
    <col min="14084" max="14084" width="9.625" style="136" bestFit="1" customWidth="1"/>
    <col min="14085" max="14085" width="7.25" style="136" bestFit="1" customWidth="1"/>
    <col min="14086" max="14086" width="9.125" style="136" bestFit="1" customWidth="1"/>
    <col min="14087" max="14087" width="8.5" style="136" bestFit="1" customWidth="1"/>
    <col min="14088" max="14322" width="10" style="136"/>
    <col min="14323" max="14323" width="3.625" style="136" customWidth="1"/>
    <col min="14324" max="14324" width="24.875" style="136" bestFit="1" customWidth="1"/>
    <col min="14325" max="14330" width="9" style="136" customWidth="1"/>
    <col min="14331" max="14331" width="8.75" style="136" customWidth="1"/>
    <col min="14332" max="14332" width="5.625" style="136" bestFit="1" customWidth="1"/>
    <col min="14333" max="14333" width="7" style="136" bestFit="1" customWidth="1"/>
    <col min="14334" max="14338" width="5.625" style="136" bestFit="1" customWidth="1"/>
    <col min="14339" max="14339" width="6.375" style="136" bestFit="1" customWidth="1"/>
    <col min="14340" max="14340" width="9.625" style="136" bestFit="1" customWidth="1"/>
    <col min="14341" max="14341" width="7.25" style="136" bestFit="1" customWidth="1"/>
    <col min="14342" max="14342" width="9.125" style="136" bestFit="1" customWidth="1"/>
    <col min="14343" max="14343" width="8.5" style="136" bestFit="1" customWidth="1"/>
    <col min="14344" max="14578" width="10" style="136"/>
    <col min="14579" max="14579" width="3.625" style="136" customWidth="1"/>
    <col min="14580" max="14580" width="24.875" style="136" bestFit="1" customWidth="1"/>
    <col min="14581" max="14586" width="9" style="136" customWidth="1"/>
    <col min="14587" max="14587" width="8.75" style="136" customWidth="1"/>
    <col min="14588" max="14588" width="5.625" style="136" bestFit="1" customWidth="1"/>
    <col min="14589" max="14589" width="7" style="136" bestFit="1" customWidth="1"/>
    <col min="14590" max="14594" width="5.625" style="136" bestFit="1" customWidth="1"/>
    <col min="14595" max="14595" width="6.375" style="136" bestFit="1" customWidth="1"/>
    <col min="14596" max="14596" width="9.625" style="136" bestFit="1" customWidth="1"/>
    <col min="14597" max="14597" width="7.25" style="136" bestFit="1" customWidth="1"/>
    <col min="14598" max="14598" width="9.125" style="136" bestFit="1" customWidth="1"/>
    <col min="14599" max="14599" width="8.5" style="136" bestFit="1" customWidth="1"/>
    <col min="14600" max="14834" width="10" style="136"/>
    <col min="14835" max="14835" width="3.625" style="136" customWidth="1"/>
    <col min="14836" max="14836" width="24.875" style="136" bestFit="1" customWidth="1"/>
    <col min="14837" max="14842" width="9" style="136" customWidth="1"/>
    <col min="14843" max="14843" width="8.75" style="136" customWidth="1"/>
    <col min="14844" max="14844" width="5.625" style="136" bestFit="1" customWidth="1"/>
    <col min="14845" max="14845" width="7" style="136" bestFit="1" customWidth="1"/>
    <col min="14846" max="14850" width="5.625" style="136" bestFit="1" customWidth="1"/>
    <col min="14851" max="14851" width="6.375" style="136" bestFit="1" customWidth="1"/>
    <col min="14852" max="14852" width="9.625" style="136" bestFit="1" customWidth="1"/>
    <col min="14853" max="14853" width="7.25" style="136" bestFit="1" customWidth="1"/>
    <col min="14854" max="14854" width="9.125" style="136" bestFit="1" customWidth="1"/>
    <col min="14855" max="14855" width="8.5" style="136" bestFit="1" customWidth="1"/>
    <col min="14856" max="15090" width="10" style="136"/>
    <col min="15091" max="15091" width="3.625" style="136" customWidth="1"/>
    <col min="15092" max="15092" width="24.875" style="136" bestFit="1" customWidth="1"/>
    <col min="15093" max="15098" width="9" style="136" customWidth="1"/>
    <col min="15099" max="15099" width="8.75" style="136" customWidth="1"/>
    <col min="15100" max="15100" width="5.625" style="136" bestFit="1" customWidth="1"/>
    <col min="15101" max="15101" width="7" style="136" bestFit="1" customWidth="1"/>
    <col min="15102" max="15106" width="5.625" style="136" bestFit="1" customWidth="1"/>
    <col min="15107" max="15107" width="6.375" style="136" bestFit="1" customWidth="1"/>
    <col min="15108" max="15108" width="9.625" style="136" bestFit="1" customWidth="1"/>
    <col min="15109" max="15109" width="7.25" style="136" bestFit="1" customWidth="1"/>
    <col min="15110" max="15110" width="9.125" style="136" bestFit="1" customWidth="1"/>
    <col min="15111" max="15111" width="8.5" style="136" bestFit="1" customWidth="1"/>
    <col min="15112" max="15346" width="10" style="136"/>
    <col min="15347" max="15347" width="3.625" style="136" customWidth="1"/>
    <col min="15348" max="15348" width="24.875" style="136" bestFit="1" customWidth="1"/>
    <col min="15349" max="15354" width="9" style="136" customWidth="1"/>
    <col min="15355" max="15355" width="8.75" style="136" customWidth="1"/>
    <col min="15356" max="15356" width="5.625" style="136" bestFit="1" customWidth="1"/>
    <col min="15357" max="15357" width="7" style="136" bestFit="1" customWidth="1"/>
    <col min="15358" max="15362" width="5.625" style="136" bestFit="1" customWidth="1"/>
    <col min="15363" max="15363" width="6.375" style="136" bestFit="1" customWidth="1"/>
    <col min="15364" max="15364" width="9.625" style="136" bestFit="1" customWidth="1"/>
    <col min="15365" max="15365" width="7.25" style="136" bestFit="1" customWidth="1"/>
    <col min="15366" max="15366" width="9.125" style="136" bestFit="1" customWidth="1"/>
    <col min="15367" max="15367" width="8.5" style="136" bestFit="1" customWidth="1"/>
    <col min="15368" max="15602" width="10" style="136"/>
    <col min="15603" max="15603" width="3.625" style="136" customWidth="1"/>
    <col min="15604" max="15604" width="24.875" style="136" bestFit="1" customWidth="1"/>
    <col min="15605" max="15610" width="9" style="136" customWidth="1"/>
    <col min="15611" max="15611" width="8.75" style="136" customWidth="1"/>
    <col min="15612" max="15612" width="5.625" style="136" bestFit="1" customWidth="1"/>
    <col min="15613" max="15613" width="7" style="136" bestFit="1" customWidth="1"/>
    <col min="15614" max="15618" width="5.625" style="136" bestFit="1" customWidth="1"/>
    <col min="15619" max="15619" width="6.375" style="136" bestFit="1" customWidth="1"/>
    <col min="15620" max="15620" width="9.625" style="136" bestFit="1" customWidth="1"/>
    <col min="15621" max="15621" width="7.25" style="136" bestFit="1" customWidth="1"/>
    <col min="15622" max="15622" width="9.125" style="136" bestFit="1" customWidth="1"/>
    <col min="15623" max="15623" width="8.5" style="136" bestFit="1" customWidth="1"/>
    <col min="15624" max="15858" width="10" style="136"/>
    <col min="15859" max="15859" width="3.625" style="136" customWidth="1"/>
    <col min="15860" max="15860" width="24.875" style="136" bestFit="1" customWidth="1"/>
    <col min="15861" max="15866" width="9" style="136" customWidth="1"/>
    <col min="15867" max="15867" width="8.75" style="136" customWidth="1"/>
    <col min="15868" max="15868" width="5.625" style="136" bestFit="1" customWidth="1"/>
    <col min="15869" max="15869" width="7" style="136" bestFit="1" customWidth="1"/>
    <col min="15870" max="15874" width="5.625" style="136" bestFit="1" customWidth="1"/>
    <col min="15875" max="15875" width="6.375" style="136" bestFit="1" customWidth="1"/>
    <col min="15876" max="15876" width="9.625" style="136" bestFit="1" customWidth="1"/>
    <col min="15877" max="15877" width="7.25" style="136" bestFit="1" customWidth="1"/>
    <col min="15878" max="15878" width="9.125" style="136" bestFit="1" customWidth="1"/>
    <col min="15879" max="15879" width="8.5" style="136" bestFit="1" customWidth="1"/>
    <col min="15880" max="16114" width="10" style="136"/>
    <col min="16115" max="16115" width="3.625" style="136" customWidth="1"/>
    <col min="16116" max="16116" width="24.875" style="136" bestFit="1" customWidth="1"/>
    <col min="16117" max="16122" width="9" style="136" customWidth="1"/>
    <col min="16123" max="16123" width="8.75" style="136" customWidth="1"/>
    <col min="16124" max="16124" width="5.625" style="136" bestFit="1" customWidth="1"/>
    <col min="16125" max="16125" width="7" style="136" bestFit="1" customWidth="1"/>
    <col min="16126" max="16130" width="5.625" style="136" bestFit="1" customWidth="1"/>
    <col min="16131" max="16131" width="6.375" style="136" bestFit="1" customWidth="1"/>
    <col min="16132" max="16132" width="9.625" style="136" bestFit="1" customWidth="1"/>
    <col min="16133" max="16133" width="7.25" style="136" bestFit="1" customWidth="1"/>
    <col min="16134" max="16134" width="9.125" style="136" bestFit="1" customWidth="1"/>
    <col min="16135" max="16135" width="8.5" style="136" bestFit="1" customWidth="1"/>
    <col min="16136" max="16384" width="11" style="136"/>
  </cols>
  <sheetData>
    <row r="1" spans="1:13" ht="13.5" customHeight="1" x14ac:dyDescent="0.2">
      <c r="A1" s="835" t="s">
        <v>33</v>
      </c>
      <c r="B1" s="835"/>
      <c r="C1" s="835"/>
      <c r="D1" s="133"/>
      <c r="E1" s="133"/>
      <c r="F1" s="133"/>
      <c r="G1" s="133"/>
    </row>
    <row r="2" spans="1:13" ht="13.5" customHeight="1" x14ac:dyDescent="0.2">
      <c r="A2" s="836"/>
      <c r="B2" s="836"/>
      <c r="C2" s="836"/>
      <c r="D2" s="137"/>
      <c r="E2" s="137"/>
      <c r="F2" s="137"/>
      <c r="G2" s="112" t="s">
        <v>165</v>
      </c>
    </row>
    <row r="3" spans="1:13" ht="13.5" customHeight="1" x14ac:dyDescent="0.2">
      <c r="A3" s="170"/>
      <c r="B3" s="839">
        <f>INDICE!A3</f>
        <v>41699</v>
      </c>
      <c r="C3" s="840"/>
      <c r="D3" s="840" t="s">
        <v>125</v>
      </c>
      <c r="E3" s="840"/>
      <c r="F3" s="840" t="s">
        <v>126</v>
      </c>
      <c r="G3" s="840"/>
    </row>
    <row r="4" spans="1:13" ht="30" customHeight="1" x14ac:dyDescent="0.2">
      <c r="A4" s="153"/>
      <c r="B4" s="171" t="s">
        <v>207</v>
      </c>
      <c r="C4" s="172" t="s">
        <v>208</v>
      </c>
      <c r="D4" s="171" t="s">
        <v>207</v>
      </c>
      <c r="E4" s="172" t="s">
        <v>208</v>
      </c>
      <c r="F4" s="171" t="s">
        <v>207</v>
      </c>
      <c r="G4" s="172" t="s">
        <v>208</v>
      </c>
    </row>
    <row r="5" spans="1:13" s="135" customFormat="1" ht="13.5" customHeight="1" x14ac:dyDescent="0.2">
      <c r="A5" s="139" t="s">
        <v>209</v>
      </c>
      <c r="B5" s="142">
        <v>363.22399000000127</v>
      </c>
      <c r="C5" s="145">
        <v>10.300470000000001</v>
      </c>
      <c r="D5" s="142">
        <v>1024.4346400000024</v>
      </c>
      <c r="E5" s="142">
        <v>26.923270000000006</v>
      </c>
      <c r="F5" s="142">
        <v>4527.967800000004</v>
      </c>
      <c r="G5" s="142">
        <v>117.94250000000001</v>
      </c>
      <c r="L5" s="173"/>
      <c r="M5" s="173"/>
    </row>
    <row r="6" spans="1:13" s="135" customFormat="1" ht="13.5" customHeight="1" x14ac:dyDescent="0.2">
      <c r="A6" s="139" t="s">
        <v>210</v>
      </c>
      <c r="B6" s="142">
        <v>1319.3714999999993</v>
      </c>
      <c r="C6" s="142">
        <v>427.42172999999985</v>
      </c>
      <c r="D6" s="142">
        <v>3730.1590399999991</v>
      </c>
      <c r="E6" s="142">
        <v>1215.9997999999998</v>
      </c>
      <c r="F6" s="142">
        <v>15774.461790000003</v>
      </c>
      <c r="G6" s="142">
        <v>4856.5086700000002</v>
      </c>
      <c r="L6" s="173"/>
      <c r="M6" s="173"/>
    </row>
    <row r="7" spans="1:13" s="135" customFormat="1" ht="13.5" customHeight="1" x14ac:dyDescent="0.2">
      <c r="A7" s="149" t="s">
        <v>204</v>
      </c>
      <c r="B7" s="150">
        <v>1682.5954900000006</v>
      </c>
      <c r="C7" s="150">
        <v>437.72219999999987</v>
      </c>
      <c r="D7" s="150">
        <v>4754.5936800000018</v>
      </c>
      <c r="E7" s="150">
        <v>1242.9230699999998</v>
      </c>
      <c r="F7" s="150">
        <v>20302.429590000007</v>
      </c>
      <c r="G7" s="150">
        <v>4974.4511700000003</v>
      </c>
    </row>
    <row r="8" spans="1:13" ht="13.5" customHeight="1" x14ac:dyDescent="0.2">
      <c r="G8" s="95" t="s">
        <v>253</v>
      </c>
    </row>
    <row r="9" spans="1:13" ht="13.5" customHeight="1" x14ac:dyDescent="0.2">
      <c r="A9" s="156" t="s">
        <v>549</v>
      </c>
    </row>
    <row r="10" spans="1:13" ht="13.5" customHeight="1" x14ac:dyDescent="0.2">
      <c r="A10" s="156" t="s">
        <v>254</v>
      </c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zoomScale="115" zoomScaleNormal="115" zoomScaleSheetLayoutView="100" workbookViewId="0">
      <selection activeCell="B3" sqref="B3:E3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552</v>
      </c>
    </row>
    <row r="2" spans="1:11" ht="15.75" x14ac:dyDescent="0.25">
      <c r="A2" s="2"/>
      <c r="J2" s="112" t="s">
        <v>165</v>
      </c>
    </row>
    <row r="3" spans="1:11" s="116" customFormat="1" ht="13.35" customHeight="1" x14ac:dyDescent="0.2">
      <c r="A3" s="113"/>
      <c r="B3" s="827">
        <f>INDICE!A3</f>
        <v>41699</v>
      </c>
      <c r="C3" s="827"/>
      <c r="D3" s="827">
        <f>INDICE!C3</f>
        <v>0</v>
      </c>
      <c r="E3" s="827"/>
      <c r="F3" s="114"/>
      <c r="G3" s="828" t="s">
        <v>126</v>
      </c>
      <c r="H3" s="828"/>
      <c r="I3" s="828"/>
      <c r="J3" s="828"/>
    </row>
    <row r="4" spans="1:11" s="116" customFormat="1" x14ac:dyDescent="0.2">
      <c r="A4" s="117"/>
      <c r="B4" s="118" t="s">
        <v>157</v>
      </c>
      <c r="C4" s="118" t="s">
        <v>158</v>
      </c>
      <c r="D4" s="118" t="s">
        <v>195</v>
      </c>
      <c r="E4" s="118" t="s">
        <v>198</v>
      </c>
      <c r="F4" s="118"/>
      <c r="G4" s="118" t="s">
        <v>157</v>
      </c>
      <c r="H4" s="118" t="s">
        <v>158</v>
      </c>
      <c r="I4" s="118" t="s">
        <v>195</v>
      </c>
      <c r="J4" s="118" t="s">
        <v>198</v>
      </c>
    </row>
    <row r="5" spans="1:11" s="116" customFormat="1" x14ac:dyDescent="0.2">
      <c r="A5" s="597" t="s">
        <v>167</v>
      </c>
      <c r="B5" s="119">
        <f>'GNA CCAA'!B5</f>
        <v>55.270940000000017</v>
      </c>
      <c r="C5" s="119">
        <f>'GNA CCAA'!C5</f>
        <v>1.8787400000000001</v>
      </c>
      <c r="D5" s="119">
        <f>'GO CCAA'!B5</f>
        <v>267.67786000000007</v>
      </c>
      <c r="E5" s="557">
        <f>SUM(B5:D5)</f>
        <v>324.82754000000011</v>
      </c>
      <c r="F5" s="119"/>
      <c r="G5" s="119">
        <f>'GNA CCAA'!F5</f>
        <v>671.72782999999947</v>
      </c>
      <c r="H5" s="119">
        <f>'GNA CCAA'!G5</f>
        <v>24.07956999999999</v>
      </c>
      <c r="I5" s="119">
        <f>'GO CCAA'!G5</f>
        <v>3148.2048200000027</v>
      </c>
      <c r="J5" s="557">
        <f>SUM(G5:I5)</f>
        <v>3844.0122200000023</v>
      </c>
      <c r="K5" s="84"/>
    </row>
    <row r="6" spans="1:11" s="116" customFormat="1" x14ac:dyDescent="0.2">
      <c r="A6" s="598" t="s">
        <v>168</v>
      </c>
      <c r="B6" s="121">
        <f>'GNA CCAA'!B6</f>
        <v>9.9318099999999987</v>
      </c>
      <c r="C6" s="121">
        <f>'GNA CCAA'!C6</f>
        <v>0.42817999999999995</v>
      </c>
      <c r="D6" s="121">
        <f>'GO CCAA'!B6</f>
        <v>75.035789999999992</v>
      </c>
      <c r="E6" s="560">
        <f>SUM(B6:D6)</f>
        <v>85.395779999999988</v>
      </c>
      <c r="F6" s="121"/>
      <c r="G6" s="121">
        <f>'GNA CCAA'!F6</f>
        <v>126.95792999999996</v>
      </c>
      <c r="H6" s="121">
        <f>'GNA CCAA'!G6</f>
        <v>6.0854600000000021</v>
      </c>
      <c r="I6" s="121">
        <f>'GO CCAA'!G6</f>
        <v>875.66228999999998</v>
      </c>
      <c r="J6" s="560">
        <f t="shared" ref="J6:J24" si="0">SUM(G6:I6)</f>
        <v>1008.7056799999999</v>
      </c>
      <c r="K6" s="84"/>
    </row>
    <row r="7" spans="1:11" s="116" customFormat="1" x14ac:dyDescent="0.2">
      <c r="A7" s="598" t="s">
        <v>169</v>
      </c>
      <c r="B7" s="121">
        <f>'GNA CCAA'!B7</f>
        <v>6.8483600000000004</v>
      </c>
      <c r="C7" s="121">
        <f>'GNA CCAA'!C7</f>
        <v>0.49356</v>
      </c>
      <c r="D7" s="121">
        <f>'GO CCAA'!B7</f>
        <v>36.095190000000002</v>
      </c>
      <c r="E7" s="560">
        <f t="shared" ref="E7:E24" si="1">SUM(B7:D7)</f>
        <v>43.437110000000004</v>
      </c>
      <c r="F7" s="121"/>
      <c r="G7" s="121">
        <f>'GNA CCAA'!F7</f>
        <v>86.053509999999989</v>
      </c>
      <c r="H7" s="121">
        <f>'GNA CCAA'!G7</f>
        <v>6.1494900000000037</v>
      </c>
      <c r="I7" s="121">
        <f>'GO CCAA'!G7</f>
        <v>441.21938000000006</v>
      </c>
      <c r="J7" s="560">
        <f t="shared" si="0"/>
        <v>533.42238000000009</v>
      </c>
      <c r="K7" s="84"/>
    </row>
    <row r="8" spans="1:11" s="116" customFormat="1" x14ac:dyDescent="0.2">
      <c r="A8" s="598" t="s">
        <v>170</v>
      </c>
      <c r="B8" s="121">
        <f>'GNA CCAA'!B8</f>
        <v>13.803450000000002</v>
      </c>
      <c r="C8" s="121">
        <f>'GNA CCAA'!C8</f>
        <v>0.82262999999999997</v>
      </c>
      <c r="D8" s="121">
        <f>'GO CCAA'!B8</f>
        <v>26.483609999999995</v>
      </c>
      <c r="E8" s="560">
        <f t="shared" si="1"/>
        <v>41.109690000000001</v>
      </c>
      <c r="F8" s="121"/>
      <c r="G8" s="121">
        <f>'GNA CCAA'!F8</f>
        <v>192.51553999999999</v>
      </c>
      <c r="H8" s="121">
        <f>'GNA CCAA'!G8</f>
        <v>10.528100000000002</v>
      </c>
      <c r="I8" s="121">
        <f>'GO CCAA'!G8</f>
        <v>368.86427000000009</v>
      </c>
      <c r="J8" s="560">
        <f t="shared" si="0"/>
        <v>571.90791000000013</v>
      </c>
      <c r="K8" s="84"/>
    </row>
    <row r="9" spans="1:11" s="116" customFormat="1" x14ac:dyDescent="0.2">
      <c r="A9" s="598" t="s">
        <v>171</v>
      </c>
      <c r="B9" s="121">
        <f>'GNA CCAA'!B9</f>
        <v>30.14798</v>
      </c>
      <c r="C9" s="121">
        <f>'GNA CCAA'!C9</f>
        <v>9.5225600000000004</v>
      </c>
      <c r="D9" s="121">
        <f>'GO CCAA'!B9</f>
        <v>51.509430000000009</v>
      </c>
      <c r="E9" s="560">
        <f t="shared" si="1"/>
        <v>91.179970000000012</v>
      </c>
      <c r="F9" s="121"/>
      <c r="G9" s="121">
        <f>'GNA CCAA'!F9</f>
        <v>358.97565999999983</v>
      </c>
      <c r="H9" s="121">
        <f>'GNA CCAA'!G9</f>
        <v>117.08559000000002</v>
      </c>
      <c r="I9" s="121">
        <f>'GO CCAA'!G9</f>
        <v>604.08508000000018</v>
      </c>
      <c r="J9" s="560">
        <f t="shared" si="0"/>
        <v>1080.14633</v>
      </c>
      <c r="K9" s="84"/>
    </row>
    <row r="10" spans="1:11" s="116" customFormat="1" x14ac:dyDescent="0.2">
      <c r="A10" s="598" t="s">
        <v>172</v>
      </c>
      <c r="B10" s="121">
        <f>'GNA CCAA'!B10</f>
        <v>4.4637200000000004</v>
      </c>
      <c r="C10" s="121">
        <f>'GNA CCAA'!C10</f>
        <v>0.25505</v>
      </c>
      <c r="D10" s="121">
        <f>'GO CCAA'!B10</f>
        <v>24.562619999999995</v>
      </c>
      <c r="E10" s="560">
        <f t="shared" si="1"/>
        <v>29.281389999999995</v>
      </c>
      <c r="F10" s="121"/>
      <c r="G10" s="121">
        <f>'GNA CCAA'!F10</f>
        <v>56.580140000000021</v>
      </c>
      <c r="H10" s="121">
        <f>'GNA CCAA'!G10</f>
        <v>3.174189999999999</v>
      </c>
      <c r="I10" s="121">
        <f>'GO CCAA'!G10</f>
        <v>288.77387999999991</v>
      </c>
      <c r="J10" s="560">
        <f t="shared" si="0"/>
        <v>348.52820999999994</v>
      </c>
      <c r="K10" s="84"/>
    </row>
    <row r="11" spans="1:11" s="116" customFormat="1" x14ac:dyDescent="0.2">
      <c r="A11" s="598" t="s">
        <v>173</v>
      </c>
      <c r="B11" s="121">
        <f>'GNA CCAA'!B11</f>
        <v>18.398710000000001</v>
      </c>
      <c r="C11" s="121">
        <f>'GNA CCAA'!C11</f>
        <v>0.95772999999999964</v>
      </c>
      <c r="D11" s="121">
        <f>'GO CCAA'!B11</f>
        <v>118.94936</v>
      </c>
      <c r="E11" s="560">
        <f t="shared" si="1"/>
        <v>138.3058</v>
      </c>
      <c r="F11" s="121"/>
      <c r="G11" s="121">
        <f>'GNA CCAA'!F11</f>
        <v>243.79548999999994</v>
      </c>
      <c r="H11" s="121">
        <f>'GNA CCAA'!G11</f>
        <v>13.465080000000015</v>
      </c>
      <c r="I11" s="121">
        <f>'GO CCAA'!G11</f>
        <v>1447.7847999999999</v>
      </c>
      <c r="J11" s="560">
        <f t="shared" si="0"/>
        <v>1705.0453699999998</v>
      </c>
      <c r="K11" s="84"/>
    </row>
    <row r="12" spans="1:11" s="116" customFormat="1" x14ac:dyDescent="0.2">
      <c r="A12" s="598" t="s">
        <v>174</v>
      </c>
      <c r="B12" s="121">
        <f>'GNA CCAA'!B12</f>
        <v>13.335260000000002</v>
      </c>
      <c r="C12" s="121">
        <f>'GNA CCAA'!C12</f>
        <v>0.5089999999999999</v>
      </c>
      <c r="D12" s="121">
        <f>'GO CCAA'!B12</f>
        <v>95.470739999999964</v>
      </c>
      <c r="E12" s="560">
        <f t="shared" si="1"/>
        <v>109.31499999999997</v>
      </c>
      <c r="F12" s="121"/>
      <c r="G12" s="121">
        <f>'GNA CCAA'!F12</f>
        <v>168.6105799999998</v>
      </c>
      <c r="H12" s="121">
        <f>'GNA CCAA'!G12</f>
        <v>7.1947800000000068</v>
      </c>
      <c r="I12" s="121">
        <f>'GO CCAA'!G12</f>
        <v>1147.0875999999992</v>
      </c>
      <c r="J12" s="560">
        <f t="shared" si="0"/>
        <v>1322.892959999999</v>
      </c>
      <c r="K12" s="84"/>
    </row>
    <row r="13" spans="1:11" s="116" customFormat="1" x14ac:dyDescent="0.2">
      <c r="A13" s="598" t="s">
        <v>175</v>
      </c>
      <c r="B13" s="121">
        <f>'GNA CCAA'!B13</f>
        <v>58.644419999999975</v>
      </c>
      <c r="C13" s="121">
        <f>'GNA CCAA'!C13</f>
        <v>3.4956499999999999</v>
      </c>
      <c r="D13" s="121">
        <f>'GO CCAA'!B13</f>
        <v>272.44951000000003</v>
      </c>
      <c r="E13" s="560">
        <f t="shared" si="1"/>
        <v>334.58958000000001</v>
      </c>
      <c r="F13" s="121"/>
      <c r="G13" s="121">
        <f>'GNA CCAA'!F13</f>
        <v>720.84457000000111</v>
      </c>
      <c r="H13" s="121">
        <f>'GNA CCAA'!G13</f>
        <v>45.411859999999976</v>
      </c>
      <c r="I13" s="121">
        <f>'GO CCAA'!G13</f>
        <v>3156.4283899999996</v>
      </c>
      <c r="J13" s="560">
        <f t="shared" si="0"/>
        <v>3922.6848200000004</v>
      </c>
      <c r="K13" s="84"/>
    </row>
    <row r="14" spans="1:11" s="116" customFormat="1" x14ac:dyDescent="0.2">
      <c r="A14" s="598" t="s">
        <v>176</v>
      </c>
      <c r="B14" s="121">
        <f>'GNA CCAA'!B14</f>
        <v>0.45713999999999999</v>
      </c>
      <c r="C14" s="121">
        <f>'GNA CCAA'!C14</f>
        <v>4.6729999999999994E-2</v>
      </c>
      <c r="D14" s="121">
        <f>'GO CCAA'!B14</f>
        <v>0.92964999999999998</v>
      </c>
      <c r="E14" s="560">
        <f t="shared" si="1"/>
        <v>1.4335200000000001</v>
      </c>
      <c r="F14" s="121"/>
      <c r="G14" s="121">
        <f>'GNA CCAA'!F14</f>
        <v>6.1276000000000019</v>
      </c>
      <c r="H14" s="121">
        <f>'GNA CCAA'!G14</f>
        <v>0.67647000000000013</v>
      </c>
      <c r="I14" s="121">
        <f>'GO CCAA'!G14</f>
        <v>10.771559999999997</v>
      </c>
      <c r="J14" s="560">
        <f t="shared" si="0"/>
        <v>17.57563</v>
      </c>
      <c r="K14" s="84"/>
    </row>
    <row r="15" spans="1:11" s="116" customFormat="1" x14ac:dyDescent="0.2">
      <c r="A15" s="598" t="s">
        <v>177</v>
      </c>
      <c r="B15" s="121">
        <f>'GNA CCAA'!B15</f>
        <v>36.203479999999999</v>
      </c>
      <c r="C15" s="121">
        <f>'GNA CCAA'!C15</f>
        <v>1.2679799999999999</v>
      </c>
      <c r="D15" s="121">
        <f>'GO CCAA'!B15</f>
        <v>163.67493999999999</v>
      </c>
      <c r="E15" s="560">
        <f t="shared" si="1"/>
        <v>201.1464</v>
      </c>
      <c r="F15" s="121"/>
      <c r="G15" s="121">
        <f>'GNA CCAA'!F15</f>
        <v>469.70068999999995</v>
      </c>
      <c r="H15" s="121">
        <f>'GNA CCAA'!G15</f>
        <v>17.773679999999992</v>
      </c>
      <c r="I15" s="121">
        <f>'GO CCAA'!G15</f>
        <v>1982.8128000000002</v>
      </c>
      <c r="J15" s="560">
        <f t="shared" si="0"/>
        <v>2470.2871700000001</v>
      </c>
      <c r="K15" s="84"/>
    </row>
    <row r="16" spans="1:11" s="116" customFormat="1" x14ac:dyDescent="0.2">
      <c r="A16" s="598" t="s">
        <v>178</v>
      </c>
      <c r="B16" s="121">
        <f>'GNA CCAA'!B16</f>
        <v>7.5582399999999996</v>
      </c>
      <c r="C16" s="121">
        <f>'GNA CCAA'!C16</f>
        <v>0.21339</v>
      </c>
      <c r="D16" s="121">
        <f>'GO CCAA'!B16</f>
        <v>45.883049999999997</v>
      </c>
      <c r="E16" s="560">
        <f t="shared" si="1"/>
        <v>53.654679999999999</v>
      </c>
      <c r="F16" s="121"/>
      <c r="G16" s="121">
        <f>'GNA CCAA'!F16</f>
        <v>93.989149999999995</v>
      </c>
      <c r="H16" s="121">
        <f>'GNA CCAA'!G16</f>
        <v>2.7348000000000012</v>
      </c>
      <c r="I16" s="121">
        <f>'GO CCAA'!G16</f>
        <v>548.99824000000046</v>
      </c>
      <c r="J16" s="560">
        <f t="shared" si="0"/>
        <v>645.72219000000041</v>
      </c>
      <c r="K16" s="84"/>
    </row>
    <row r="17" spans="1:16" s="116" customFormat="1" x14ac:dyDescent="0.2">
      <c r="A17" s="598" t="s">
        <v>179</v>
      </c>
      <c r="B17" s="121">
        <f>'GNA CCAA'!B17</f>
        <v>18.63926</v>
      </c>
      <c r="C17" s="121">
        <f>'GNA CCAA'!C17</f>
        <v>0.98804999999999976</v>
      </c>
      <c r="D17" s="121">
        <f>'GO CCAA'!B17</f>
        <v>110.39997</v>
      </c>
      <c r="E17" s="560">
        <f t="shared" si="1"/>
        <v>130.02727999999999</v>
      </c>
      <c r="F17" s="121"/>
      <c r="G17" s="121">
        <f>'GNA CCAA'!F17</f>
        <v>237.03382000000002</v>
      </c>
      <c r="H17" s="121">
        <f>'GNA CCAA'!G17</f>
        <v>12.970450000000007</v>
      </c>
      <c r="I17" s="121">
        <f>'GO CCAA'!G17</f>
        <v>1375.4880900000007</v>
      </c>
      <c r="J17" s="560">
        <f t="shared" si="0"/>
        <v>1625.4923600000006</v>
      </c>
      <c r="K17" s="84"/>
    </row>
    <row r="18" spans="1:16" s="116" customFormat="1" x14ac:dyDescent="0.2">
      <c r="A18" s="598" t="s">
        <v>180</v>
      </c>
      <c r="B18" s="121">
        <f>'GNA CCAA'!B18</f>
        <v>2.0879799999999999</v>
      </c>
      <c r="C18" s="121">
        <f>'GNA CCAA'!C18</f>
        <v>0.10579</v>
      </c>
      <c r="D18" s="121">
        <f>'GO CCAA'!B18</f>
        <v>13.64015</v>
      </c>
      <c r="E18" s="560">
        <f t="shared" si="1"/>
        <v>15.833919999999999</v>
      </c>
      <c r="F18" s="121"/>
      <c r="G18" s="121">
        <f>'GNA CCAA'!F18</f>
        <v>26.560730000000007</v>
      </c>
      <c r="H18" s="121">
        <f>'GNA CCAA'!G18</f>
        <v>1.4893399999999997</v>
      </c>
      <c r="I18" s="121">
        <f>'GO CCAA'!G18</f>
        <v>163.14899000000003</v>
      </c>
      <c r="J18" s="560">
        <f t="shared" si="0"/>
        <v>191.19906000000003</v>
      </c>
      <c r="K18" s="84"/>
    </row>
    <row r="19" spans="1:16" s="116" customFormat="1" x14ac:dyDescent="0.2">
      <c r="A19" s="598" t="s">
        <v>181</v>
      </c>
      <c r="B19" s="121">
        <f>'GNA CCAA'!B19</f>
        <v>44.50930000000001</v>
      </c>
      <c r="C19" s="121">
        <f>'GNA CCAA'!C19</f>
        <v>2.2687300000000001</v>
      </c>
      <c r="D19" s="121">
        <f>'GO CCAA'!B19</f>
        <v>181.88955999999999</v>
      </c>
      <c r="E19" s="560">
        <f t="shared" si="1"/>
        <v>228.66758999999999</v>
      </c>
      <c r="F19" s="121"/>
      <c r="G19" s="121">
        <f>'GNA CCAA'!F19</f>
        <v>519.38850000000002</v>
      </c>
      <c r="H19" s="121">
        <f>'GNA CCAA'!G19</f>
        <v>26.425070000000002</v>
      </c>
      <c r="I19" s="121">
        <f>'GO CCAA'!G19</f>
        <v>2127.5157600000002</v>
      </c>
      <c r="J19" s="560">
        <f t="shared" si="0"/>
        <v>2673.3293300000005</v>
      </c>
      <c r="K19" s="84"/>
    </row>
    <row r="20" spans="1:16" s="116" customFormat="1" x14ac:dyDescent="0.2">
      <c r="A20" s="598" t="s">
        <v>182</v>
      </c>
      <c r="B20" s="121">
        <f>'GNA CCAA'!B20</f>
        <v>0.52433000000000007</v>
      </c>
      <c r="C20" s="121">
        <f>'GNA CCAA'!C20</f>
        <v>0</v>
      </c>
      <c r="D20" s="121">
        <f>'GO CCAA'!B20</f>
        <v>1.0122099999999998</v>
      </c>
      <c r="E20" s="560">
        <f t="shared" si="1"/>
        <v>1.53654</v>
      </c>
      <c r="F20" s="121"/>
      <c r="G20" s="121">
        <f>'GNA CCAA'!F20</f>
        <v>5.9881299999999982</v>
      </c>
      <c r="H20" s="121">
        <f>'GNA CCAA'!G20</f>
        <v>0</v>
      </c>
      <c r="I20" s="121">
        <f>'GO CCAA'!G20</f>
        <v>11.611910000000002</v>
      </c>
      <c r="J20" s="560">
        <f t="shared" si="0"/>
        <v>17.60004</v>
      </c>
      <c r="K20" s="84"/>
    </row>
    <row r="21" spans="1:16" s="116" customFormat="1" x14ac:dyDescent="0.2">
      <c r="A21" s="598" t="s">
        <v>183</v>
      </c>
      <c r="B21" s="121">
        <f>'GNA CCAA'!B21</f>
        <v>8.9466300000000007</v>
      </c>
      <c r="C21" s="121">
        <f>'GNA CCAA'!C21</f>
        <v>0.44283</v>
      </c>
      <c r="D21" s="121">
        <f>'GO CCAA'!B21</f>
        <v>69.057620000000014</v>
      </c>
      <c r="E21" s="560">
        <f t="shared" si="1"/>
        <v>78.447080000000014</v>
      </c>
      <c r="F21" s="121"/>
      <c r="G21" s="121">
        <f>'GNA CCAA'!F21</f>
        <v>113.17568</v>
      </c>
      <c r="H21" s="121">
        <f>'GNA CCAA'!G21</f>
        <v>5.1846300000000012</v>
      </c>
      <c r="I21" s="121">
        <f>'GO CCAA'!G21</f>
        <v>811.2106399999999</v>
      </c>
      <c r="J21" s="560">
        <f t="shared" si="0"/>
        <v>929.57094999999993</v>
      </c>
      <c r="K21" s="84"/>
    </row>
    <row r="22" spans="1:16" s="116" customFormat="1" x14ac:dyDescent="0.2">
      <c r="A22" s="598" t="s">
        <v>184</v>
      </c>
      <c r="B22" s="121">
        <f>'GNA CCAA'!B22</f>
        <v>5.0857800000000006</v>
      </c>
      <c r="C22" s="121">
        <f>'GNA CCAA'!C22</f>
        <v>0.16294999999999998</v>
      </c>
      <c r="D22" s="121">
        <f>'GO CCAA'!B22</f>
        <v>51.82931</v>
      </c>
      <c r="E22" s="560">
        <f t="shared" si="1"/>
        <v>57.078040000000001</v>
      </c>
      <c r="F22" s="121"/>
      <c r="G22" s="121">
        <f>'GNA CCAA'!F22</f>
        <v>62.704499999999989</v>
      </c>
      <c r="H22" s="121">
        <f>'GNA CCAA'!G22</f>
        <v>2.32524</v>
      </c>
      <c r="I22" s="121">
        <f>'GO CCAA'!G22</f>
        <v>559.40296999999998</v>
      </c>
      <c r="J22" s="560">
        <f t="shared" si="0"/>
        <v>624.43270999999993</v>
      </c>
      <c r="K22" s="84"/>
    </row>
    <row r="23" spans="1:16" x14ac:dyDescent="0.2">
      <c r="A23" s="599" t="s">
        <v>185</v>
      </c>
      <c r="B23" s="121">
        <f>'GNA CCAA'!B23</f>
        <v>13.911049999999999</v>
      </c>
      <c r="C23" s="121">
        <f>'GNA CCAA'!C23</f>
        <v>0.86121999999999999</v>
      </c>
      <c r="D23" s="121">
        <f>'GO CCAA'!B23</f>
        <v>138.35470999999995</v>
      </c>
      <c r="E23" s="560">
        <f t="shared" si="1"/>
        <v>153.12697999999995</v>
      </c>
      <c r="F23" s="121"/>
      <c r="G23" s="121">
        <f>'GNA CCAA'!F23</f>
        <v>171.07333999999992</v>
      </c>
      <c r="H23" s="121">
        <f>'GNA CCAA'!G23</f>
        <v>10.990140000000004</v>
      </c>
      <c r="I23" s="121">
        <f>'GO CCAA'!G23</f>
        <v>1534.1189100000006</v>
      </c>
      <c r="J23" s="560">
        <f t="shared" si="0"/>
        <v>1716.1823900000004</v>
      </c>
      <c r="K23" s="502"/>
      <c r="P23" s="116"/>
    </row>
    <row r="24" spans="1:16" x14ac:dyDescent="0.2">
      <c r="A24" s="600" t="s">
        <v>543</v>
      </c>
      <c r="B24" s="125">
        <f>'GNA CCAA'!B24</f>
        <v>348.76783999999986</v>
      </c>
      <c r="C24" s="125">
        <f>'GNA CCAA'!C24</f>
        <v>24.720770000000019</v>
      </c>
      <c r="D24" s="125">
        <f>'GO CCAA'!B24</f>
        <v>1744.9052800000009</v>
      </c>
      <c r="E24" s="125">
        <f t="shared" si="1"/>
        <v>2118.3938900000007</v>
      </c>
      <c r="F24" s="125"/>
      <c r="G24" s="125">
        <f>'GNA CCAA'!F24</f>
        <v>4331.8033900000009</v>
      </c>
      <c r="H24" s="601">
        <f>'GNA CCAA'!G24</f>
        <v>313.7439399999999</v>
      </c>
      <c r="I24" s="125">
        <f>'GO CCAA'!G24</f>
        <v>20603.190379999982</v>
      </c>
      <c r="J24" s="125">
        <f t="shared" si="0"/>
        <v>25248.737709999983</v>
      </c>
      <c r="K24" s="502"/>
    </row>
    <row r="25" spans="1:16" x14ac:dyDescent="0.2">
      <c r="I25" s="8"/>
      <c r="J25" s="95" t="s">
        <v>253</v>
      </c>
    </row>
    <row r="26" spans="1:16" x14ac:dyDescent="0.2">
      <c r="A26" s="563" t="s">
        <v>550</v>
      </c>
      <c r="G26" s="127"/>
      <c r="H26" s="127"/>
      <c r="I26" s="127"/>
      <c r="J26" s="127"/>
    </row>
    <row r="27" spans="1:16" x14ac:dyDescent="0.2">
      <c r="A27" s="156" t="s">
        <v>254</v>
      </c>
      <c r="G27" s="127"/>
      <c r="H27" s="127"/>
      <c r="I27" s="127"/>
      <c r="J27" s="127"/>
    </row>
    <row r="28" spans="1:16" ht="18" x14ac:dyDescent="0.25">
      <c r="A28" s="128"/>
      <c r="E28" s="834"/>
      <c r="F28" s="834"/>
      <c r="G28" s="127"/>
      <c r="H28" s="127"/>
      <c r="I28" s="127"/>
      <c r="J28" s="127"/>
    </row>
    <row r="29" spans="1:16" x14ac:dyDescent="0.2">
      <c r="A29" s="128"/>
      <c r="G29" s="127"/>
      <c r="H29" s="127"/>
      <c r="I29" s="127"/>
      <c r="J29" s="127"/>
    </row>
    <row r="30" spans="1:16" x14ac:dyDescent="0.2">
      <c r="A30" s="128"/>
      <c r="G30" s="127"/>
      <c r="H30" s="127"/>
      <c r="I30" s="127"/>
      <c r="J30" s="127"/>
    </row>
    <row r="31" spans="1:16" x14ac:dyDescent="0.2">
      <c r="A31" s="128"/>
      <c r="G31" s="127"/>
      <c r="H31" s="127"/>
      <c r="I31" s="127"/>
      <c r="J31" s="127"/>
    </row>
    <row r="32" spans="1:16" x14ac:dyDescent="0.2">
      <c r="A32" s="128"/>
      <c r="G32" s="127"/>
      <c r="H32" s="127"/>
      <c r="I32" s="127"/>
      <c r="J32" s="127"/>
    </row>
    <row r="33" spans="1:10" x14ac:dyDescent="0.2">
      <c r="A33" s="128"/>
      <c r="G33" s="127"/>
      <c r="H33" s="127"/>
      <c r="I33" s="127"/>
      <c r="J33" s="127"/>
    </row>
    <row r="34" spans="1:10" x14ac:dyDescent="0.2">
      <c r="A34" s="128"/>
      <c r="G34" s="127"/>
      <c r="H34" s="127"/>
      <c r="I34" s="127"/>
      <c r="J34" s="127"/>
    </row>
    <row r="35" spans="1:10" x14ac:dyDescent="0.2">
      <c r="A35" s="128"/>
      <c r="G35" s="127"/>
      <c r="H35" s="127"/>
      <c r="I35" s="127"/>
      <c r="J35" s="127"/>
    </row>
    <row r="36" spans="1:10" x14ac:dyDescent="0.2">
      <c r="A36" s="128"/>
      <c r="G36" s="127"/>
      <c r="H36" s="127"/>
      <c r="I36" s="127"/>
      <c r="J36" s="127"/>
    </row>
    <row r="37" spans="1:10" x14ac:dyDescent="0.2">
      <c r="A37" s="128"/>
      <c r="G37" s="127"/>
      <c r="H37" s="127"/>
      <c r="I37" s="127"/>
      <c r="J37" s="127"/>
    </row>
    <row r="38" spans="1:10" x14ac:dyDescent="0.2">
      <c r="A38" s="128"/>
      <c r="G38" s="127"/>
      <c r="H38" s="127"/>
      <c r="I38" s="127"/>
      <c r="J38" s="127"/>
    </row>
    <row r="39" spans="1:10" x14ac:dyDescent="0.2">
      <c r="A39" s="128"/>
      <c r="G39" s="127"/>
      <c r="H39" s="127"/>
      <c r="I39" s="127"/>
      <c r="J39" s="127"/>
    </row>
    <row r="40" spans="1:10" x14ac:dyDescent="0.2">
      <c r="A40" s="128"/>
      <c r="G40" s="127"/>
      <c r="H40" s="127"/>
      <c r="I40" s="127"/>
      <c r="J40" s="127"/>
    </row>
    <row r="41" spans="1:10" x14ac:dyDescent="0.2">
      <c r="A41" s="128"/>
      <c r="G41" s="127"/>
      <c r="H41" s="127"/>
      <c r="I41" s="127"/>
      <c r="J41" s="127"/>
    </row>
    <row r="42" spans="1:10" x14ac:dyDescent="0.2">
      <c r="A42" s="128"/>
      <c r="G42" s="127"/>
      <c r="H42" s="127"/>
      <c r="I42" s="127"/>
      <c r="J42" s="127"/>
    </row>
    <row r="43" spans="1:10" x14ac:dyDescent="0.2">
      <c r="A43" s="128"/>
      <c r="G43" s="127"/>
      <c r="H43" s="127"/>
      <c r="I43" s="127"/>
      <c r="J43" s="127"/>
    </row>
    <row r="44" spans="1:10" x14ac:dyDescent="0.2">
      <c r="A44" s="128"/>
      <c r="G44" s="127"/>
      <c r="H44" s="127"/>
      <c r="I44" s="127"/>
      <c r="J44" s="127"/>
    </row>
    <row r="45" spans="1:10" x14ac:dyDescent="0.2">
      <c r="A45" s="128"/>
      <c r="G45" s="127"/>
      <c r="H45" s="127"/>
      <c r="I45" s="127"/>
      <c r="J45" s="127"/>
    </row>
    <row r="46" spans="1:10" x14ac:dyDescent="0.2">
      <c r="G46" s="127"/>
      <c r="H46" s="127"/>
      <c r="I46" s="127"/>
      <c r="J46" s="127"/>
    </row>
    <row r="47" spans="1:10" x14ac:dyDescent="0.2">
      <c r="G47" s="127"/>
      <c r="H47" s="127"/>
      <c r="I47" s="127"/>
      <c r="J47" s="127"/>
    </row>
  </sheetData>
  <mergeCells count="3">
    <mergeCell ref="B3:E3"/>
    <mergeCell ref="G3:J3"/>
    <mergeCell ref="E28:F28"/>
  </mergeCells>
  <conditionalFormatting sqref="B6:D23 F6:I23">
    <cfRule type="cellIs" dxfId="22" priority="5" operator="between">
      <formula>0</formula>
      <formula>0.5</formula>
    </cfRule>
    <cfRule type="cellIs" dxfId="21" priority="6" operator="between">
      <formula>0</formula>
      <formula>0.49</formula>
    </cfRule>
  </conditionalFormatting>
  <conditionalFormatting sqref="E6:E23">
    <cfRule type="cellIs" dxfId="20" priority="3" operator="between">
      <formula>0</formula>
      <formula>0.5</formula>
    </cfRule>
    <cfRule type="cellIs" dxfId="19" priority="4" operator="between">
      <formula>0</formula>
      <formula>0.49</formula>
    </cfRule>
  </conditionalFormatting>
  <conditionalFormatting sqref="J6:J23">
    <cfRule type="cellIs" dxfId="18" priority="1" operator="between">
      <formula>0</formula>
      <formula>0.5</formula>
    </cfRule>
    <cfRule type="cellIs" dxfId="17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3"/>
  <sheetViews>
    <sheetView zoomScale="115" zoomScaleNormal="115" zoomScaleSheetLayoutView="100" workbookViewId="0">
      <selection activeCell="B3" sqref="B3:C3"/>
    </sheetView>
  </sheetViews>
  <sheetFormatPr baseColWidth="10" defaultRowHeight="12.75" x14ac:dyDescent="0.2"/>
  <cols>
    <col min="1" max="1" width="9.5" style="175" customWidth="1"/>
    <col min="2" max="2" width="10.5" style="175" customWidth="1"/>
    <col min="3" max="3" width="9.375" style="175" customWidth="1"/>
    <col min="4" max="4" width="10" style="175" customWidth="1"/>
    <col min="5" max="5" width="9.375" style="175" customWidth="1"/>
    <col min="6" max="6" width="9.5" style="175" customWidth="1"/>
    <col min="7" max="7" width="8.5" style="175" customWidth="1"/>
    <col min="8" max="8" width="12.5" style="175" customWidth="1"/>
    <col min="9" max="12" width="11.5" style="175" customWidth="1"/>
    <col min="13" max="66" width="11" style="175"/>
    <col min="67" max="256" width="10" style="175"/>
    <col min="257" max="257" width="8.375" style="175" customWidth="1"/>
    <col min="258" max="258" width="9.25" style="175" customWidth="1"/>
    <col min="259" max="259" width="8.25" style="175" bestFit="1" customWidth="1"/>
    <col min="260" max="260" width="8.875" style="175" bestFit="1" customWidth="1"/>
    <col min="261" max="261" width="8.25" style="175" bestFit="1" customWidth="1"/>
    <col min="262" max="262" width="8.375" style="175" bestFit="1" customWidth="1"/>
    <col min="263" max="263" width="7.5" style="175" bestFit="1" customWidth="1"/>
    <col min="264" max="264" width="11" style="175" bestFit="1" customWidth="1"/>
    <col min="265" max="268" width="10.125" style="175" bestFit="1" customWidth="1"/>
    <col min="269" max="512" width="10" style="175"/>
    <col min="513" max="513" width="8.375" style="175" customWidth="1"/>
    <col min="514" max="514" width="9.25" style="175" customWidth="1"/>
    <col min="515" max="515" width="8.25" style="175" bestFit="1" customWidth="1"/>
    <col min="516" max="516" width="8.875" style="175" bestFit="1" customWidth="1"/>
    <col min="517" max="517" width="8.25" style="175" bestFit="1" customWidth="1"/>
    <col min="518" max="518" width="8.375" style="175" bestFit="1" customWidth="1"/>
    <col min="519" max="519" width="7.5" style="175" bestFit="1" customWidth="1"/>
    <col min="520" max="520" width="11" style="175" bestFit="1" customWidth="1"/>
    <col min="521" max="524" width="10.125" style="175" bestFit="1" customWidth="1"/>
    <col min="525" max="768" width="10" style="175"/>
    <col min="769" max="769" width="8.375" style="175" customWidth="1"/>
    <col min="770" max="770" width="9.25" style="175" customWidth="1"/>
    <col min="771" max="771" width="8.25" style="175" bestFit="1" customWidth="1"/>
    <col min="772" max="772" width="8.875" style="175" bestFit="1" customWidth="1"/>
    <col min="773" max="773" width="8.25" style="175" bestFit="1" customWidth="1"/>
    <col min="774" max="774" width="8.375" style="175" bestFit="1" customWidth="1"/>
    <col min="775" max="775" width="7.5" style="175" bestFit="1" customWidth="1"/>
    <col min="776" max="776" width="11" style="175" bestFit="1" customWidth="1"/>
    <col min="777" max="780" width="10.125" style="175" bestFit="1" customWidth="1"/>
    <col min="781" max="1024" width="11" style="175"/>
    <col min="1025" max="1025" width="8.375" style="175" customWidth="1"/>
    <col min="1026" max="1026" width="9.25" style="175" customWidth="1"/>
    <col min="1027" max="1027" width="8.25" style="175" bestFit="1" customWidth="1"/>
    <col min="1028" max="1028" width="8.875" style="175" bestFit="1" customWidth="1"/>
    <col min="1029" max="1029" width="8.25" style="175" bestFit="1" customWidth="1"/>
    <col min="1030" max="1030" width="8.375" style="175" bestFit="1" customWidth="1"/>
    <col min="1031" max="1031" width="7.5" style="175" bestFit="1" customWidth="1"/>
    <col min="1032" max="1032" width="11" style="175" bestFit="1" customWidth="1"/>
    <col min="1033" max="1036" width="10.125" style="175" bestFit="1" customWidth="1"/>
    <col min="1037" max="1280" width="10" style="175"/>
    <col min="1281" max="1281" width="8.375" style="175" customWidth="1"/>
    <col min="1282" max="1282" width="9.25" style="175" customWidth="1"/>
    <col min="1283" max="1283" width="8.25" style="175" bestFit="1" customWidth="1"/>
    <col min="1284" max="1284" width="8.875" style="175" bestFit="1" customWidth="1"/>
    <col min="1285" max="1285" width="8.25" style="175" bestFit="1" customWidth="1"/>
    <col min="1286" max="1286" width="8.375" style="175" bestFit="1" customWidth="1"/>
    <col min="1287" max="1287" width="7.5" style="175" bestFit="1" customWidth="1"/>
    <col min="1288" max="1288" width="11" style="175" bestFit="1" customWidth="1"/>
    <col min="1289" max="1292" width="10.125" style="175" bestFit="1" customWidth="1"/>
    <col min="1293" max="1536" width="10" style="175"/>
    <col min="1537" max="1537" width="8.375" style="175" customWidth="1"/>
    <col min="1538" max="1538" width="9.25" style="175" customWidth="1"/>
    <col min="1539" max="1539" width="8.25" style="175" bestFit="1" customWidth="1"/>
    <col min="1540" max="1540" width="8.875" style="175" bestFit="1" customWidth="1"/>
    <col min="1541" max="1541" width="8.25" style="175" bestFit="1" customWidth="1"/>
    <col min="1542" max="1542" width="8.375" style="175" bestFit="1" customWidth="1"/>
    <col min="1543" max="1543" width="7.5" style="175" bestFit="1" customWidth="1"/>
    <col min="1544" max="1544" width="11" style="175" bestFit="1" customWidth="1"/>
    <col min="1545" max="1548" width="10.125" style="175" bestFit="1" customWidth="1"/>
    <col min="1549" max="1792" width="10" style="175"/>
    <col min="1793" max="1793" width="8.375" style="175" customWidth="1"/>
    <col min="1794" max="1794" width="9.25" style="175" customWidth="1"/>
    <col min="1795" max="1795" width="8.25" style="175" bestFit="1" customWidth="1"/>
    <col min="1796" max="1796" width="8.875" style="175" bestFit="1" customWidth="1"/>
    <col min="1797" max="1797" width="8.25" style="175" bestFit="1" customWidth="1"/>
    <col min="1798" max="1798" width="8.375" style="175" bestFit="1" customWidth="1"/>
    <col min="1799" max="1799" width="7.5" style="175" bestFit="1" customWidth="1"/>
    <col min="1800" max="1800" width="11" style="175" bestFit="1" customWidth="1"/>
    <col min="1801" max="1804" width="10.125" style="175" bestFit="1" customWidth="1"/>
    <col min="1805" max="2048" width="11" style="175"/>
    <col min="2049" max="2049" width="8.375" style="175" customWidth="1"/>
    <col min="2050" max="2050" width="9.25" style="175" customWidth="1"/>
    <col min="2051" max="2051" width="8.25" style="175" bestFit="1" customWidth="1"/>
    <col min="2052" max="2052" width="8.875" style="175" bestFit="1" customWidth="1"/>
    <col min="2053" max="2053" width="8.25" style="175" bestFit="1" customWidth="1"/>
    <col min="2054" max="2054" width="8.375" style="175" bestFit="1" customWidth="1"/>
    <col min="2055" max="2055" width="7.5" style="175" bestFit="1" customWidth="1"/>
    <col min="2056" max="2056" width="11" style="175" bestFit="1" customWidth="1"/>
    <col min="2057" max="2060" width="10.125" style="175" bestFit="1" customWidth="1"/>
    <col min="2061" max="2304" width="10" style="175"/>
    <col min="2305" max="2305" width="8.375" style="175" customWidth="1"/>
    <col min="2306" max="2306" width="9.25" style="175" customWidth="1"/>
    <col min="2307" max="2307" width="8.25" style="175" bestFit="1" customWidth="1"/>
    <col min="2308" max="2308" width="8.875" style="175" bestFit="1" customWidth="1"/>
    <col min="2309" max="2309" width="8.25" style="175" bestFit="1" customWidth="1"/>
    <col min="2310" max="2310" width="8.375" style="175" bestFit="1" customWidth="1"/>
    <col min="2311" max="2311" width="7.5" style="175" bestFit="1" customWidth="1"/>
    <col min="2312" max="2312" width="11" style="175" bestFit="1" customWidth="1"/>
    <col min="2313" max="2316" width="10.125" style="175" bestFit="1" customWidth="1"/>
    <col min="2317" max="2560" width="10" style="175"/>
    <col min="2561" max="2561" width="8.375" style="175" customWidth="1"/>
    <col min="2562" max="2562" width="9.25" style="175" customWidth="1"/>
    <col min="2563" max="2563" width="8.25" style="175" bestFit="1" customWidth="1"/>
    <col min="2564" max="2564" width="8.875" style="175" bestFit="1" customWidth="1"/>
    <col min="2565" max="2565" width="8.25" style="175" bestFit="1" customWidth="1"/>
    <col min="2566" max="2566" width="8.375" style="175" bestFit="1" customWidth="1"/>
    <col min="2567" max="2567" width="7.5" style="175" bestFit="1" customWidth="1"/>
    <col min="2568" max="2568" width="11" style="175" bestFit="1" customWidth="1"/>
    <col min="2569" max="2572" width="10.125" style="175" bestFit="1" customWidth="1"/>
    <col min="2573" max="2816" width="10" style="175"/>
    <col min="2817" max="2817" width="8.375" style="175" customWidth="1"/>
    <col min="2818" max="2818" width="9.25" style="175" customWidth="1"/>
    <col min="2819" max="2819" width="8.25" style="175" bestFit="1" customWidth="1"/>
    <col min="2820" max="2820" width="8.875" style="175" bestFit="1" customWidth="1"/>
    <col min="2821" max="2821" width="8.25" style="175" bestFit="1" customWidth="1"/>
    <col min="2822" max="2822" width="8.375" style="175" bestFit="1" customWidth="1"/>
    <col min="2823" max="2823" width="7.5" style="175" bestFit="1" customWidth="1"/>
    <col min="2824" max="2824" width="11" style="175" bestFit="1" customWidth="1"/>
    <col min="2825" max="2828" width="10.125" style="175" bestFit="1" customWidth="1"/>
    <col min="2829" max="3072" width="11" style="175"/>
    <col min="3073" max="3073" width="8.375" style="175" customWidth="1"/>
    <col min="3074" max="3074" width="9.25" style="175" customWidth="1"/>
    <col min="3075" max="3075" width="8.25" style="175" bestFit="1" customWidth="1"/>
    <col min="3076" max="3076" width="8.875" style="175" bestFit="1" customWidth="1"/>
    <col min="3077" max="3077" width="8.25" style="175" bestFit="1" customWidth="1"/>
    <col min="3078" max="3078" width="8.375" style="175" bestFit="1" customWidth="1"/>
    <col min="3079" max="3079" width="7.5" style="175" bestFit="1" customWidth="1"/>
    <col min="3080" max="3080" width="11" style="175" bestFit="1" customWidth="1"/>
    <col min="3081" max="3084" width="10.125" style="175" bestFit="1" customWidth="1"/>
    <col min="3085" max="3328" width="10" style="175"/>
    <col min="3329" max="3329" width="8.375" style="175" customWidth="1"/>
    <col min="3330" max="3330" width="9.25" style="175" customWidth="1"/>
    <col min="3331" max="3331" width="8.25" style="175" bestFit="1" customWidth="1"/>
    <col min="3332" max="3332" width="8.875" style="175" bestFit="1" customWidth="1"/>
    <col min="3333" max="3333" width="8.25" style="175" bestFit="1" customWidth="1"/>
    <col min="3334" max="3334" width="8.375" style="175" bestFit="1" customWidth="1"/>
    <col min="3335" max="3335" width="7.5" style="175" bestFit="1" customWidth="1"/>
    <col min="3336" max="3336" width="11" style="175" bestFit="1" customWidth="1"/>
    <col min="3337" max="3340" width="10.125" style="175" bestFit="1" customWidth="1"/>
    <col min="3341" max="3584" width="10" style="175"/>
    <col min="3585" max="3585" width="8.375" style="175" customWidth="1"/>
    <col min="3586" max="3586" width="9.25" style="175" customWidth="1"/>
    <col min="3587" max="3587" width="8.25" style="175" bestFit="1" customWidth="1"/>
    <col min="3588" max="3588" width="8.875" style="175" bestFit="1" customWidth="1"/>
    <col min="3589" max="3589" width="8.25" style="175" bestFit="1" customWidth="1"/>
    <col min="3590" max="3590" width="8.375" style="175" bestFit="1" customWidth="1"/>
    <col min="3591" max="3591" width="7.5" style="175" bestFit="1" customWidth="1"/>
    <col min="3592" max="3592" width="11" style="175" bestFit="1" customWidth="1"/>
    <col min="3593" max="3596" width="10.125" style="175" bestFit="1" customWidth="1"/>
    <col min="3597" max="3840" width="10" style="175"/>
    <col min="3841" max="3841" width="8.375" style="175" customWidth="1"/>
    <col min="3842" max="3842" width="9.25" style="175" customWidth="1"/>
    <col min="3843" max="3843" width="8.25" style="175" bestFit="1" customWidth="1"/>
    <col min="3844" max="3844" width="8.875" style="175" bestFit="1" customWidth="1"/>
    <col min="3845" max="3845" width="8.25" style="175" bestFit="1" customWidth="1"/>
    <col min="3846" max="3846" width="8.375" style="175" bestFit="1" customWidth="1"/>
    <col min="3847" max="3847" width="7.5" style="175" bestFit="1" customWidth="1"/>
    <col min="3848" max="3848" width="11" style="175" bestFit="1" customWidth="1"/>
    <col min="3849" max="3852" width="10.125" style="175" bestFit="1" customWidth="1"/>
    <col min="3853" max="4096" width="11" style="175"/>
    <col min="4097" max="4097" width="8.375" style="175" customWidth="1"/>
    <col min="4098" max="4098" width="9.25" style="175" customWidth="1"/>
    <col min="4099" max="4099" width="8.25" style="175" bestFit="1" customWidth="1"/>
    <col min="4100" max="4100" width="8.875" style="175" bestFit="1" customWidth="1"/>
    <col min="4101" max="4101" width="8.25" style="175" bestFit="1" customWidth="1"/>
    <col min="4102" max="4102" width="8.375" style="175" bestFit="1" customWidth="1"/>
    <col min="4103" max="4103" width="7.5" style="175" bestFit="1" customWidth="1"/>
    <col min="4104" max="4104" width="11" style="175" bestFit="1" customWidth="1"/>
    <col min="4105" max="4108" width="10.125" style="175" bestFit="1" customWidth="1"/>
    <col min="4109" max="4352" width="10" style="175"/>
    <col min="4353" max="4353" width="8.375" style="175" customWidth="1"/>
    <col min="4354" max="4354" width="9.25" style="175" customWidth="1"/>
    <col min="4355" max="4355" width="8.25" style="175" bestFit="1" customWidth="1"/>
    <col min="4356" max="4356" width="8.875" style="175" bestFit="1" customWidth="1"/>
    <col min="4357" max="4357" width="8.25" style="175" bestFit="1" customWidth="1"/>
    <col min="4358" max="4358" width="8.375" style="175" bestFit="1" customWidth="1"/>
    <col min="4359" max="4359" width="7.5" style="175" bestFit="1" customWidth="1"/>
    <col min="4360" max="4360" width="11" style="175" bestFit="1" customWidth="1"/>
    <col min="4361" max="4364" width="10.125" style="175" bestFit="1" customWidth="1"/>
    <col min="4365" max="4608" width="10" style="175"/>
    <col min="4609" max="4609" width="8.375" style="175" customWidth="1"/>
    <col min="4610" max="4610" width="9.25" style="175" customWidth="1"/>
    <col min="4611" max="4611" width="8.25" style="175" bestFit="1" customWidth="1"/>
    <col min="4612" max="4612" width="8.875" style="175" bestFit="1" customWidth="1"/>
    <col min="4613" max="4613" width="8.25" style="175" bestFit="1" customWidth="1"/>
    <col min="4614" max="4614" width="8.375" style="175" bestFit="1" customWidth="1"/>
    <col min="4615" max="4615" width="7.5" style="175" bestFit="1" customWidth="1"/>
    <col min="4616" max="4616" width="11" style="175" bestFit="1" customWidth="1"/>
    <col min="4617" max="4620" width="10.125" style="175" bestFit="1" customWidth="1"/>
    <col min="4621" max="4864" width="10" style="175"/>
    <col min="4865" max="4865" width="8.375" style="175" customWidth="1"/>
    <col min="4866" max="4866" width="9.25" style="175" customWidth="1"/>
    <col min="4867" max="4867" width="8.25" style="175" bestFit="1" customWidth="1"/>
    <col min="4868" max="4868" width="8.875" style="175" bestFit="1" customWidth="1"/>
    <col min="4869" max="4869" width="8.25" style="175" bestFit="1" customWidth="1"/>
    <col min="4870" max="4870" width="8.375" style="175" bestFit="1" customWidth="1"/>
    <col min="4871" max="4871" width="7.5" style="175" bestFit="1" customWidth="1"/>
    <col min="4872" max="4872" width="11" style="175" bestFit="1" customWidth="1"/>
    <col min="4873" max="4876" width="10.125" style="175" bestFit="1" customWidth="1"/>
    <col min="4877" max="5120" width="11" style="175"/>
    <col min="5121" max="5121" width="8.375" style="175" customWidth="1"/>
    <col min="5122" max="5122" width="9.25" style="175" customWidth="1"/>
    <col min="5123" max="5123" width="8.25" style="175" bestFit="1" customWidth="1"/>
    <col min="5124" max="5124" width="8.875" style="175" bestFit="1" customWidth="1"/>
    <col min="5125" max="5125" width="8.25" style="175" bestFit="1" customWidth="1"/>
    <col min="5126" max="5126" width="8.375" style="175" bestFit="1" customWidth="1"/>
    <col min="5127" max="5127" width="7.5" style="175" bestFit="1" customWidth="1"/>
    <col min="5128" max="5128" width="11" style="175" bestFit="1" customWidth="1"/>
    <col min="5129" max="5132" width="10.125" style="175" bestFit="1" customWidth="1"/>
    <col min="5133" max="5376" width="10" style="175"/>
    <col min="5377" max="5377" width="8.375" style="175" customWidth="1"/>
    <col min="5378" max="5378" width="9.25" style="175" customWidth="1"/>
    <col min="5379" max="5379" width="8.25" style="175" bestFit="1" customWidth="1"/>
    <col min="5380" max="5380" width="8.875" style="175" bestFit="1" customWidth="1"/>
    <col min="5381" max="5381" width="8.25" style="175" bestFit="1" customWidth="1"/>
    <col min="5382" max="5382" width="8.375" style="175" bestFit="1" customWidth="1"/>
    <col min="5383" max="5383" width="7.5" style="175" bestFit="1" customWidth="1"/>
    <col min="5384" max="5384" width="11" style="175" bestFit="1" customWidth="1"/>
    <col min="5385" max="5388" width="10.125" style="175" bestFit="1" customWidth="1"/>
    <col min="5389" max="5632" width="10" style="175"/>
    <col min="5633" max="5633" width="8.375" style="175" customWidth="1"/>
    <col min="5634" max="5634" width="9.25" style="175" customWidth="1"/>
    <col min="5635" max="5635" width="8.25" style="175" bestFit="1" customWidth="1"/>
    <col min="5636" max="5636" width="8.875" style="175" bestFit="1" customWidth="1"/>
    <col min="5637" max="5637" width="8.25" style="175" bestFit="1" customWidth="1"/>
    <col min="5638" max="5638" width="8.375" style="175" bestFit="1" customWidth="1"/>
    <col min="5639" max="5639" width="7.5" style="175" bestFit="1" customWidth="1"/>
    <col min="5640" max="5640" width="11" style="175" bestFit="1" customWidth="1"/>
    <col min="5641" max="5644" width="10.125" style="175" bestFit="1" customWidth="1"/>
    <col min="5645" max="5888" width="10" style="175"/>
    <col min="5889" max="5889" width="8.375" style="175" customWidth="1"/>
    <col min="5890" max="5890" width="9.25" style="175" customWidth="1"/>
    <col min="5891" max="5891" width="8.25" style="175" bestFit="1" customWidth="1"/>
    <col min="5892" max="5892" width="8.875" style="175" bestFit="1" customWidth="1"/>
    <col min="5893" max="5893" width="8.25" style="175" bestFit="1" customWidth="1"/>
    <col min="5894" max="5894" width="8.375" style="175" bestFit="1" customWidth="1"/>
    <col min="5895" max="5895" width="7.5" style="175" bestFit="1" customWidth="1"/>
    <col min="5896" max="5896" width="11" style="175" bestFit="1" customWidth="1"/>
    <col min="5897" max="5900" width="10.125" style="175" bestFit="1" customWidth="1"/>
    <col min="5901" max="6144" width="11" style="175"/>
    <col min="6145" max="6145" width="8.375" style="175" customWidth="1"/>
    <col min="6146" max="6146" width="9.25" style="175" customWidth="1"/>
    <col min="6147" max="6147" width="8.25" style="175" bestFit="1" customWidth="1"/>
    <col min="6148" max="6148" width="8.875" style="175" bestFit="1" customWidth="1"/>
    <col min="6149" max="6149" width="8.25" style="175" bestFit="1" customWidth="1"/>
    <col min="6150" max="6150" width="8.375" style="175" bestFit="1" customWidth="1"/>
    <col min="6151" max="6151" width="7.5" style="175" bestFit="1" customWidth="1"/>
    <col min="6152" max="6152" width="11" style="175" bestFit="1" customWidth="1"/>
    <col min="6153" max="6156" width="10.125" style="175" bestFit="1" customWidth="1"/>
    <col min="6157" max="6400" width="10" style="175"/>
    <col min="6401" max="6401" width="8.375" style="175" customWidth="1"/>
    <col min="6402" max="6402" width="9.25" style="175" customWidth="1"/>
    <col min="6403" max="6403" width="8.25" style="175" bestFit="1" customWidth="1"/>
    <col min="6404" max="6404" width="8.875" style="175" bestFit="1" customWidth="1"/>
    <col min="6405" max="6405" width="8.25" style="175" bestFit="1" customWidth="1"/>
    <col min="6406" max="6406" width="8.375" style="175" bestFit="1" customWidth="1"/>
    <col min="6407" max="6407" width="7.5" style="175" bestFit="1" customWidth="1"/>
    <col min="6408" max="6408" width="11" style="175" bestFit="1" customWidth="1"/>
    <col min="6409" max="6412" width="10.125" style="175" bestFit="1" customWidth="1"/>
    <col min="6413" max="6656" width="10" style="175"/>
    <col min="6657" max="6657" width="8.375" style="175" customWidth="1"/>
    <col min="6658" max="6658" width="9.25" style="175" customWidth="1"/>
    <col min="6659" max="6659" width="8.25" style="175" bestFit="1" customWidth="1"/>
    <col min="6660" max="6660" width="8.875" style="175" bestFit="1" customWidth="1"/>
    <col min="6661" max="6661" width="8.25" style="175" bestFit="1" customWidth="1"/>
    <col min="6662" max="6662" width="8.375" style="175" bestFit="1" customWidth="1"/>
    <col min="6663" max="6663" width="7.5" style="175" bestFit="1" customWidth="1"/>
    <col min="6664" max="6664" width="11" style="175" bestFit="1" customWidth="1"/>
    <col min="6665" max="6668" width="10.125" style="175" bestFit="1" customWidth="1"/>
    <col min="6669" max="6912" width="10" style="175"/>
    <col min="6913" max="6913" width="8.375" style="175" customWidth="1"/>
    <col min="6914" max="6914" width="9.25" style="175" customWidth="1"/>
    <col min="6915" max="6915" width="8.25" style="175" bestFit="1" customWidth="1"/>
    <col min="6916" max="6916" width="8.875" style="175" bestFit="1" customWidth="1"/>
    <col min="6917" max="6917" width="8.25" style="175" bestFit="1" customWidth="1"/>
    <col min="6918" max="6918" width="8.375" style="175" bestFit="1" customWidth="1"/>
    <col min="6919" max="6919" width="7.5" style="175" bestFit="1" customWidth="1"/>
    <col min="6920" max="6920" width="11" style="175" bestFit="1" customWidth="1"/>
    <col min="6921" max="6924" width="10.125" style="175" bestFit="1" customWidth="1"/>
    <col min="6925" max="7168" width="11" style="175"/>
    <col min="7169" max="7169" width="8.375" style="175" customWidth="1"/>
    <col min="7170" max="7170" width="9.25" style="175" customWidth="1"/>
    <col min="7171" max="7171" width="8.25" style="175" bestFit="1" customWidth="1"/>
    <col min="7172" max="7172" width="8.875" style="175" bestFit="1" customWidth="1"/>
    <col min="7173" max="7173" width="8.25" style="175" bestFit="1" customWidth="1"/>
    <col min="7174" max="7174" width="8.375" style="175" bestFit="1" customWidth="1"/>
    <col min="7175" max="7175" width="7.5" style="175" bestFit="1" customWidth="1"/>
    <col min="7176" max="7176" width="11" style="175" bestFit="1" customWidth="1"/>
    <col min="7177" max="7180" width="10.125" style="175" bestFit="1" customWidth="1"/>
    <col min="7181" max="7424" width="10" style="175"/>
    <col min="7425" max="7425" width="8.375" style="175" customWidth="1"/>
    <col min="7426" max="7426" width="9.25" style="175" customWidth="1"/>
    <col min="7427" max="7427" width="8.25" style="175" bestFit="1" customWidth="1"/>
    <col min="7428" max="7428" width="8.875" style="175" bestFit="1" customWidth="1"/>
    <col min="7429" max="7429" width="8.25" style="175" bestFit="1" customWidth="1"/>
    <col min="7430" max="7430" width="8.375" style="175" bestFit="1" customWidth="1"/>
    <col min="7431" max="7431" width="7.5" style="175" bestFit="1" customWidth="1"/>
    <col min="7432" max="7432" width="11" style="175" bestFit="1" customWidth="1"/>
    <col min="7433" max="7436" width="10.125" style="175" bestFit="1" customWidth="1"/>
    <col min="7437" max="7680" width="10" style="175"/>
    <col min="7681" max="7681" width="8.375" style="175" customWidth="1"/>
    <col min="7682" max="7682" width="9.25" style="175" customWidth="1"/>
    <col min="7683" max="7683" width="8.25" style="175" bestFit="1" customWidth="1"/>
    <col min="7684" max="7684" width="8.875" style="175" bestFit="1" customWidth="1"/>
    <col min="7685" max="7685" width="8.25" style="175" bestFit="1" customWidth="1"/>
    <col min="7686" max="7686" width="8.375" style="175" bestFit="1" customWidth="1"/>
    <col min="7687" max="7687" width="7.5" style="175" bestFit="1" customWidth="1"/>
    <col min="7688" max="7688" width="11" style="175" bestFit="1" customWidth="1"/>
    <col min="7689" max="7692" width="10.125" style="175" bestFit="1" customWidth="1"/>
    <col min="7693" max="7936" width="10" style="175"/>
    <col min="7937" max="7937" width="8.375" style="175" customWidth="1"/>
    <col min="7938" max="7938" width="9.25" style="175" customWidth="1"/>
    <col min="7939" max="7939" width="8.25" style="175" bestFit="1" customWidth="1"/>
    <col min="7940" max="7940" width="8.875" style="175" bestFit="1" customWidth="1"/>
    <col min="7941" max="7941" width="8.25" style="175" bestFit="1" customWidth="1"/>
    <col min="7942" max="7942" width="8.375" style="175" bestFit="1" customWidth="1"/>
    <col min="7943" max="7943" width="7.5" style="175" bestFit="1" customWidth="1"/>
    <col min="7944" max="7944" width="11" style="175" bestFit="1" customWidth="1"/>
    <col min="7945" max="7948" width="10.125" style="175" bestFit="1" customWidth="1"/>
    <col min="7949" max="8192" width="11" style="175"/>
    <col min="8193" max="8193" width="8.375" style="175" customWidth="1"/>
    <col min="8194" max="8194" width="9.25" style="175" customWidth="1"/>
    <col min="8195" max="8195" width="8.25" style="175" bestFit="1" customWidth="1"/>
    <col min="8196" max="8196" width="8.875" style="175" bestFit="1" customWidth="1"/>
    <col min="8197" max="8197" width="8.25" style="175" bestFit="1" customWidth="1"/>
    <col min="8198" max="8198" width="8.375" style="175" bestFit="1" customWidth="1"/>
    <col min="8199" max="8199" width="7.5" style="175" bestFit="1" customWidth="1"/>
    <col min="8200" max="8200" width="11" style="175" bestFit="1" customWidth="1"/>
    <col min="8201" max="8204" width="10.125" style="175" bestFit="1" customWidth="1"/>
    <col min="8205" max="8448" width="10" style="175"/>
    <col min="8449" max="8449" width="8.375" style="175" customWidth="1"/>
    <col min="8450" max="8450" width="9.25" style="175" customWidth="1"/>
    <col min="8451" max="8451" width="8.25" style="175" bestFit="1" customWidth="1"/>
    <col min="8452" max="8452" width="8.875" style="175" bestFit="1" customWidth="1"/>
    <col min="8453" max="8453" width="8.25" style="175" bestFit="1" customWidth="1"/>
    <col min="8454" max="8454" width="8.375" style="175" bestFit="1" customWidth="1"/>
    <col min="8455" max="8455" width="7.5" style="175" bestFit="1" customWidth="1"/>
    <col min="8456" max="8456" width="11" style="175" bestFit="1" customWidth="1"/>
    <col min="8457" max="8460" width="10.125" style="175" bestFit="1" customWidth="1"/>
    <col min="8461" max="8704" width="10" style="175"/>
    <col min="8705" max="8705" width="8.375" style="175" customWidth="1"/>
    <col min="8706" max="8706" width="9.25" style="175" customWidth="1"/>
    <col min="8707" max="8707" width="8.25" style="175" bestFit="1" customWidth="1"/>
    <col min="8708" max="8708" width="8.875" style="175" bestFit="1" customWidth="1"/>
    <col min="8709" max="8709" width="8.25" style="175" bestFit="1" customWidth="1"/>
    <col min="8710" max="8710" width="8.375" style="175" bestFit="1" customWidth="1"/>
    <col min="8711" max="8711" width="7.5" style="175" bestFit="1" customWidth="1"/>
    <col min="8712" max="8712" width="11" style="175" bestFit="1" customWidth="1"/>
    <col min="8713" max="8716" width="10.125" style="175" bestFit="1" customWidth="1"/>
    <col min="8717" max="8960" width="10" style="175"/>
    <col min="8961" max="8961" width="8.375" style="175" customWidth="1"/>
    <col min="8962" max="8962" width="9.25" style="175" customWidth="1"/>
    <col min="8963" max="8963" width="8.25" style="175" bestFit="1" customWidth="1"/>
    <col min="8964" max="8964" width="8.875" style="175" bestFit="1" customWidth="1"/>
    <col min="8965" max="8965" width="8.25" style="175" bestFit="1" customWidth="1"/>
    <col min="8966" max="8966" width="8.375" style="175" bestFit="1" customWidth="1"/>
    <col min="8967" max="8967" width="7.5" style="175" bestFit="1" customWidth="1"/>
    <col min="8968" max="8968" width="11" style="175" bestFit="1" customWidth="1"/>
    <col min="8969" max="8972" width="10.125" style="175" bestFit="1" customWidth="1"/>
    <col min="8973" max="9216" width="11" style="175"/>
    <col min="9217" max="9217" width="8.375" style="175" customWidth="1"/>
    <col min="9218" max="9218" width="9.25" style="175" customWidth="1"/>
    <col min="9219" max="9219" width="8.25" style="175" bestFit="1" customWidth="1"/>
    <col min="9220" max="9220" width="8.875" style="175" bestFit="1" customWidth="1"/>
    <col min="9221" max="9221" width="8.25" style="175" bestFit="1" customWidth="1"/>
    <col min="9222" max="9222" width="8.375" style="175" bestFit="1" customWidth="1"/>
    <col min="9223" max="9223" width="7.5" style="175" bestFit="1" customWidth="1"/>
    <col min="9224" max="9224" width="11" style="175" bestFit="1" customWidth="1"/>
    <col min="9225" max="9228" width="10.125" style="175" bestFit="1" customWidth="1"/>
    <col min="9229" max="9472" width="10" style="175"/>
    <col min="9473" max="9473" width="8.375" style="175" customWidth="1"/>
    <col min="9474" max="9474" width="9.25" style="175" customWidth="1"/>
    <col min="9475" max="9475" width="8.25" style="175" bestFit="1" customWidth="1"/>
    <col min="9476" max="9476" width="8.875" style="175" bestFit="1" customWidth="1"/>
    <col min="9477" max="9477" width="8.25" style="175" bestFit="1" customWidth="1"/>
    <col min="9478" max="9478" width="8.375" style="175" bestFit="1" customWidth="1"/>
    <col min="9479" max="9479" width="7.5" style="175" bestFit="1" customWidth="1"/>
    <col min="9480" max="9480" width="11" style="175" bestFit="1" customWidth="1"/>
    <col min="9481" max="9484" width="10.125" style="175" bestFit="1" customWidth="1"/>
    <col min="9485" max="9728" width="10" style="175"/>
    <col min="9729" max="9729" width="8.375" style="175" customWidth="1"/>
    <col min="9730" max="9730" width="9.25" style="175" customWidth="1"/>
    <col min="9731" max="9731" width="8.25" style="175" bestFit="1" customWidth="1"/>
    <col min="9732" max="9732" width="8.875" style="175" bestFit="1" customWidth="1"/>
    <col min="9733" max="9733" width="8.25" style="175" bestFit="1" customWidth="1"/>
    <col min="9734" max="9734" width="8.375" style="175" bestFit="1" customWidth="1"/>
    <col min="9735" max="9735" width="7.5" style="175" bestFit="1" customWidth="1"/>
    <col min="9736" max="9736" width="11" style="175" bestFit="1" customWidth="1"/>
    <col min="9737" max="9740" width="10.125" style="175" bestFit="1" customWidth="1"/>
    <col min="9741" max="9984" width="10" style="175"/>
    <col min="9985" max="9985" width="8.375" style="175" customWidth="1"/>
    <col min="9986" max="9986" width="9.25" style="175" customWidth="1"/>
    <col min="9987" max="9987" width="8.25" style="175" bestFit="1" customWidth="1"/>
    <col min="9988" max="9988" width="8.875" style="175" bestFit="1" customWidth="1"/>
    <col min="9989" max="9989" width="8.25" style="175" bestFit="1" customWidth="1"/>
    <col min="9990" max="9990" width="8.375" style="175" bestFit="1" customWidth="1"/>
    <col min="9991" max="9991" width="7.5" style="175" bestFit="1" customWidth="1"/>
    <col min="9992" max="9992" width="11" style="175" bestFit="1" customWidth="1"/>
    <col min="9993" max="9996" width="10.125" style="175" bestFit="1" customWidth="1"/>
    <col min="9997" max="10240" width="11" style="175"/>
    <col min="10241" max="10241" width="8.375" style="175" customWidth="1"/>
    <col min="10242" max="10242" width="9.25" style="175" customWidth="1"/>
    <col min="10243" max="10243" width="8.25" style="175" bestFit="1" customWidth="1"/>
    <col min="10244" max="10244" width="8.875" style="175" bestFit="1" customWidth="1"/>
    <col min="10245" max="10245" width="8.25" style="175" bestFit="1" customWidth="1"/>
    <col min="10246" max="10246" width="8.375" style="175" bestFit="1" customWidth="1"/>
    <col min="10247" max="10247" width="7.5" style="175" bestFit="1" customWidth="1"/>
    <col min="10248" max="10248" width="11" style="175" bestFit="1" customWidth="1"/>
    <col min="10249" max="10252" width="10.125" style="175" bestFit="1" customWidth="1"/>
    <col min="10253" max="10496" width="10" style="175"/>
    <col min="10497" max="10497" width="8.375" style="175" customWidth="1"/>
    <col min="10498" max="10498" width="9.25" style="175" customWidth="1"/>
    <col min="10499" max="10499" width="8.25" style="175" bestFit="1" customWidth="1"/>
    <col min="10500" max="10500" width="8.875" style="175" bestFit="1" customWidth="1"/>
    <col min="10501" max="10501" width="8.25" style="175" bestFit="1" customWidth="1"/>
    <col min="10502" max="10502" width="8.375" style="175" bestFit="1" customWidth="1"/>
    <col min="10503" max="10503" width="7.5" style="175" bestFit="1" customWidth="1"/>
    <col min="10504" max="10504" width="11" style="175" bestFit="1" customWidth="1"/>
    <col min="10505" max="10508" width="10.125" style="175" bestFit="1" customWidth="1"/>
    <col min="10509" max="10752" width="10" style="175"/>
    <col min="10753" max="10753" width="8.375" style="175" customWidth="1"/>
    <col min="10754" max="10754" width="9.25" style="175" customWidth="1"/>
    <col min="10755" max="10755" width="8.25" style="175" bestFit="1" customWidth="1"/>
    <col min="10756" max="10756" width="8.875" style="175" bestFit="1" customWidth="1"/>
    <col min="10757" max="10757" width="8.25" style="175" bestFit="1" customWidth="1"/>
    <col min="10758" max="10758" width="8.375" style="175" bestFit="1" customWidth="1"/>
    <col min="10759" max="10759" width="7.5" style="175" bestFit="1" customWidth="1"/>
    <col min="10760" max="10760" width="11" style="175" bestFit="1" customWidth="1"/>
    <col min="10761" max="10764" width="10.125" style="175" bestFit="1" customWidth="1"/>
    <col min="10765" max="11008" width="10" style="175"/>
    <col min="11009" max="11009" width="8.375" style="175" customWidth="1"/>
    <col min="11010" max="11010" width="9.25" style="175" customWidth="1"/>
    <col min="11011" max="11011" width="8.25" style="175" bestFit="1" customWidth="1"/>
    <col min="11012" max="11012" width="8.875" style="175" bestFit="1" customWidth="1"/>
    <col min="11013" max="11013" width="8.25" style="175" bestFit="1" customWidth="1"/>
    <col min="11014" max="11014" width="8.375" style="175" bestFit="1" customWidth="1"/>
    <col min="11015" max="11015" width="7.5" style="175" bestFit="1" customWidth="1"/>
    <col min="11016" max="11016" width="11" style="175" bestFit="1" customWidth="1"/>
    <col min="11017" max="11020" width="10.125" style="175" bestFit="1" customWidth="1"/>
    <col min="11021" max="11264" width="11" style="175"/>
    <col min="11265" max="11265" width="8.375" style="175" customWidth="1"/>
    <col min="11266" max="11266" width="9.25" style="175" customWidth="1"/>
    <col min="11267" max="11267" width="8.25" style="175" bestFit="1" customWidth="1"/>
    <col min="11268" max="11268" width="8.875" style="175" bestFit="1" customWidth="1"/>
    <col min="11269" max="11269" width="8.25" style="175" bestFit="1" customWidth="1"/>
    <col min="11270" max="11270" width="8.375" style="175" bestFit="1" customWidth="1"/>
    <col min="11271" max="11271" width="7.5" style="175" bestFit="1" customWidth="1"/>
    <col min="11272" max="11272" width="11" style="175" bestFit="1" customWidth="1"/>
    <col min="11273" max="11276" width="10.125" style="175" bestFit="1" customWidth="1"/>
    <col min="11277" max="11520" width="10" style="175"/>
    <col min="11521" max="11521" width="8.375" style="175" customWidth="1"/>
    <col min="11522" max="11522" width="9.25" style="175" customWidth="1"/>
    <col min="11523" max="11523" width="8.25" style="175" bestFit="1" customWidth="1"/>
    <col min="11524" max="11524" width="8.875" style="175" bestFit="1" customWidth="1"/>
    <col min="11525" max="11525" width="8.25" style="175" bestFit="1" customWidth="1"/>
    <col min="11526" max="11526" width="8.375" style="175" bestFit="1" customWidth="1"/>
    <col min="11527" max="11527" width="7.5" style="175" bestFit="1" customWidth="1"/>
    <col min="11528" max="11528" width="11" style="175" bestFit="1" customWidth="1"/>
    <col min="11529" max="11532" width="10.125" style="175" bestFit="1" customWidth="1"/>
    <col min="11533" max="11776" width="10" style="175"/>
    <col min="11777" max="11777" width="8.375" style="175" customWidth="1"/>
    <col min="11778" max="11778" width="9.25" style="175" customWidth="1"/>
    <col min="11779" max="11779" width="8.25" style="175" bestFit="1" customWidth="1"/>
    <col min="11780" max="11780" width="8.875" style="175" bestFit="1" customWidth="1"/>
    <col min="11781" max="11781" width="8.25" style="175" bestFit="1" customWidth="1"/>
    <col min="11782" max="11782" width="8.375" style="175" bestFit="1" customWidth="1"/>
    <col min="11783" max="11783" width="7.5" style="175" bestFit="1" customWidth="1"/>
    <col min="11784" max="11784" width="11" style="175" bestFit="1" customWidth="1"/>
    <col min="11785" max="11788" width="10.125" style="175" bestFit="1" customWidth="1"/>
    <col min="11789" max="12032" width="10" style="175"/>
    <col min="12033" max="12033" width="8.375" style="175" customWidth="1"/>
    <col min="12034" max="12034" width="9.25" style="175" customWidth="1"/>
    <col min="12035" max="12035" width="8.25" style="175" bestFit="1" customWidth="1"/>
    <col min="12036" max="12036" width="8.875" style="175" bestFit="1" customWidth="1"/>
    <col min="12037" max="12037" width="8.25" style="175" bestFit="1" customWidth="1"/>
    <col min="12038" max="12038" width="8.375" style="175" bestFit="1" customWidth="1"/>
    <col min="12039" max="12039" width="7.5" style="175" bestFit="1" customWidth="1"/>
    <col min="12040" max="12040" width="11" style="175" bestFit="1" customWidth="1"/>
    <col min="12041" max="12044" width="10.125" style="175" bestFit="1" customWidth="1"/>
    <col min="12045" max="12288" width="11" style="175"/>
    <col min="12289" max="12289" width="8.375" style="175" customWidth="1"/>
    <col min="12290" max="12290" width="9.25" style="175" customWidth="1"/>
    <col min="12291" max="12291" width="8.25" style="175" bestFit="1" customWidth="1"/>
    <col min="12292" max="12292" width="8.875" style="175" bestFit="1" customWidth="1"/>
    <col min="12293" max="12293" width="8.25" style="175" bestFit="1" customWidth="1"/>
    <col min="12294" max="12294" width="8.375" style="175" bestFit="1" customWidth="1"/>
    <col min="12295" max="12295" width="7.5" style="175" bestFit="1" customWidth="1"/>
    <col min="12296" max="12296" width="11" style="175" bestFit="1" customWidth="1"/>
    <col min="12297" max="12300" width="10.125" style="175" bestFit="1" customWidth="1"/>
    <col min="12301" max="12544" width="10" style="175"/>
    <col min="12545" max="12545" width="8.375" style="175" customWidth="1"/>
    <col min="12546" max="12546" width="9.25" style="175" customWidth="1"/>
    <col min="12547" max="12547" width="8.25" style="175" bestFit="1" customWidth="1"/>
    <col min="12548" max="12548" width="8.875" style="175" bestFit="1" customWidth="1"/>
    <col min="12549" max="12549" width="8.25" style="175" bestFit="1" customWidth="1"/>
    <col min="12550" max="12550" width="8.375" style="175" bestFit="1" customWidth="1"/>
    <col min="12551" max="12551" width="7.5" style="175" bestFit="1" customWidth="1"/>
    <col min="12552" max="12552" width="11" style="175" bestFit="1" customWidth="1"/>
    <col min="12553" max="12556" width="10.125" style="175" bestFit="1" customWidth="1"/>
    <col min="12557" max="12800" width="10" style="175"/>
    <col min="12801" max="12801" width="8.375" style="175" customWidth="1"/>
    <col min="12802" max="12802" width="9.25" style="175" customWidth="1"/>
    <col min="12803" max="12803" width="8.25" style="175" bestFit="1" customWidth="1"/>
    <col min="12804" max="12804" width="8.875" style="175" bestFit="1" customWidth="1"/>
    <col min="12805" max="12805" width="8.25" style="175" bestFit="1" customWidth="1"/>
    <col min="12806" max="12806" width="8.375" style="175" bestFit="1" customWidth="1"/>
    <col min="12807" max="12807" width="7.5" style="175" bestFit="1" customWidth="1"/>
    <col min="12808" max="12808" width="11" style="175" bestFit="1" customWidth="1"/>
    <col min="12809" max="12812" width="10.125" style="175" bestFit="1" customWidth="1"/>
    <col min="12813" max="13056" width="10" style="175"/>
    <col min="13057" max="13057" width="8.375" style="175" customWidth="1"/>
    <col min="13058" max="13058" width="9.25" style="175" customWidth="1"/>
    <col min="13059" max="13059" width="8.25" style="175" bestFit="1" customWidth="1"/>
    <col min="13060" max="13060" width="8.875" style="175" bestFit="1" customWidth="1"/>
    <col min="13061" max="13061" width="8.25" style="175" bestFit="1" customWidth="1"/>
    <col min="13062" max="13062" width="8.375" style="175" bestFit="1" customWidth="1"/>
    <col min="13063" max="13063" width="7.5" style="175" bestFit="1" customWidth="1"/>
    <col min="13064" max="13064" width="11" style="175" bestFit="1" customWidth="1"/>
    <col min="13065" max="13068" width="10.125" style="175" bestFit="1" customWidth="1"/>
    <col min="13069" max="13312" width="11" style="175"/>
    <col min="13313" max="13313" width="8.375" style="175" customWidth="1"/>
    <col min="13314" max="13314" width="9.25" style="175" customWidth="1"/>
    <col min="13315" max="13315" width="8.25" style="175" bestFit="1" customWidth="1"/>
    <col min="13316" max="13316" width="8.875" style="175" bestFit="1" customWidth="1"/>
    <col min="13317" max="13317" width="8.25" style="175" bestFit="1" customWidth="1"/>
    <col min="13318" max="13318" width="8.375" style="175" bestFit="1" customWidth="1"/>
    <col min="13319" max="13319" width="7.5" style="175" bestFit="1" customWidth="1"/>
    <col min="13320" max="13320" width="11" style="175" bestFit="1" customWidth="1"/>
    <col min="13321" max="13324" width="10.125" style="175" bestFit="1" customWidth="1"/>
    <col min="13325" max="13568" width="10" style="175"/>
    <col min="13569" max="13569" width="8.375" style="175" customWidth="1"/>
    <col min="13570" max="13570" width="9.25" style="175" customWidth="1"/>
    <col min="13571" max="13571" width="8.25" style="175" bestFit="1" customWidth="1"/>
    <col min="13572" max="13572" width="8.875" style="175" bestFit="1" customWidth="1"/>
    <col min="13573" max="13573" width="8.25" style="175" bestFit="1" customWidth="1"/>
    <col min="13574" max="13574" width="8.375" style="175" bestFit="1" customWidth="1"/>
    <col min="13575" max="13575" width="7.5" style="175" bestFit="1" customWidth="1"/>
    <col min="13576" max="13576" width="11" style="175" bestFit="1" customWidth="1"/>
    <col min="13577" max="13580" width="10.125" style="175" bestFit="1" customWidth="1"/>
    <col min="13581" max="13824" width="10" style="175"/>
    <col min="13825" max="13825" width="8.375" style="175" customWidth="1"/>
    <col min="13826" max="13826" width="9.25" style="175" customWidth="1"/>
    <col min="13827" max="13827" width="8.25" style="175" bestFit="1" customWidth="1"/>
    <col min="13828" max="13828" width="8.875" style="175" bestFit="1" customWidth="1"/>
    <col min="13829" max="13829" width="8.25" style="175" bestFit="1" customWidth="1"/>
    <col min="13830" max="13830" width="8.375" style="175" bestFit="1" customWidth="1"/>
    <col min="13831" max="13831" width="7.5" style="175" bestFit="1" customWidth="1"/>
    <col min="13832" max="13832" width="11" style="175" bestFit="1" customWidth="1"/>
    <col min="13833" max="13836" width="10.125" style="175" bestFit="1" customWidth="1"/>
    <col min="13837" max="14080" width="10" style="175"/>
    <col min="14081" max="14081" width="8.375" style="175" customWidth="1"/>
    <col min="14082" max="14082" width="9.25" style="175" customWidth="1"/>
    <col min="14083" max="14083" width="8.25" style="175" bestFit="1" customWidth="1"/>
    <col min="14084" max="14084" width="8.875" style="175" bestFit="1" customWidth="1"/>
    <col min="14085" max="14085" width="8.25" style="175" bestFit="1" customWidth="1"/>
    <col min="14086" max="14086" width="8.375" style="175" bestFit="1" customWidth="1"/>
    <col min="14087" max="14087" width="7.5" style="175" bestFit="1" customWidth="1"/>
    <col min="14088" max="14088" width="11" style="175" bestFit="1" customWidth="1"/>
    <col min="14089" max="14092" width="10.125" style="175" bestFit="1" customWidth="1"/>
    <col min="14093" max="14336" width="11" style="175"/>
    <col min="14337" max="14337" width="8.375" style="175" customWidth="1"/>
    <col min="14338" max="14338" width="9.25" style="175" customWidth="1"/>
    <col min="14339" max="14339" width="8.25" style="175" bestFit="1" customWidth="1"/>
    <col min="14340" max="14340" width="8.875" style="175" bestFit="1" customWidth="1"/>
    <col min="14341" max="14341" width="8.25" style="175" bestFit="1" customWidth="1"/>
    <col min="14342" max="14342" width="8.375" style="175" bestFit="1" customWidth="1"/>
    <col min="14343" max="14343" width="7.5" style="175" bestFit="1" customWidth="1"/>
    <col min="14344" max="14344" width="11" style="175" bestFit="1" customWidth="1"/>
    <col min="14345" max="14348" width="10.125" style="175" bestFit="1" customWidth="1"/>
    <col min="14349" max="14592" width="10" style="175"/>
    <col min="14593" max="14593" width="8.375" style="175" customWidth="1"/>
    <col min="14594" max="14594" width="9.25" style="175" customWidth="1"/>
    <col min="14595" max="14595" width="8.25" style="175" bestFit="1" customWidth="1"/>
    <col min="14596" max="14596" width="8.875" style="175" bestFit="1" customWidth="1"/>
    <col min="14597" max="14597" width="8.25" style="175" bestFit="1" customWidth="1"/>
    <col min="14598" max="14598" width="8.375" style="175" bestFit="1" customWidth="1"/>
    <col min="14599" max="14599" width="7.5" style="175" bestFit="1" customWidth="1"/>
    <col min="14600" max="14600" width="11" style="175" bestFit="1" customWidth="1"/>
    <col min="14601" max="14604" width="10.125" style="175" bestFit="1" customWidth="1"/>
    <col min="14605" max="14848" width="10" style="175"/>
    <col min="14849" max="14849" width="8.375" style="175" customWidth="1"/>
    <col min="14850" max="14850" width="9.25" style="175" customWidth="1"/>
    <col min="14851" max="14851" width="8.25" style="175" bestFit="1" customWidth="1"/>
    <col min="14852" max="14852" width="8.875" style="175" bestFit="1" customWidth="1"/>
    <col min="14853" max="14853" width="8.25" style="175" bestFit="1" customWidth="1"/>
    <col min="14854" max="14854" width="8.375" style="175" bestFit="1" customWidth="1"/>
    <col min="14855" max="14855" width="7.5" style="175" bestFit="1" customWidth="1"/>
    <col min="14856" max="14856" width="11" style="175" bestFit="1" customWidth="1"/>
    <col min="14857" max="14860" width="10.125" style="175" bestFit="1" customWidth="1"/>
    <col min="14861" max="15104" width="10" style="175"/>
    <col min="15105" max="15105" width="8.375" style="175" customWidth="1"/>
    <col min="15106" max="15106" width="9.25" style="175" customWidth="1"/>
    <col min="15107" max="15107" width="8.25" style="175" bestFit="1" customWidth="1"/>
    <col min="15108" max="15108" width="8.875" style="175" bestFit="1" customWidth="1"/>
    <col min="15109" max="15109" width="8.25" style="175" bestFit="1" customWidth="1"/>
    <col min="15110" max="15110" width="8.375" style="175" bestFit="1" customWidth="1"/>
    <col min="15111" max="15111" width="7.5" style="175" bestFit="1" customWidth="1"/>
    <col min="15112" max="15112" width="11" style="175" bestFit="1" customWidth="1"/>
    <col min="15113" max="15116" width="10.125" style="175" bestFit="1" customWidth="1"/>
    <col min="15117" max="15360" width="11" style="175"/>
    <col min="15361" max="15361" width="8.375" style="175" customWidth="1"/>
    <col min="15362" max="15362" width="9.25" style="175" customWidth="1"/>
    <col min="15363" max="15363" width="8.25" style="175" bestFit="1" customWidth="1"/>
    <col min="15364" max="15364" width="8.875" style="175" bestFit="1" customWidth="1"/>
    <col min="15365" max="15365" width="8.25" style="175" bestFit="1" customWidth="1"/>
    <col min="15366" max="15366" width="8.375" style="175" bestFit="1" customWidth="1"/>
    <col min="15367" max="15367" width="7.5" style="175" bestFit="1" customWidth="1"/>
    <col min="15368" max="15368" width="11" style="175" bestFit="1" customWidth="1"/>
    <col min="15369" max="15372" width="10.125" style="175" bestFit="1" customWidth="1"/>
    <col min="15373" max="15616" width="10" style="175"/>
    <col min="15617" max="15617" width="8.375" style="175" customWidth="1"/>
    <col min="15618" max="15618" width="9.25" style="175" customWidth="1"/>
    <col min="15619" max="15619" width="8.25" style="175" bestFit="1" customWidth="1"/>
    <col min="15620" max="15620" width="8.875" style="175" bestFit="1" customWidth="1"/>
    <col min="15621" max="15621" width="8.25" style="175" bestFit="1" customWidth="1"/>
    <col min="15622" max="15622" width="8.375" style="175" bestFit="1" customWidth="1"/>
    <col min="15623" max="15623" width="7.5" style="175" bestFit="1" customWidth="1"/>
    <col min="15624" max="15624" width="11" style="175" bestFit="1" customWidth="1"/>
    <col min="15625" max="15628" width="10.125" style="175" bestFit="1" customWidth="1"/>
    <col min="15629" max="15872" width="10" style="175"/>
    <col min="15873" max="15873" width="8.375" style="175" customWidth="1"/>
    <col min="15874" max="15874" width="9.25" style="175" customWidth="1"/>
    <col min="15875" max="15875" width="8.25" style="175" bestFit="1" customWidth="1"/>
    <col min="15876" max="15876" width="8.875" style="175" bestFit="1" customWidth="1"/>
    <col min="15877" max="15877" width="8.25" style="175" bestFit="1" customWidth="1"/>
    <col min="15878" max="15878" width="8.375" style="175" bestFit="1" customWidth="1"/>
    <col min="15879" max="15879" width="7.5" style="175" bestFit="1" customWidth="1"/>
    <col min="15880" max="15880" width="11" style="175" bestFit="1" customWidth="1"/>
    <col min="15881" max="15884" width="10.125" style="175" bestFit="1" customWidth="1"/>
    <col min="15885" max="16128" width="10" style="175"/>
    <col min="16129" max="16129" width="8.375" style="175" customWidth="1"/>
    <col min="16130" max="16130" width="9.25" style="175" customWidth="1"/>
    <col min="16131" max="16131" width="8.25" style="175" bestFit="1" customWidth="1"/>
    <col min="16132" max="16132" width="8.875" style="175" bestFit="1" customWidth="1"/>
    <col min="16133" max="16133" width="8.25" style="175" bestFit="1" customWidth="1"/>
    <col min="16134" max="16134" width="8.375" style="175" bestFit="1" customWidth="1"/>
    <col min="16135" max="16135" width="7.5" style="175" bestFit="1" customWidth="1"/>
    <col min="16136" max="16136" width="11" style="175" bestFit="1" customWidth="1"/>
    <col min="16137" max="16140" width="10.125" style="175" bestFit="1" customWidth="1"/>
    <col min="16141" max="16384" width="11" style="175"/>
  </cols>
  <sheetData>
    <row r="1" spans="1:65" x14ac:dyDescent="0.2">
      <c r="A1" s="174" t="s">
        <v>6</v>
      </c>
    </row>
    <row r="2" spans="1:65" ht="15.75" x14ac:dyDescent="0.25">
      <c r="A2" s="176"/>
      <c r="B2" s="177"/>
      <c r="H2" s="112" t="s">
        <v>165</v>
      </c>
    </row>
    <row r="3" spans="1:65" s="104" customFormat="1" x14ac:dyDescent="0.2">
      <c r="A3" s="81"/>
      <c r="B3" s="824">
        <f>INDICE!A3</f>
        <v>41699</v>
      </c>
      <c r="C3" s="825"/>
      <c r="D3" s="825" t="s">
        <v>125</v>
      </c>
      <c r="E3" s="825"/>
      <c r="F3" s="825" t="s">
        <v>126</v>
      </c>
      <c r="G3" s="825"/>
      <c r="H3" s="825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</row>
    <row r="4" spans="1:65" s="104" customFormat="1" x14ac:dyDescent="0.2">
      <c r="A4" s="83"/>
      <c r="B4" s="99" t="s">
        <v>48</v>
      </c>
      <c r="C4" s="99" t="s">
        <v>531</v>
      </c>
      <c r="D4" s="99" t="s">
        <v>48</v>
      </c>
      <c r="E4" s="99" t="s">
        <v>531</v>
      </c>
      <c r="F4" s="99" t="s">
        <v>48</v>
      </c>
      <c r="G4" s="99" t="s">
        <v>531</v>
      </c>
      <c r="H4" s="100" t="s">
        <v>113</v>
      </c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</row>
    <row r="5" spans="1:65" s="101" customFormat="1" x14ac:dyDescent="0.2">
      <c r="A5" s="101" t="s">
        <v>211</v>
      </c>
      <c r="B5" s="102">
        <v>382.96920000000006</v>
      </c>
      <c r="C5" s="103">
        <v>-0.92379306743465683</v>
      </c>
      <c r="D5" s="102">
        <v>1047.1741700000002</v>
      </c>
      <c r="E5" s="103">
        <v>1.5933079792015854</v>
      </c>
      <c r="F5" s="102">
        <v>5149.3401600000007</v>
      </c>
      <c r="G5" s="103">
        <v>-0.82950456478171009</v>
      </c>
      <c r="H5" s="178">
        <v>99.995062523778316</v>
      </c>
    </row>
    <row r="6" spans="1:65" s="101" customFormat="1" x14ac:dyDescent="0.2">
      <c r="A6" s="101" t="s">
        <v>155</v>
      </c>
      <c r="B6" s="121">
        <v>1.9120000000000002E-2</v>
      </c>
      <c r="C6" s="564">
        <v>-19.596299411269975</v>
      </c>
      <c r="D6" s="121">
        <v>6.5730000000000011E-2</v>
      </c>
      <c r="E6" s="564">
        <v>-11.307515854810411</v>
      </c>
      <c r="F6" s="121">
        <v>0.25425999999999999</v>
      </c>
      <c r="G6" s="564">
        <v>-9.1117068811438813</v>
      </c>
      <c r="H6" s="121">
        <v>4.937476221671064E-3</v>
      </c>
    </row>
    <row r="7" spans="1:65" s="101" customFormat="1" x14ac:dyDescent="0.2">
      <c r="A7" s="70" t="s">
        <v>123</v>
      </c>
      <c r="B7" s="71">
        <v>382.98832000000004</v>
      </c>
      <c r="C7" s="105">
        <v>-0.92494173212952202</v>
      </c>
      <c r="D7" s="71">
        <v>1047.2399000000003</v>
      </c>
      <c r="E7" s="105">
        <v>1.5923804892476732</v>
      </c>
      <c r="F7" s="71">
        <v>5149.5944200000013</v>
      </c>
      <c r="G7" s="105">
        <v>-0.82995075848142863</v>
      </c>
      <c r="H7" s="105">
        <v>100</v>
      </c>
    </row>
    <row r="8" spans="1:65" s="101" customFormat="1" x14ac:dyDescent="0.2">
      <c r="H8" s="95" t="s">
        <v>253</v>
      </c>
    </row>
    <row r="9" spans="1:65" s="101" customFormat="1" x14ac:dyDescent="0.2">
      <c r="A9" s="96" t="s">
        <v>139</v>
      </c>
    </row>
    <row r="10" spans="1:65" x14ac:dyDescent="0.2">
      <c r="A10" s="96" t="s">
        <v>254</v>
      </c>
    </row>
    <row r="13" spans="1:65" x14ac:dyDescent="0.2">
      <c r="B13" s="102"/>
    </row>
  </sheetData>
  <mergeCells count="3">
    <mergeCell ref="B3:C3"/>
    <mergeCell ref="D3:E3"/>
    <mergeCell ref="F3:H3"/>
  </mergeCells>
  <conditionalFormatting sqref="B6">
    <cfRule type="cellIs" dxfId="16" priority="7" operator="between">
      <formula>0</formula>
      <formula>0.5</formula>
    </cfRule>
    <cfRule type="cellIs" dxfId="15" priority="8" operator="between">
      <formula>0</formula>
      <formula>0.49</formula>
    </cfRule>
  </conditionalFormatting>
  <conditionalFormatting sqref="D6">
    <cfRule type="cellIs" dxfId="14" priority="5" operator="between">
      <formula>0</formula>
      <formula>0.5</formula>
    </cfRule>
    <cfRule type="cellIs" dxfId="13" priority="6" operator="between">
      <formula>0</formula>
      <formula>0.49</formula>
    </cfRule>
  </conditionalFormatting>
  <conditionalFormatting sqref="F6">
    <cfRule type="cellIs" dxfId="12" priority="3" operator="between">
      <formula>0</formula>
      <formula>0.5</formula>
    </cfRule>
    <cfRule type="cellIs" dxfId="11" priority="4" operator="between">
      <formula>0</formula>
      <formula>0.49</formula>
    </cfRule>
  </conditionalFormatting>
  <conditionalFormatting sqref="H6">
    <cfRule type="cellIs" dxfId="10" priority="1" operator="between">
      <formula>0</formula>
      <formula>0.5</formula>
    </cfRule>
    <cfRule type="cellIs" dxfId="9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2"/>
  <sheetViews>
    <sheetView zoomScale="115" zoomScaleNormal="115" zoomScaleSheetLayoutView="100" workbookViewId="0">
      <selection activeCell="B3" sqref="B3:C3"/>
    </sheetView>
  </sheetViews>
  <sheetFormatPr baseColWidth="10" defaultRowHeight="12.75" x14ac:dyDescent="0.2"/>
  <cols>
    <col min="1" max="1" width="25.75" style="180" customWidth="1"/>
    <col min="2" max="2" width="9.375" style="180" customWidth="1"/>
    <col min="3" max="3" width="12.875" style="180" customWidth="1"/>
    <col min="4" max="4" width="10.375" style="180" customWidth="1"/>
    <col min="5" max="5" width="11.625" style="180" customWidth="1"/>
    <col min="6" max="6" width="10.375" style="180" customWidth="1"/>
    <col min="7" max="7" width="11" style="180" customWidth="1"/>
    <col min="8" max="8" width="16.375" style="180" customWidth="1"/>
    <col min="9" max="11" width="11" style="180"/>
    <col min="12" max="12" width="11.5" style="180" customWidth="1"/>
    <col min="13" max="66" width="11" style="180"/>
    <col min="67" max="256" width="10" style="180"/>
    <col min="257" max="257" width="19.75" style="180" customWidth="1"/>
    <col min="258" max="259" width="8.25" style="180" bestFit="1" customWidth="1"/>
    <col min="260" max="260" width="9.125" style="180" bestFit="1" customWidth="1"/>
    <col min="261" max="261" width="7.5" style="180" bestFit="1" customWidth="1"/>
    <col min="262" max="262" width="9.125" style="180" bestFit="1" customWidth="1"/>
    <col min="263" max="263" width="7.5" style="180" bestFit="1" customWidth="1"/>
    <col min="264" max="264" width="11" style="180" bestFit="1" customWidth="1"/>
    <col min="265" max="267" width="10" style="180"/>
    <col min="268" max="268" width="10.125" style="180" bestFit="1" customWidth="1"/>
    <col min="269" max="512" width="10" style="180"/>
    <col min="513" max="513" width="19.75" style="180" customWidth="1"/>
    <col min="514" max="515" width="8.25" style="180" bestFit="1" customWidth="1"/>
    <col min="516" max="516" width="9.125" style="180" bestFit="1" customWidth="1"/>
    <col min="517" max="517" width="7.5" style="180" bestFit="1" customWidth="1"/>
    <col min="518" max="518" width="9.125" style="180" bestFit="1" customWidth="1"/>
    <col min="519" max="519" width="7.5" style="180" bestFit="1" customWidth="1"/>
    <col min="520" max="520" width="11" style="180" bestFit="1" customWidth="1"/>
    <col min="521" max="523" width="10" style="180"/>
    <col min="524" max="524" width="10.125" style="180" bestFit="1" customWidth="1"/>
    <col min="525" max="768" width="10" style="180"/>
    <col min="769" max="769" width="19.75" style="180" customWidth="1"/>
    <col min="770" max="771" width="8.25" style="180" bestFit="1" customWidth="1"/>
    <col min="772" max="772" width="9.125" style="180" bestFit="1" customWidth="1"/>
    <col min="773" max="773" width="7.5" style="180" bestFit="1" customWidth="1"/>
    <col min="774" max="774" width="9.125" style="180" bestFit="1" customWidth="1"/>
    <col min="775" max="775" width="7.5" style="180" bestFit="1" customWidth="1"/>
    <col min="776" max="776" width="11" style="180" bestFit="1" customWidth="1"/>
    <col min="777" max="779" width="10" style="180"/>
    <col min="780" max="780" width="10.125" style="180" bestFit="1" customWidth="1"/>
    <col min="781" max="1024" width="11" style="180"/>
    <col min="1025" max="1025" width="19.75" style="180" customWidth="1"/>
    <col min="1026" max="1027" width="8.25" style="180" bestFit="1" customWidth="1"/>
    <col min="1028" max="1028" width="9.125" style="180" bestFit="1" customWidth="1"/>
    <col min="1029" max="1029" width="7.5" style="180" bestFit="1" customWidth="1"/>
    <col min="1030" max="1030" width="9.125" style="180" bestFit="1" customWidth="1"/>
    <col min="1031" max="1031" width="7.5" style="180" bestFit="1" customWidth="1"/>
    <col min="1032" max="1032" width="11" style="180" bestFit="1" customWidth="1"/>
    <col min="1033" max="1035" width="10" style="180"/>
    <col min="1036" max="1036" width="10.125" style="180" bestFit="1" customWidth="1"/>
    <col min="1037" max="1280" width="10" style="180"/>
    <col min="1281" max="1281" width="19.75" style="180" customWidth="1"/>
    <col min="1282" max="1283" width="8.25" style="180" bestFit="1" customWidth="1"/>
    <col min="1284" max="1284" width="9.125" style="180" bestFit="1" customWidth="1"/>
    <col min="1285" max="1285" width="7.5" style="180" bestFit="1" customWidth="1"/>
    <col min="1286" max="1286" width="9.125" style="180" bestFit="1" customWidth="1"/>
    <col min="1287" max="1287" width="7.5" style="180" bestFit="1" customWidth="1"/>
    <col min="1288" max="1288" width="11" style="180" bestFit="1" customWidth="1"/>
    <col min="1289" max="1291" width="10" style="180"/>
    <col min="1292" max="1292" width="10.125" style="180" bestFit="1" customWidth="1"/>
    <col min="1293" max="1536" width="10" style="180"/>
    <col min="1537" max="1537" width="19.75" style="180" customWidth="1"/>
    <col min="1538" max="1539" width="8.25" style="180" bestFit="1" customWidth="1"/>
    <col min="1540" max="1540" width="9.125" style="180" bestFit="1" customWidth="1"/>
    <col min="1541" max="1541" width="7.5" style="180" bestFit="1" customWidth="1"/>
    <col min="1542" max="1542" width="9.125" style="180" bestFit="1" customWidth="1"/>
    <col min="1543" max="1543" width="7.5" style="180" bestFit="1" customWidth="1"/>
    <col min="1544" max="1544" width="11" style="180" bestFit="1" customWidth="1"/>
    <col min="1545" max="1547" width="10" style="180"/>
    <col min="1548" max="1548" width="10.125" style="180" bestFit="1" customWidth="1"/>
    <col min="1549" max="1792" width="10" style="180"/>
    <col min="1793" max="1793" width="19.75" style="180" customWidth="1"/>
    <col min="1794" max="1795" width="8.25" style="180" bestFit="1" customWidth="1"/>
    <col min="1796" max="1796" width="9.125" style="180" bestFit="1" customWidth="1"/>
    <col min="1797" max="1797" width="7.5" style="180" bestFit="1" customWidth="1"/>
    <col min="1798" max="1798" width="9.125" style="180" bestFit="1" customWidth="1"/>
    <col min="1799" max="1799" width="7.5" style="180" bestFit="1" customWidth="1"/>
    <col min="1800" max="1800" width="11" style="180" bestFit="1" customWidth="1"/>
    <col min="1801" max="1803" width="10" style="180"/>
    <col min="1804" max="1804" width="10.125" style="180" bestFit="1" customWidth="1"/>
    <col min="1805" max="2048" width="11" style="180"/>
    <col min="2049" max="2049" width="19.75" style="180" customWidth="1"/>
    <col min="2050" max="2051" width="8.25" style="180" bestFit="1" customWidth="1"/>
    <col min="2052" max="2052" width="9.125" style="180" bestFit="1" customWidth="1"/>
    <col min="2053" max="2053" width="7.5" style="180" bestFit="1" customWidth="1"/>
    <col min="2054" max="2054" width="9.125" style="180" bestFit="1" customWidth="1"/>
    <col min="2055" max="2055" width="7.5" style="180" bestFit="1" customWidth="1"/>
    <col min="2056" max="2056" width="11" style="180" bestFit="1" customWidth="1"/>
    <col min="2057" max="2059" width="10" style="180"/>
    <col min="2060" max="2060" width="10.125" style="180" bestFit="1" customWidth="1"/>
    <col min="2061" max="2304" width="10" style="180"/>
    <col min="2305" max="2305" width="19.75" style="180" customWidth="1"/>
    <col min="2306" max="2307" width="8.25" style="180" bestFit="1" customWidth="1"/>
    <col min="2308" max="2308" width="9.125" style="180" bestFit="1" customWidth="1"/>
    <col min="2309" max="2309" width="7.5" style="180" bestFit="1" customWidth="1"/>
    <col min="2310" max="2310" width="9.125" style="180" bestFit="1" customWidth="1"/>
    <col min="2311" max="2311" width="7.5" style="180" bestFit="1" customWidth="1"/>
    <col min="2312" max="2312" width="11" style="180" bestFit="1" customWidth="1"/>
    <col min="2313" max="2315" width="10" style="180"/>
    <col min="2316" max="2316" width="10.125" style="180" bestFit="1" customWidth="1"/>
    <col min="2317" max="2560" width="10" style="180"/>
    <col min="2561" max="2561" width="19.75" style="180" customWidth="1"/>
    <col min="2562" max="2563" width="8.25" style="180" bestFit="1" customWidth="1"/>
    <col min="2564" max="2564" width="9.125" style="180" bestFit="1" customWidth="1"/>
    <col min="2565" max="2565" width="7.5" style="180" bestFit="1" customWidth="1"/>
    <col min="2566" max="2566" width="9.125" style="180" bestFit="1" customWidth="1"/>
    <col min="2567" max="2567" width="7.5" style="180" bestFit="1" customWidth="1"/>
    <col min="2568" max="2568" width="11" style="180" bestFit="1" customWidth="1"/>
    <col min="2569" max="2571" width="10" style="180"/>
    <col min="2572" max="2572" width="10.125" style="180" bestFit="1" customWidth="1"/>
    <col min="2573" max="2816" width="10" style="180"/>
    <col min="2817" max="2817" width="19.75" style="180" customWidth="1"/>
    <col min="2818" max="2819" width="8.25" style="180" bestFit="1" customWidth="1"/>
    <col min="2820" max="2820" width="9.125" style="180" bestFit="1" customWidth="1"/>
    <col min="2821" max="2821" width="7.5" style="180" bestFit="1" customWidth="1"/>
    <col min="2822" max="2822" width="9.125" style="180" bestFit="1" customWidth="1"/>
    <col min="2823" max="2823" width="7.5" style="180" bestFit="1" customWidth="1"/>
    <col min="2824" max="2824" width="11" style="180" bestFit="1" customWidth="1"/>
    <col min="2825" max="2827" width="10" style="180"/>
    <col min="2828" max="2828" width="10.125" style="180" bestFit="1" customWidth="1"/>
    <col min="2829" max="3072" width="11" style="180"/>
    <col min="3073" max="3073" width="19.75" style="180" customWidth="1"/>
    <col min="3074" max="3075" width="8.25" style="180" bestFit="1" customWidth="1"/>
    <col min="3076" max="3076" width="9.125" style="180" bestFit="1" customWidth="1"/>
    <col min="3077" max="3077" width="7.5" style="180" bestFit="1" customWidth="1"/>
    <col min="3078" max="3078" width="9.125" style="180" bestFit="1" customWidth="1"/>
    <col min="3079" max="3079" width="7.5" style="180" bestFit="1" customWidth="1"/>
    <col min="3080" max="3080" width="11" style="180" bestFit="1" customWidth="1"/>
    <col min="3081" max="3083" width="10" style="180"/>
    <col min="3084" max="3084" width="10.125" style="180" bestFit="1" customWidth="1"/>
    <col min="3085" max="3328" width="10" style="180"/>
    <col min="3329" max="3329" width="19.75" style="180" customWidth="1"/>
    <col min="3330" max="3331" width="8.25" style="180" bestFit="1" customWidth="1"/>
    <col min="3332" max="3332" width="9.125" style="180" bestFit="1" customWidth="1"/>
    <col min="3333" max="3333" width="7.5" style="180" bestFit="1" customWidth="1"/>
    <col min="3334" max="3334" width="9.125" style="180" bestFit="1" customWidth="1"/>
    <col min="3335" max="3335" width="7.5" style="180" bestFit="1" customWidth="1"/>
    <col min="3336" max="3336" width="11" style="180" bestFit="1" customWidth="1"/>
    <col min="3337" max="3339" width="10" style="180"/>
    <col min="3340" max="3340" width="10.125" style="180" bestFit="1" customWidth="1"/>
    <col min="3341" max="3584" width="10" style="180"/>
    <col min="3585" max="3585" width="19.75" style="180" customWidth="1"/>
    <col min="3586" max="3587" width="8.25" style="180" bestFit="1" customWidth="1"/>
    <col min="3588" max="3588" width="9.125" style="180" bestFit="1" customWidth="1"/>
    <col min="3589" max="3589" width="7.5" style="180" bestFit="1" customWidth="1"/>
    <col min="3590" max="3590" width="9.125" style="180" bestFit="1" customWidth="1"/>
    <col min="3591" max="3591" width="7.5" style="180" bestFit="1" customWidth="1"/>
    <col min="3592" max="3592" width="11" style="180" bestFit="1" customWidth="1"/>
    <col min="3593" max="3595" width="10" style="180"/>
    <col min="3596" max="3596" width="10.125" style="180" bestFit="1" customWidth="1"/>
    <col min="3597" max="3840" width="10" style="180"/>
    <col min="3841" max="3841" width="19.75" style="180" customWidth="1"/>
    <col min="3842" max="3843" width="8.25" style="180" bestFit="1" customWidth="1"/>
    <col min="3844" max="3844" width="9.125" style="180" bestFit="1" customWidth="1"/>
    <col min="3845" max="3845" width="7.5" style="180" bestFit="1" customWidth="1"/>
    <col min="3846" max="3846" width="9.125" style="180" bestFit="1" customWidth="1"/>
    <col min="3847" max="3847" width="7.5" style="180" bestFit="1" customWidth="1"/>
    <col min="3848" max="3848" width="11" style="180" bestFit="1" customWidth="1"/>
    <col min="3849" max="3851" width="10" style="180"/>
    <col min="3852" max="3852" width="10.125" style="180" bestFit="1" customWidth="1"/>
    <col min="3853" max="4096" width="11" style="180"/>
    <col min="4097" max="4097" width="19.75" style="180" customWidth="1"/>
    <col min="4098" max="4099" width="8.25" style="180" bestFit="1" customWidth="1"/>
    <col min="4100" max="4100" width="9.125" style="180" bestFit="1" customWidth="1"/>
    <col min="4101" max="4101" width="7.5" style="180" bestFit="1" customWidth="1"/>
    <col min="4102" max="4102" width="9.125" style="180" bestFit="1" customWidth="1"/>
    <col min="4103" max="4103" width="7.5" style="180" bestFit="1" customWidth="1"/>
    <col min="4104" max="4104" width="11" style="180" bestFit="1" customWidth="1"/>
    <col min="4105" max="4107" width="10" style="180"/>
    <col min="4108" max="4108" width="10.125" style="180" bestFit="1" customWidth="1"/>
    <col min="4109" max="4352" width="10" style="180"/>
    <col min="4353" max="4353" width="19.75" style="180" customWidth="1"/>
    <col min="4354" max="4355" width="8.25" style="180" bestFit="1" customWidth="1"/>
    <col min="4356" max="4356" width="9.125" style="180" bestFit="1" customWidth="1"/>
    <col min="4357" max="4357" width="7.5" style="180" bestFit="1" customWidth="1"/>
    <col min="4358" max="4358" width="9.125" style="180" bestFit="1" customWidth="1"/>
    <col min="4359" max="4359" width="7.5" style="180" bestFit="1" customWidth="1"/>
    <col min="4360" max="4360" width="11" style="180" bestFit="1" customWidth="1"/>
    <col min="4361" max="4363" width="10" style="180"/>
    <col min="4364" max="4364" width="10.125" style="180" bestFit="1" customWidth="1"/>
    <col min="4365" max="4608" width="10" style="180"/>
    <col min="4609" max="4609" width="19.75" style="180" customWidth="1"/>
    <col min="4610" max="4611" width="8.25" style="180" bestFit="1" customWidth="1"/>
    <col min="4612" max="4612" width="9.125" style="180" bestFit="1" customWidth="1"/>
    <col min="4613" max="4613" width="7.5" style="180" bestFit="1" customWidth="1"/>
    <col min="4614" max="4614" width="9.125" style="180" bestFit="1" customWidth="1"/>
    <col min="4615" max="4615" width="7.5" style="180" bestFit="1" customWidth="1"/>
    <col min="4616" max="4616" width="11" style="180" bestFit="1" customWidth="1"/>
    <col min="4617" max="4619" width="10" style="180"/>
    <col min="4620" max="4620" width="10.125" style="180" bestFit="1" customWidth="1"/>
    <col min="4621" max="4864" width="10" style="180"/>
    <col min="4865" max="4865" width="19.75" style="180" customWidth="1"/>
    <col min="4866" max="4867" width="8.25" style="180" bestFit="1" customWidth="1"/>
    <col min="4868" max="4868" width="9.125" style="180" bestFit="1" customWidth="1"/>
    <col min="4869" max="4869" width="7.5" style="180" bestFit="1" customWidth="1"/>
    <col min="4870" max="4870" width="9.125" style="180" bestFit="1" customWidth="1"/>
    <col min="4871" max="4871" width="7.5" style="180" bestFit="1" customWidth="1"/>
    <col min="4872" max="4872" width="11" style="180" bestFit="1" customWidth="1"/>
    <col min="4873" max="4875" width="10" style="180"/>
    <col min="4876" max="4876" width="10.125" style="180" bestFit="1" customWidth="1"/>
    <col min="4877" max="5120" width="11" style="180"/>
    <col min="5121" max="5121" width="19.75" style="180" customWidth="1"/>
    <col min="5122" max="5123" width="8.25" style="180" bestFit="1" customWidth="1"/>
    <col min="5124" max="5124" width="9.125" style="180" bestFit="1" customWidth="1"/>
    <col min="5125" max="5125" width="7.5" style="180" bestFit="1" customWidth="1"/>
    <col min="5126" max="5126" width="9.125" style="180" bestFit="1" customWidth="1"/>
    <col min="5127" max="5127" width="7.5" style="180" bestFit="1" customWidth="1"/>
    <col min="5128" max="5128" width="11" style="180" bestFit="1" customWidth="1"/>
    <col min="5129" max="5131" width="10" style="180"/>
    <col min="5132" max="5132" width="10.125" style="180" bestFit="1" customWidth="1"/>
    <col min="5133" max="5376" width="10" style="180"/>
    <col min="5377" max="5377" width="19.75" style="180" customWidth="1"/>
    <col min="5378" max="5379" width="8.25" style="180" bestFit="1" customWidth="1"/>
    <col min="5380" max="5380" width="9.125" style="180" bestFit="1" customWidth="1"/>
    <col min="5381" max="5381" width="7.5" style="180" bestFit="1" customWidth="1"/>
    <col min="5382" max="5382" width="9.125" style="180" bestFit="1" customWidth="1"/>
    <col min="5383" max="5383" width="7.5" style="180" bestFit="1" customWidth="1"/>
    <col min="5384" max="5384" width="11" style="180" bestFit="1" customWidth="1"/>
    <col min="5385" max="5387" width="10" style="180"/>
    <col min="5388" max="5388" width="10.125" style="180" bestFit="1" customWidth="1"/>
    <col min="5389" max="5632" width="10" style="180"/>
    <col min="5633" max="5633" width="19.75" style="180" customWidth="1"/>
    <col min="5634" max="5635" width="8.25" style="180" bestFit="1" customWidth="1"/>
    <col min="5636" max="5636" width="9.125" style="180" bestFit="1" customWidth="1"/>
    <col min="5637" max="5637" width="7.5" style="180" bestFit="1" customWidth="1"/>
    <col min="5638" max="5638" width="9.125" style="180" bestFit="1" customWidth="1"/>
    <col min="5639" max="5639" width="7.5" style="180" bestFit="1" customWidth="1"/>
    <col min="5640" max="5640" width="11" style="180" bestFit="1" customWidth="1"/>
    <col min="5641" max="5643" width="10" style="180"/>
    <col min="5644" max="5644" width="10.125" style="180" bestFit="1" customWidth="1"/>
    <col min="5645" max="5888" width="10" style="180"/>
    <col min="5889" max="5889" width="19.75" style="180" customWidth="1"/>
    <col min="5890" max="5891" width="8.25" style="180" bestFit="1" customWidth="1"/>
    <col min="5892" max="5892" width="9.125" style="180" bestFit="1" customWidth="1"/>
    <col min="5893" max="5893" width="7.5" style="180" bestFit="1" customWidth="1"/>
    <col min="5894" max="5894" width="9.125" style="180" bestFit="1" customWidth="1"/>
    <col min="5895" max="5895" width="7.5" style="180" bestFit="1" customWidth="1"/>
    <col min="5896" max="5896" width="11" style="180" bestFit="1" customWidth="1"/>
    <col min="5897" max="5899" width="10" style="180"/>
    <col min="5900" max="5900" width="10.125" style="180" bestFit="1" customWidth="1"/>
    <col min="5901" max="6144" width="11" style="180"/>
    <col min="6145" max="6145" width="19.75" style="180" customWidth="1"/>
    <col min="6146" max="6147" width="8.25" style="180" bestFit="1" customWidth="1"/>
    <col min="6148" max="6148" width="9.125" style="180" bestFit="1" customWidth="1"/>
    <col min="6149" max="6149" width="7.5" style="180" bestFit="1" customWidth="1"/>
    <col min="6150" max="6150" width="9.125" style="180" bestFit="1" customWidth="1"/>
    <col min="6151" max="6151" width="7.5" style="180" bestFit="1" customWidth="1"/>
    <col min="6152" max="6152" width="11" style="180" bestFit="1" customWidth="1"/>
    <col min="6153" max="6155" width="10" style="180"/>
    <col min="6156" max="6156" width="10.125" style="180" bestFit="1" customWidth="1"/>
    <col min="6157" max="6400" width="10" style="180"/>
    <col min="6401" max="6401" width="19.75" style="180" customWidth="1"/>
    <col min="6402" max="6403" width="8.25" style="180" bestFit="1" customWidth="1"/>
    <col min="6404" max="6404" width="9.125" style="180" bestFit="1" customWidth="1"/>
    <col min="6405" max="6405" width="7.5" style="180" bestFit="1" customWidth="1"/>
    <col min="6406" max="6406" width="9.125" style="180" bestFit="1" customWidth="1"/>
    <col min="6407" max="6407" width="7.5" style="180" bestFit="1" customWidth="1"/>
    <col min="6408" max="6408" width="11" style="180" bestFit="1" customWidth="1"/>
    <col min="6409" max="6411" width="10" style="180"/>
    <col min="6412" max="6412" width="10.125" style="180" bestFit="1" customWidth="1"/>
    <col min="6413" max="6656" width="10" style="180"/>
    <col min="6657" max="6657" width="19.75" style="180" customWidth="1"/>
    <col min="6658" max="6659" width="8.25" style="180" bestFit="1" customWidth="1"/>
    <col min="6660" max="6660" width="9.125" style="180" bestFit="1" customWidth="1"/>
    <col min="6661" max="6661" width="7.5" style="180" bestFit="1" customWidth="1"/>
    <col min="6662" max="6662" width="9.125" style="180" bestFit="1" customWidth="1"/>
    <col min="6663" max="6663" width="7.5" style="180" bestFit="1" customWidth="1"/>
    <col min="6664" max="6664" width="11" style="180" bestFit="1" customWidth="1"/>
    <col min="6665" max="6667" width="10" style="180"/>
    <col min="6668" max="6668" width="10.125" style="180" bestFit="1" customWidth="1"/>
    <col min="6669" max="6912" width="10" style="180"/>
    <col min="6913" max="6913" width="19.75" style="180" customWidth="1"/>
    <col min="6914" max="6915" width="8.25" style="180" bestFit="1" customWidth="1"/>
    <col min="6916" max="6916" width="9.125" style="180" bestFit="1" customWidth="1"/>
    <col min="6917" max="6917" width="7.5" style="180" bestFit="1" customWidth="1"/>
    <col min="6918" max="6918" width="9.125" style="180" bestFit="1" customWidth="1"/>
    <col min="6919" max="6919" width="7.5" style="180" bestFit="1" customWidth="1"/>
    <col min="6920" max="6920" width="11" style="180" bestFit="1" customWidth="1"/>
    <col min="6921" max="6923" width="10" style="180"/>
    <col min="6924" max="6924" width="10.125" style="180" bestFit="1" customWidth="1"/>
    <col min="6925" max="7168" width="11" style="180"/>
    <col min="7169" max="7169" width="19.75" style="180" customWidth="1"/>
    <col min="7170" max="7171" width="8.25" style="180" bestFit="1" customWidth="1"/>
    <col min="7172" max="7172" width="9.125" style="180" bestFit="1" customWidth="1"/>
    <col min="7173" max="7173" width="7.5" style="180" bestFit="1" customWidth="1"/>
    <col min="7174" max="7174" width="9.125" style="180" bestFit="1" customWidth="1"/>
    <col min="7175" max="7175" width="7.5" style="180" bestFit="1" customWidth="1"/>
    <col min="7176" max="7176" width="11" style="180" bestFit="1" customWidth="1"/>
    <col min="7177" max="7179" width="10" style="180"/>
    <col min="7180" max="7180" width="10.125" style="180" bestFit="1" customWidth="1"/>
    <col min="7181" max="7424" width="10" style="180"/>
    <col min="7425" max="7425" width="19.75" style="180" customWidth="1"/>
    <col min="7426" max="7427" width="8.25" style="180" bestFit="1" customWidth="1"/>
    <col min="7428" max="7428" width="9.125" style="180" bestFit="1" customWidth="1"/>
    <col min="7429" max="7429" width="7.5" style="180" bestFit="1" customWidth="1"/>
    <col min="7430" max="7430" width="9.125" style="180" bestFit="1" customWidth="1"/>
    <col min="7431" max="7431" width="7.5" style="180" bestFit="1" customWidth="1"/>
    <col min="7432" max="7432" width="11" style="180" bestFit="1" customWidth="1"/>
    <col min="7433" max="7435" width="10" style="180"/>
    <col min="7436" max="7436" width="10.125" style="180" bestFit="1" customWidth="1"/>
    <col min="7437" max="7680" width="10" style="180"/>
    <col min="7681" max="7681" width="19.75" style="180" customWidth="1"/>
    <col min="7682" max="7683" width="8.25" style="180" bestFit="1" customWidth="1"/>
    <col min="7684" max="7684" width="9.125" style="180" bestFit="1" customWidth="1"/>
    <col min="7685" max="7685" width="7.5" style="180" bestFit="1" customWidth="1"/>
    <col min="7686" max="7686" width="9.125" style="180" bestFit="1" customWidth="1"/>
    <col min="7687" max="7687" width="7.5" style="180" bestFit="1" customWidth="1"/>
    <col min="7688" max="7688" width="11" style="180" bestFit="1" customWidth="1"/>
    <col min="7689" max="7691" width="10" style="180"/>
    <col min="7692" max="7692" width="10.125" style="180" bestFit="1" customWidth="1"/>
    <col min="7693" max="7936" width="10" style="180"/>
    <col min="7937" max="7937" width="19.75" style="180" customWidth="1"/>
    <col min="7938" max="7939" width="8.25" style="180" bestFit="1" customWidth="1"/>
    <col min="7940" max="7940" width="9.125" style="180" bestFit="1" customWidth="1"/>
    <col min="7941" max="7941" width="7.5" style="180" bestFit="1" customWidth="1"/>
    <col min="7942" max="7942" width="9.125" style="180" bestFit="1" customWidth="1"/>
    <col min="7943" max="7943" width="7.5" style="180" bestFit="1" customWidth="1"/>
    <col min="7944" max="7944" width="11" style="180" bestFit="1" customWidth="1"/>
    <col min="7945" max="7947" width="10" style="180"/>
    <col min="7948" max="7948" width="10.125" style="180" bestFit="1" customWidth="1"/>
    <col min="7949" max="8192" width="11" style="180"/>
    <col min="8193" max="8193" width="19.75" style="180" customWidth="1"/>
    <col min="8194" max="8195" width="8.25" style="180" bestFit="1" customWidth="1"/>
    <col min="8196" max="8196" width="9.125" style="180" bestFit="1" customWidth="1"/>
    <col min="8197" max="8197" width="7.5" style="180" bestFit="1" customWidth="1"/>
    <col min="8198" max="8198" width="9.125" style="180" bestFit="1" customWidth="1"/>
    <col min="8199" max="8199" width="7.5" style="180" bestFit="1" customWidth="1"/>
    <col min="8200" max="8200" width="11" style="180" bestFit="1" customWidth="1"/>
    <col min="8201" max="8203" width="10" style="180"/>
    <col min="8204" max="8204" width="10.125" style="180" bestFit="1" customWidth="1"/>
    <col min="8205" max="8448" width="10" style="180"/>
    <col min="8449" max="8449" width="19.75" style="180" customWidth="1"/>
    <col min="8450" max="8451" width="8.25" style="180" bestFit="1" customWidth="1"/>
    <col min="8452" max="8452" width="9.125" style="180" bestFit="1" customWidth="1"/>
    <col min="8453" max="8453" width="7.5" style="180" bestFit="1" customWidth="1"/>
    <col min="8454" max="8454" width="9.125" style="180" bestFit="1" customWidth="1"/>
    <col min="8455" max="8455" width="7.5" style="180" bestFit="1" customWidth="1"/>
    <col min="8456" max="8456" width="11" style="180" bestFit="1" customWidth="1"/>
    <col min="8457" max="8459" width="10" style="180"/>
    <col min="8460" max="8460" width="10.125" style="180" bestFit="1" customWidth="1"/>
    <col min="8461" max="8704" width="10" style="180"/>
    <col min="8705" max="8705" width="19.75" style="180" customWidth="1"/>
    <col min="8706" max="8707" width="8.25" style="180" bestFit="1" customWidth="1"/>
    <col min="8708" max="8708" width="9.125" style="180" bestFit="1" customWidth="1"/>
    <col min="8709" max="8709" width="7.5" style="180" bestFit="1" customWidth="1"/>
    <col min="8710" max="8710" width="9.125" style="180" bestFit="1" customWidth="1"/>
    <col min="8711" max="8711" width="7.5" style="180" bestFit="1" customWidth="1"/>
    <col min="8712" max="8712" width="11" style="180" bestFit="1" customWidth="1"/>
    <col min="8713" max="8715" width="10" style="180"/>
    <col min="8716" max="8716" width="10.125" style="180" bestFit="1" customWidth="1"/>
    <col min="8717" max="8960" width="10" style="180"/>
    <col min="8961" max="8961" width="19.75" style="180" customWidth="1"/>
    <col min="8962" max="8963" width="8.25" style="180" bestFit="1" customWidth="1"/>
    <col min="8964" max="8964" width="9.125" style="180" bestFit="1" customWidth="1"/>
    <col min="8965" max="8965" width="7.5" style="180" bestFit="1" customWidth="1"/>
    <col min="8966" max="8966" width="9.125" style="180" bestFit="1" customWidth="1"/>
    <col min="8967" max="8967" width="7.5" style="180" bestFit="1" customWidth="1"/>
    <col min="8968" max="8968" width="11" style="180" bestFit="1" customWidth="1"/>
    <col min="8969" max="8971" width="10" style="180"/>
    <col min="8972" max="8972" width="10.125" style="180" bestFit="1" customWidth="1"/>
    <col min="8973" max="9216" width="11" style="180"/>
    <col min="9217" max="9217" width="19.75" style="180" customWidth="1"/>
    <col min="9218" max="9219" width="8.25" style="180" bestFit="1" customWidth="1"/>
    <col min="9220" max="9220" width="9.125" style="180" bestFit="1" customWidth="1"/>
    <col min="9221" max="9221" width="7.5" style="180" bestFit="1" customWidth="1"/>
    <col min="9222" max="9222" width="9.125" style="180" bestFit="1" customWidth="1"/>
    <col min="9223" max="9223" width="7.5" style="180" bestFit="1" customWidth="1"/>
    <col min="9224" max="9224" width="11" style="180" bestFit="1" customWidth="1"/>
    <col min="9225" max="9227" width="10" style="180"/>
    <col min="9228" max="9228" width="10.125" style="180" bestFit="1" customWidth="1"/>
    <col min="9229" max="9472" width="10" style="180"/>
    <col min="9473" max="9473" width="19.75" style="180" customWidth="1"/>
    <col min="9474" max="9475" width="8.25" style="180" bestFit="1" customWidth="1"/>
    <col min="9476" max="9476" width="9.125" style="180" bestFit="1" customWidth="1"/>
    <col min="9477" max="9477" width="7.5" style="180" bestFit="1" customWidth="1"/>
    <col min="9478" max="9478" width="9.125" style="180" bestFit="1" customWidth="1"/>
    <col min="9479" max="9479" width="7.5" style="180" bestFit="1" customWidth="1"/>
    <col min="9480" max="9480" width="11" style="180" bestFit="1" customWidth="1"/>
    <col min="9481" max="9483" width="10" style="180"/>
    <col min="9484" max="9484" width="10.125" style="180" bestFit="1" customWidth="1"/>
    <col min="9485" max="9728" width="10" style="180"/>
    <col min="9729" max="9729" width="19.75" style="180" customWidth="1"/>
    <col min="9730" max="9731" width="8.25" style="180" bestFit="1" customWidth="1"/>
    <col min="9732" max="9732" width="9.125" style="180" bestFit="1" customWidth="1"/>
    <col min="9733" max="9733" width="7.5" style="180" bestFit="1" customWidth="1"/>
    <col min="9734" max="9734" width="9.125" style="180" bestFit="1" customWidth="1"/>
    <col min="9735" max="9735" width="7.5" style="180" bestFit="1" customWidth="1"/>
    <col min="9736" max="9736" width="11" style="180" bestFit="1" customWidth="1"/>
    <col min="9737" max="9739" width="10" style="180"/>
    <col min="9740" max="9740" width="10.125" style="180" bestFit="1" customWidth="1"/>
    <col min="9741" max="9984" width="10" style="180"/>
    <col min="9985" max="9985" width="19.75" style="180" customWidth="1"/>
    <col min="9986" max="9987" width="8.25" style="180" bestFit="1" customWidth="1"/>
    <col min="9988" max="9988" width="9.125" style="180" bestFit="1" customWidth="1"/>
    <col min="9989" max="9989" width="7.5" style="180" bestFit="1" customWidth="1"/>
    <col min="9990" max="9990" width="9.125" style="180" bestFit="1" customWidth="1"/>
    <col min="9991" max="9991" width="7.5" style="180" bestFit="1" customWidth="1"/>
    <col min="9992" max="9992" width="11" style="180" bestFit="1" customWidth="1"/>
    <col min="9993" max="9995" width="10" style="180"/>
    <col min="9996" max="9996" width="10.125" style="180" bestFit="1" customWidth="1"/>
    <col min="9997" max="10240" width="11" style="180"/>
    <col min="10241" max="10241" width="19.75" style="180" customWidth="1"/>
    <col min="10242" max="10243" width="8.25" style="180" bestFit="1" customWidth="1"/>
    <col min="10244" max="10244" width="9.125" style="180" bestFit="1" customWidth="1"/>
    <col min="10245" max="10245" width="7.5" style="180" bestFit="1" customWidth="1"/>
    <col min="10246" max="10246" width="9.125" style="180" bestFit="1" customWidth="1"/>
    <col min="10247" max="10247" width="7.5" style="180" bestFit="1" customWidth="1"/>
    <col min="10248" max="10248" width="11" style="180" bestFit="1" customWidth="1"/>
    <col min="10249" max="10251" width="10" style="180"/>
    <col min="10252" max="10252" width="10.125" style="180" bestFit="1" customWidth="1"/>
    <col min="10253" max="10496" width="10" style="180"/>
    <col min="10497" max="10497" width="19.75" style="180" customWidth="1"/>
    <col min="10498" max="10499" width="8.25" style="180" bestFit="1" customWidth="1"/>
    <col min="10500" max="10500" width="9.125" style="180" bestFit="1" customWidth="1"/>
    <col min="10501" max="10501" width="7.5" style="180" bestFit="1" customWidth="1"/>
    <col min="10502" max="10502" width="9.125" style="180" bestFit="1" customWidth="1"/>
    <col min="10503" max="10503" width="7.5" style="180" bestFit="1" customWidth="1"/>
    <col min="10504" max="10504" width="11" style="180" bestFit="1" customWidth="1"/>
    <col min="10505" max="10507" width="10" style="180"/>
    <col min="10508" max="10508" width="10.125" style="180" bestFit="1" customWidth="1"/>
    <col min="10509" max="10752" width="10" style="180"/>
    <col min="10753" max="10753" width="19.75" style="180" customWidth="1"/>
    <col min="10754" max="10755" width="8.25" style="180" bestFit="1" customWidth="1"/>
    <col min="10756" max="10756" width="9.125" style="180" bestFit="1" customWidth="1"/>
    <col min="10757" max="10757" width="7.5" style="180" bestFit="1" customWidth="1"/>
    <col min="10758" max="10758" width="9.125" style="180" bestFit="1" customWidth="1"/>
    <col min="10759" max="10759" width="7.5" style="180" bestFit="1" customWidth="1"/>
    <col min="10760" max="10760" width="11" style="180" bestFit="1" customWidth="1"/>
    <col min="10761" max="10763" width="10" style="180"/>
    <col min="10764" max="10764" width="10.125" style="180" bestFit="1" customWidth="1"/>
    <col min="10765" max="11008" width="10" style="180"/>
    <col min="11009" max="11009" width="19.75" style="180" customWidth="1"/>
    <col min="11010" max="11011" width="8.25" style="180" bestFit="1" customWidth="1"/>
    <col min="11012" max="11012" width="9.125" style="180" bestFit="1" customWidth="1"/>
    <col min="11013" max="11013" width="7.5" style="180" bestFit="1" customWidth="1"/>
    <col min="11014" max="11014" width="9.125" style="180" bestFit="1" customWidth="1"/>
    <col min="11015" max="11015" width="7.5" style="180" bestFit="1" customWidth="1"/>
    <col min="11016" max="11016" width="11" style="180" bestFit="1" customWidth="1"/>
    <col min="11017" max="11019" width="10" style="180"/>
    <col min="11020" max="11020" width="10.125" style="180" bestFit="1" customWidth="1"/>
    <col min="11021" max="11264" width="11" style="180"/>
    <col min="11265" max="11265" width="19.75" style="180" customWidth="1"/>
    <col min="11266" max="11267" width="8.25" style="180" bestFit="1" customWidth="1"/>
    <col min="11268" max="11268" width="9.125" style="180" bestFit="1" customWidth="1"/>
    <col min="11269" max="11269" width="7.5" style="180" bestFit="1" customWidth="1"/>
    <col min="11270" max="11270" width="9.125" style="180" bestFit="1" customWidth="1"/>
    <col min="11271" max="11271" width="7.5" style="180" bestFit="1" customWidth="1"/>
    <col min="11272" max="11272" width="11" style="180" bestFit="1" customWidth="1"/>
    <col min="11273" max="11275" width="10" style="180"/>
    <col min="11276" max="11276" width="10.125" style="180" bestFit="1" customWidth="1"/>
    <col min="11277" max="11520" width="10" style="180"/>
    <col min="11521" max="11521" width="19.75" style="180" customWidth="1"/>
    <col min="11522" max="11523" width="8.25" style="180" bestFit="1" customWidth="1"/>
    <col min="11524" max="11524" width="9.125" style="180" bestFit="1" customWidth="1"/>
    <col min="11525" max="11525" width="7.5" style="180" bestFit="1" customWidth="1"/>
    <col min="11526" max="11526" width="9.125" style="180" bestFit="1" customWidth="1"/>
    <col min="11527" max="11527" width="7.5" style="180" bestFit="1" customWidth="1"/>
    <col min="11528" max="11528" width="11" style="180" bestFit="1" customWidth="1"/>
    <col min="11529" max="11531" width="10" style="180"/>
    <col min="11532" max="11532" width="10.125" style="180" bestFit="1" customWidth="1"/>
    <col min="11533" max="11776" width="10" style="180"/>
    <col min="11777" max="11777" width="19.75" style="180" customWidth="1"/>
    <col min="11778" max="11779" width="8.25" style="180" bestFit="1" customWidth="1"/>
    <col min="11780" max="11780" width="9.125" style="180" bestFit="1" customWidth="1"/>
    <col min="11781" max="11781" width="7.5" style="180" bestFit="1" customWidth="1"/>
    <col min="11782" max="11782" width="9.125" style="180" bestFit="1" customWidth="1"/>
    <col min="11783" max="11783" width="7.5" style="180" bestFit="1" customWidth="1"/>
    <col min="11784" max="11784" width="11" style="180" bestFit="1" customWidth="1"/>
    <col min="11785" max="11787" width="10" style="180"/>
    <col min="11788" max="11788" width="10.125" style="180" bestFit="1" customWidth="1"/>
    <col min="11789" max="12032" width="10" style="180"/>
    <col min="12033" max="12033" width="19.75" style="180" customWidth="1"/>
    <col min="12034" max="12035" width="8.25" style="180" bestFit="1" customWidth="1"/>
    <col min="12036" max="12036" width="9.125" style="180" bestFit="1" customWidth="1"/>
    <col min="12037" max="12037" width="7.5" style="180" bestFit="1" customWidth="1"/>
    <col min="12038" max="12038" width="9.125" style="180" bestFit="1" customWidth="1"/>
    <col min="12039" max="12039" width="7.5" style="180" bestFit="1" customWidth="1"/>
    <col min="12040" max="12040" width="11" style="180" bestFit="1" customWidth="1"/>
    <col min="12041" max="12043" width="10" style="180"/>
    <col min="12044" max="12044" width="10.125" style="180" bestFit="1" customWidth="1"/>
    <col min="12045" max="12288" width="11" style="180"/>
    <col min="12289" max="12289" width="19.75" style="180" customWidth="1"/>
    <col min="12290" max="12291" width="8.25" style="180" bestFit="1" customWidth="1"/>
    <col min="12292" max="12292" width="9.125" style="180" bestFit="1" customWidth="1"/>
    <col min="12293" max="12293" width="7.5" style="180" bestFit="1" customWidth="1"/>
    <col min="12294" max="12294" width="9.125" style="180" bestFit="1" customWidth="1"/>
    <col min="12295" max="12295" width="7.5" style="180" bestFit="1" customWidth="1"/>
    <col min="12296" max="12296" width="11" style="180" bestFit="1" customWidth="1"/>
    <col min="12297" max="12299" width="10" style="180"/>
    <col min="12300" max="12300" width="10.125" style="180" bestFit="1" customWidth="1"/>
    <col min="12301" max="12544" width="10" style="180"/>
    <col min="12545" max="12545" width="19.75" style="180" customWidth="1"/>
    <col min="12546" max="12547" width="8.25" style="180" bestFit="1" customWidth="1"/>
    <col min="12548" max="12548" width="9.125" style="180" bestFit="1" customWidth="1"/>
    <col min="12549" max="12549" width="7.5" style="180" bestFit="1" customWidth="1"/>
    <col min="12550" max="12550" width="9.125" style="180" bestFit="1" customWidth="1"/>
    <col min="12551" max="12551" width="7.5" style="180" bestFit="1" customWidth="1"/>
    <col min="12552" max="12552" width="11" style="180" bestFit="1" customWidth="1"/>
    <col min="12553" max="12555" width="10" style="180"/>
    <col min="12556" max="12556" width="10.125" style="180" bestFit="1" customWidth="1"/>
    <col min="12557" max="12800" width="10" style="180"/>
    <col min="12801" max="12801" width="19.75" style="180" customWidth="1"/>
    <col min="12802" max="12803" width="8.25" style="180" bestFit="1" customWidth="1"/>
    <col min="12804" max="12804" width="9.125" style="180" bestFit="1" customWidth="1"/>
    <col min="12805" max="12805" width="7.5" style="180" bestFit="1" customWidth="1"/>
    <col min="12806" max="12806" width="9.125" style="180" bestFit="1" customWidth="1"/>
    <col min="12807" max="12807" width="7.5" style="180" bestFit="1" customWidth="1"/>
    <col min="12808" max="12808" width="11" style="180" bestFit="1" customWidth="1"/>
    <col min="12809" max="12811" width="10" style="180"/>
    <col min="12812" max="12812" width="10.125" style="180" bestFit="1" customWidth="1"/>
    <col min="12813" max="13056" width="10" style="180"/>
    <col min="13057" max="13057" width="19.75" style="180" customWidth="1"/>
    <col min="13058" max="13059" width="8.25" style="180" bestFit="1" customWidth="1"/>
    <col min="13060" max="13060" width="9.125" style="180" bestFit="1" customWidth="1"/>
    <col min="13061" max="13061" width="7.5" style="180" bestFit="1" customWidth="1"/>
    <col min="13062" max="13062" width="9.125" style="180" bestFit="1" customWidth="1"/>
    <col min="13063" max="13063" width="7.5" style="180" bestFit="1" customWidth="1"/>
    <col min="13064" max="13064" width="11" style="180" bestFit="1" customWidth="1"/>
    <col min="13065" max="13067" width="10" style="180"/>
    <col min="13068" max="13068" width="10.125" style="180" bestFit="1" customWidth="1"/>
    <col min="13069" max="13312" width="11" style="180"/>
    <col min="13313" max="13313" width="19.75" style="180" customWidth="1"/>
    <col min="13314" max="13315" width="8.25" style="180" bestFit="1" customWidth="1"/>
    <col min="13316" max="13316" width="9.125" style="180" bestFit="1" customWidth="1"/>
    <col min="13317" max="13317" width="7.5" style="180" bestFit="1" customWidth="1"/>
    <col min="13318" max="13318" width="9.125" style="180" bestFit="1" customWidth="1"/>
    <col min="13319" max="13319" width="7.5" style="180" bestFit="1" customWidth="1"/>
    <col min="13320" max="13320" width="11" style="180" bestFit="1" customWidth="1"/>
    <col min="13321" max="13323" width="10" style="180"/>
    <col min="13324" max="13324" width="10.125" style="180" bestFit="1" customWidth="1"/>
    <col min="13325" max="13568" width="10" style="180"/>
    <col min="13569" max="13569" width="19.75" style="180" customWidth="1"/>
    <col min="13570" max="13571" width="8.25" style="180" bestFit="1" customWidth="1"/>
    <col min="13572" max="13572" width="9.125" style="180" bestFit="1" customWidth="1"/>
    <col min="13573" max="13573" width="7.5" style="180" bestFit="1" customWidth="1"/>
    <col min="13574" max="13574" width="9.125" style="180" bestFit="1" customWidth="1"/>
    <col min="13575" max="13575" width="7.5" style="180" bestFit="1" customWidth="1"/>
    <col min="13576" max="13576" width="11" style="180" bestFit="1" customWidth="1"/>
    <col min="13577" max="13579" width="10" style="180"/>
    <col min="13580" max="13580" width="10.125" style="180" bestFit="1" customWidth="1"/>
    <col min="13581" max="13824" width="10" style="180"/>
    <col min="13825" max="13825" width="19.75" style="180" customWidth="1"/>
    <col min="13826" max="13827" width="8.25" style="180" bestFit="1" customWidth="1"/>
    <col min="13828" max="13828" width="9.125" style="180" bestFit="1" customWidth="1"/>
    <col min="13829" max="13829" width="7.5" style="180" bestFit="1" customWidth="1"/>
    <col min="13830" max="13830" width="9.125" style="180" bestFit="1" customWidth="1"/>
    <col min="13831" max="13831" width="7.5" style="180" bestFit="1" customWidth="1"/>
    <col min="13832" max="13832" width="11" style="180" bestFit="1" customWidth="1"/>
    <col min="13833" max="13835" width="10" style="180"/>
    <col min="13836" max="13836" width="10.125" style="180" bestFit="1" customWidth="1"/>
    <col min="13837" max="14080" width="10" style="180"/>
    <col min="14081" max="14081" width="19.75" style="180" customWidth="1"/>
    <col min="14082" max="14083" width="8.25" style="180" bestFit="1" customWidth="1"/>
    <col min="14084" max="14084" width="9.125" style="180" bestFit="1" customWidth="1"/>
    <col min="14085" max="14085" width="7.5" style="180" bestFit="1" customWidth="1"/>
    <col min="14086" max="14086" width="9.125" style="180" bestFit="1" customWidth="1"/>
    <col min="14087" max="14087" width="7.5" style="180" bestFit="1" customWidth="1"/>
    <col min="14088" max="14088" width="11" style="180" bestFit="1" customWidth="1"/>
    <col min="14089" max="14091" width="10" style="180"/>
    <col min="14092" max="14092" width="10.125" style="180" bestFit="1" customWidth="1"/>
    <col min="14093" max="14336" width="11" style="180"/>
    <col min="14337" max="14337" width="19.75" style="180" customWidth="1"/>
    <col min="14338" max="14339" width="8.25" style="180" bestFit="1" customWidth="1"/>
    <col min="14340" max="14340" width="9.125" style="180" bestFit="1" customWidth="1"/>
    <col min="14341" max="14341" width="7.5" style="180" bestFit="1" customWidth="1"/>
    <col min="14342" max="14342" width="9.125" style="180" bestFit="1" customWidth="1"/>
    <col min="14343" max="14343" width="7.5" style="180" bestFit="1" customWidth="1"/>
    <col min="14344" max="14344" width="11" style="180" bestFit="1" customWidth="1"/>
    <col min="14345" max="14347" width="10" style="180"/>
    <col min="14348" max="14348" width="10.125" style="180" bestFit="1" customWidth="1"/>
    <col min="14349" max="14592" width="10" style="180"/>
    <col min="14593" max="14593" width="19.75" style="180" customWidth="1"/>
    <col min="14594" max="14595" width="8.25" style="180" bestFit="1" customWidth="1"/>
    <col min="14596" max="14596" width="9.125" style="180" bestFit="1" customWidth="1"/>
    <col min="14597" max="14597" width="7.5" style="180" bestFit="1" customWidth="1"/>
    <col min="14598" max="14598" width="9.125" style="180" bestFit="1" customWidth="1"/>
    <col min="14599" max="14599" width="7.5" style="180" bestFit="1" customWidth="1"/>
    <col min="14600" max="14600" width="11" style="180" bestFit="1" customWidth="1"/>
    <col min="14601" max="14603" width="10" style="180"/>
    <col min="14604" max="14604" width="10.125" style="180" bestFit="1" customWidth="1"/>
    <col min="14605" max="14848" width="10" style="180"/>
    <col min="14849" max="14849" width="19.75" style="180" customWidth="1"/>
    <col min="14850" max="14851" width="8.25" style="180" bestFit="1" customWidth="1"/>
    <col min="14852" max="14852" width="9.125" style="180" bestFit="1" customWidth="1"/>
    <col min="14853" max="14853" width="7.5" style="180" bestFit="1" customWidth="1"/>
    <col min="14854" max="14854" width="9.125" style="180" bestFit="1" customWidth="1"/>
    <col min="14855" max="14855" width="7.5" style="180" bestFit="1" customWidth="1"/>
    <col min="14856" max="14856" width="11" style="180" bestFit="1" customWidth="1"/>
    <col min="14857" max="14859" width="10" style="180"/>
    <col min="14860" max="14860" width="10.125" style="180" bestFit="1" customWidth="1"/>
    <col min="14861" max="15104" width="10" style="180"/>
    <col min="15105" max="15105" width="19.75" style="180" customWidth="1"/>
    <col min="15106" max="15107" width="8.25" style="180" bestFit="1" customWidth="1"/>
    <col min="15108" max="15108" width="9.125" style="180" bestFit="1" customWidth="1"/>
    <col min="15109" max="15109" width="7.5" style="180" bestFit="1" customWidth="1"/>
    <col min="15110" max="15110" width="9.125" style="180" bestFit="1" customWidth="1"/>
    <col min="15111" max="15111" width="7.5" style="180" bestFit="1" customWidth="1"/>
    <col min="15112" max="15112" width="11" style="180" bestFit="1" customWidth="1"/>
    <col min="15113" max="15115" width="10" style="180"/>
    <col min="15116" max="15116" width="10.125" style="180" bestFit="1" customWidth="1"/>
    <col min="15117" max="15360" width="11" style="180"/>
    <col min="15361" max="15361" width="19.75" style="180" customWidth="1"/>
    <col min="15362" max="15363" width="8.25" style="180" bestFit="1" customWidth="1"/>
    <col min="15364" max="15364" width="9.125" style="180" bestFit="1" customWidth="1"/>
    <col min="15365" max="15365" width="7.5" style="180" bestFit="1" customWidth="1"/>
    <col min="15366" max="15366" width="9.125" style="180" bestFit="1" customWidth="1"/>
    <col min="15367" max="15367" width="7.5" style="180" bestFit="1" customWidth="1"/>
    <col min="15368" max="15368" width="11" style="180" bestFit="1" customWidth="1"/>
    <col min="15369" max="15371" width="10" style="180"/>
    <col min="15372" max="15372" width="10.125" style="180" bestFit="1" customWidth="1"/>
    <col min="15373" max="15616" width="10" style="180"/>
    <col min="15617" max="15617" width="19.75" style="180" customWidth="1"/>
    <col min="15618" max="15619" width="8.25" style="180" bestFit="1" customWidth="1"/>
    <col min="15620" max="15620" width="9.125" style="180" bestFit="1" customWidth="1"/>
    <col min="15621" max="15621" width="7.5" style="180" bestFit="1" customWidth="1"/>
    <col min="15622" max="15622" width="9.125" style="180" bestFit="1" customWidth="1"/>
    <col min="15623" max="15623" width="7.5" style="180" bestFit="1" customWidth="1"/>
    <col min="15624" max="15624" width="11" style="180" bestFit="1" customWidth="1"/>
    <col min="15625" max="15627" width="10" style="180"/>
    <col min="15628" max="15628" width="10.125" style="180" bestFit="1" customWidth="1"/>
    <col min="15629" max="15872" width="10" style="180"/>
    <col min="15873" max="15873" width="19.75" style="180" customWidth="1"/>
    <col min="15874" max="15875" width="8.25" style="180" bestFit="1" customWidth="1"/>
    <col min="15876" max="15876" width="9.125" style="180" bestFit="1" customWidth="1"/>
    <col min="15877" max="15877" width="7.5" style="180" bestFit="1" customWidth="1"/>
    <col min="15878" max="15878" width="9.125" style="180" bestFit="1" customWidth="1"/>
    <col min="15879" max="15879" width="7.5" style="180" bestFit="1" customWidth="1"/>
    <col min="15880" max="15880" width="11" style="180" bestFit="1" customWidth="1"/>
    <col min="15881" max="15883" width="10" style="180"/>
    <col min="15884" max="15884" width="10.125" style="180" bestFit="1" customWidth="1"/>
    <col min="15885" max="16128" width="10" style="180"/>
    <col min="16129" max="16129" width="19.75" style="180" customWidth="1"/>
    <col min="16130" max="16131" width="8.25" style="180" bestFit="1" customWidth="1"/>
    <col min="16132" max="16132" width="9.125" style="180" bestFit="1" customWidth="1"/>
    <col min="16133" max="16133" width="7.5" style="180" bestFit="1" customWidth="1"/>
    <col min="16134" max="16134" width="9.125" style="180" bestFit="1" customWidth="1"/>
    <col min="16135" max="16135" width="7.5" style="180" bestFit="1" customWidth="1"/>
    <col min="16136" max="16136" width="11" style="180" bestFit="1" customWidth="1"/>
    <col min="16137" max="16139" width="10" style="180"/>
    <col min="16140" max="16140" width="10.125" style="180" bestFit="1" customWidth="1"/>
    <col min="16141" max="16384" width="11" style="180"/>
  </cols>
  <sheetData>
    <row r="1" spans="1:65" x14ac:dyDescent="0.2">
      <c r="A1" s="179" t="s">
        <v>29</v>
      </c>
    </row>
    <row r="2" spans="1:65" ht="15.75" x14ac:dyDescent="0.25">
      <c r="A2" s="181"/>
      <c r="B2" s="182"/>
      <c r="H2" s="615" t="s">
        <v>165</v>
      </c>
    </row>
    <row r="3" spans="1:65" s="104" customFormat="1" x14ac:dyDescent="0.2">
      <c r="A3" s="81"/>
      <c r="B3" s="824">
        <f>INDICE!A3</f>
        <v>41699</v>
      </c>
      <c r="C3" s="825"/>
      <c r="D3" s="825" t="s">
        <v>125</v>
      </c>
      <c r="E3" s="825"/>
      <c r="F3" s="825" t="s">
        <v>126</v>
      </c>
      <c r="G3" s="825"/>
      <c r="H3" s="825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</row>
    <row r="4" spans="1:65" s="104" customFormat="1" x14ac:dyDescent="0.2">
      <c r="A4" s="83"/>
      <c r="B4" s="99" t="s">
        <v>48</v>
      </c>
      <c r="C4" s="99" t="s">
        <v>531</v>
      </c>
      <c r="D4" s="99" t="s">
        <v>48</v>
      </c>
      <c r="E4" s="99" t="s">
        <v>531</v>
      </c>
      <c r="F4" s="99" t="s">
        <v>48</v>
      </c>
      <c r="G4" s="100" t="s">
        <v>531</v>
      </c>
      <c r="H4" s="100" t="s">
        <v>113</v>
      </c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</row>
    <row r="5" spans="1:65" s="183" customFormat="1" x14ac:dyDescent="0.2">
      <c r="A5" s="183" t="s">
        <v>212</v>
      </c>
      <c r="B5" s="131">
        <v>172.19434000000004</v>
      </c>
      <c r="C5" s="184">
        <v>-15.876329253868827</v>
      </c>
      <c r="D5" s="131">
        <v>542.21312000000012</v>
      </c>
      <c r="E5" s="184">
        <v>-8.1282037014457629</v>
      </c>
      <c r="F5" s="131">
        <v>2223.5726500000001</v>
      </c>
      <c r="G5" s="184">
        <v>-10.365459905643673</v>
      </c>
      <c r="H5" s="184">
        <v>24.888654250330386</v>
      </c>
    </row>
    <row r="6" spans="1:65" s="183" customFormat="1" x14ac:dyDescent="0.2">
      <c r="A6" s="183" t="s">
        <v>213</v>
      </c>
      <c r="B6" s="131">
        <v>654.27950999999996</v>
      </c>
      <c r="C6" s="184">
        <v>29.993966604908817</v>
      </c>
      <c r="D6" s="131">
        <v>1745.5508299999999</v>
      </c>
      <c r="E6" s="184">
        <v>25.46489066647959</v>
      </c>
      <c r="F6" s="131">
        <v>6710.5088299999998</v>
      </c>
      <c r="G6" s="184">
        <v>-6.1604782558598821</v>
      </c>
      <c r="H6" s="184">
        <v>75.111345749669596</v>
      </c>
    </row>
    <row r="7" spans="1:65" s="101" customFormat="1" x14ac:dyDescent="0.2">
      <c r="A7" s="70" t="s">
        <v>553</v>
      </c>
      <c r="B7" s="71">
        <v>826.47385000000008</v>
      </c>
      <c r="C7" s="105">
        <v>16.732409172285386</v>
      </c>
      <c r="D7" s="71">
        <v>2287.76395</v>
      </c>
      <c r="E7" s="105">
        <v>15.459028611100212</v>
      </c>
      <c r="F7" s="71">
        <v>8934.0814800000007</v>
      </c>
      <c r="G7" s="105">
        <v>-7.2434933489918727</v>
      </c>
      <c r="H7" s="105">
        <v>100</v>
      </c>
    </row>
    <row r="8" spans="1:65" s="101" customFormat="1" x14ac:dyDescent="0.2">
      <c r="A8" s="185" t="s">
        <v>540</v>
      </c>
      <c r="B8" s="186">
        <v>651.12843000000009</v>
      </c>
      <c r="C8" s="187">
        <v>34.06287103229009</v>
      </c>
      <c r="D8" s="186">
        <v>1723.8692699999999</v>
      </c>
      <c r="E8" s="187">
        <v>27.950674836981303</v>
      </c>
      <c r="F8" s="186">
        <v>6560.0436799999998</v>
      </c>
      <c r="G8" s="187">
        <v>-6.1553340814887356</v>
      </c>
      <c r="H8" s="188">
        <v>73.427175414567628</v>
      </c>
    </row>
    <row r="9" spans="1:65" s="183" customFormat="1" x14ac:dyDescent="0.2">
      <c r="H9" s="95" t="s">
        <v>253</v>
      </c>
    </row>
    <row r="10" spans="1:65" s="183" customFormat="1" x14ac:dyDescent="0.2">
      <c r="A10" s="96" t="s">
        <v>139</v>
      </c>
    </row>
    <row r="11" spans="1:65" x14ac:dyDescent="0.2">
      <c r="A11" s="96" t="s">
        <v>554</v>
      </c>
    </row>
    <row r="12" spans="1:65" x14ac:dyDescent="0.2">
      <c r="A12" s="96" t="s">
        <v>254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zoomScale="115" zoomScaleNormal="115" zoomScaleSheetLayoutView="100" workbookViewId="0">
      <selection activeCell="F22" sqref="F22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555</v>
      </c>
    </row>
    <row r="2" spans="1:3" ht="15.75" x14ac:dyDescent="0.25">
      <c r="A2" s="2"/>
      <c r="C2" s="616" t="s">
        <v>165</v>
      </c>
    </row>
    <row r="3" spans="1:3" s="116" customFormat="1" ht="13.35" customHeight="1" x14ac:dyDescent="0.2">
      <c r="A3" s="113"/>
      <c r="B3" s="465">
        <f>INDICE!A3</f>
        <v>41699</v>
      </c>
      <c r="C3" s="115"/>
    </row>
    <row r="4" spans="1:3" s="116" customFormat="1" x14ac:dyDescent="0.2">
      <c r="A4" s="597" t="s">
        <v>167</v>
      </c>
      <c r="B4" s="119">
        <v>9.1097899999999985</v>
      </c>
      <c r="C4" s="119">
        <v>125.07923000000002</v>
      </c>
    </row>
    <row r="5" spans="1:3" s="116" customFormat="1" x14ac:dyDescent="0.2">
      <c r="A5" s="598" t="s">
        <v>168</v>
      </c>
      <c r="B5" s="121">
        <v>0.33368000000000003</v>
      </c>
      <c r="C5" s="121">
        <v>6.4490800000000021</v>
      </c>
    </row>
    <row r="6" spans="1:3" s="116" customFormat="1" x14ac:dyDescent="0.2">
      <c r="A6" s="598" t="s">
        <v>169</v>
      </c>
      <c r="B6" s="121">
        <v>3.62242</v>
      </c>
      <c r="C6" s="121">
        <v>59.786420000000007</v>
      </c>
    </row>
    <row r="7" spans="1:3" s="116" customFormat="1" x14ac:dyDescent="0.2">
      <c r="A7" s="598" t="s">
        <v>170</v>
      </c>
      <c r="B7" s="121">
        <v>7.2313999999999998</v>
      </c>
      <c r="C7" s="121">
        <v>154.72878999999998</v>
      </c>
    </row>
    <row r="8" spans="1:3" s="116" customFormat="1" x14ac:dyDescent="0.2">
      <c r="A8" s="598" t="s">
        <v>171</v>
      </c>
      <c r="B8" s="121">
        <v>95.869230000000016</v>
      </c>
      <c r="C8" s="121">
        <v>1097.5256199999999</v>
      </c>
    </row>
    <row r="9" spans="1:3" s="116" customFormat="1" x14ac:dyDescent="0.2">
      <c r="A9" s="598" t="s">
        <v>172</v>
      </c>
      <c r="B9" s="121">
        <v>0.30204999999999999</v>
      </c>
      <c r="C9" s="121">
        <v>4.94815</v>
      </c>
    </row>
    <row r="10" spans="1:3" s="116" customFormat="1" x14ac:dyDescent="0.2">
      <c r="A10" s="598" t="s">
        <v>173</v>
      </c>
      <c r="B10" s="121">
        <v>1.30684</v>
      </c>
      <c r="C10" s="121">
        <v>28.315370000000005</v>
      </c>
    </row>
    <row r="11" spans="1:3" s="116" customFormat="1" x14ac:dyDescent="0.2">
      <c r="A11" s="598" t="s">
        <v>174</v>
      </c>
      <c r="B11" s="121">
        <v>6.4331300000000002</v>
      </c>
      <c r="C11" s="121">
        <v>60.997319999999974</v>
      </c>
    </row>
    <row r="12" spans="1:3" s="116" customFormat="1" x14ac:dyDescent="0.2">
      <c r="A12" s="598" t="s">
        <v>175</v>
      </c>
      <c r="B12" s="121">
        <v>1.8748</v>
      </c>
      <c r="C12" s="121">
        <v>25.541659999999997</v>
      </c>
    </row>
    <row r="13" spans="1:3" s="116" customFormat="1" x14ac:dyDescent="0.2">
      <c r="A13" s="598" t="s">
        <v>176</v>
      </c>
      <c r="B13" s="121">
        <v>5.0000200000000001</v>
      </c>
      <c r="C13" s="121">
        <v>45.042700000000004</v>
      </c>
    </row>
    <row r="14" spans="1:3" s="116" customFormat="1" x14ac:dyDescent="0.2">
      <c r="A14" s="598" t="s">
        <v>177</v>
      </c>
      <c r="B14" s="121">
        <v>1.0637999999999996</v>
      </c>
      <c r="C14" s="121">
        <v>15.948409999999999</v>
      </c>
    </row>
    <row r="15" spans="1:3" s="116" customFormat="1" x14ac:dyDescent="0.2">
      <c r="A15" s="598" t="s">
        <v>178</v>
      </c>
      <c r="B15" s="121">
        <v>0.46691999999999995</v>
      </c>
      <c r="C15" s="121">
        <v>6.4900299999999991</v>
      </c>
    </row>
    <row r="16" spans="1:3" s="116" customFormat="1" x14ac:dyDescent="0.2">
      <c r="A16" s="598" t="s">
        <v>179</v>
      </c>
      <c r="B16" s="121">
        <v>32.517470000000003</v>
      </c>
      <c r="C16" s="121">
        <v>516.80626999999993</v>
      </c>
    </row>
    <row r="17" spans="1:9" s="116" customFormat="1" x14ac:dyDescent="0.2">
      <c r="A17" s="598" t="s">
        <v>180</v>
      </c>
      <c r="B17" s="121">
        <v>0.45565</v>
      </c>
      <c r="C17" s="121">
        <v>4.6779899999999994</v>
      </c>
    </row>
    <row r="18" spans="1:9" s="116" customFormat="1" x14ac:dyDescent="0.2">
      <c r="A18" s="598" t="s">
        <v>181</v>
      </c>
      <c r="B18" s="121">
        <v>0.50426000000000004</v>
      </c>
      <c r="C18" s="121">
        <v>5.993920000000001</v>
      </c>
    </row>
    <row r="19" spans="1:9" s="116" customFormat="1" x14ac:dyDescent="0.2">
      <c r="A19" s="598" t="s">
        <v>182</v>
      </c>
      <c r="B19" s="121">
        <v>4.7442299999999999</v>
      </c>
      <c r="C19" s="121">
        <v>46.535599999999995</v>
      </c>
    </row>
    <row r="20" spans="1:9" s="116" customFormat="1" x14ac:dyDescent="0.2">
      <c r="A20" s="598" t="s">
        <v>183</v>
      </c>
      <c r="B20" s="121">
        <v>0.62468000000000001</v>
      </c>
      <c r="C20" s="121">
        <v>9.2555499999999995</v>
      </c>
    </row>
    <row r="21" spans="1:9" s="116" customFormat="1" x14ac:dyDescent="0.2">
      <c r="A21" s="598" t="s">
        <v>184</v>
      </c>
      <c r="B21" s="121">
        <v>0.15696000000000002</v>
      </c>
      <c r="C21" s="121">
        <v>1.8888699999999998</v>
      </c>
    </row>
    <row r="22" spans="1:9" x14ac:dyDescent="0.2">
      <c r="A22" s="599" t="s">
        <v>185</v>
      </c>
      <c r="B22" s="121">
        <v>0.57701000000000002</v>
      </c>
      <c r="C22" s="121">
        <v>7.5616700000000003</v>
      </c>
      <c r="I22" s="116"/>
    </row>
    <row r="23" spans="1:9" x14ac:dyDescent="0.2">
      <c r="A23" s="600" t="s">
        <v>543</v>
      </c>
      <c r="B23" s="125">
        <v>172.1943400000001</v>
      </c>
      <c r="C23" s="125">
        <v>2223.5726500000005</v>
      </c>
    </row>
    <row r="24" spans="1:9" x14ac:dyDescent="0.2">
      <c r="A24" s="156" t="s">
        <v>254</v>
      </c>
      <c r="C24" s="95" t="s">
        <v>253</v>
      </c>
    </row>
    <row r="25" spans="1:9" x14ac:dyDescent="0.2">
      <c r="A25" s="126"/>
      <c r="C25" s="127"/>
    </row>
    <row r="26" spans="1:9" x14ac:dyDescent="0.2">
      <c r="A26" s="128"/>
      <c r="C26" s="127"/>
    </row>
    <row r="27" spans="1:9" ht="18" x14ac:dyDescent="0.25">
      <c r="A27" s="128"/>
      <c r="B27" s="791"/>
      <c r="C27" s="127"/>
    </row>
    <row r="28" spans="1:9" x14ac:dyDescent="0.2">
      <c r="A28" s="128"/>
      <c r="C28" s="127"/>
    </row>
    <row r="29" spans="1:9" x14ac:dyDescent="0.2">
      <c r="A29" s="128"/>
      <c r="C29" s="127"/>
    </row>
    <row r="30" spans="1:9" x14ac:dyDescent="0.2">
      <c r="A30" s="128"/>
      <c r="C30" s="127"/>
    </row>
    <row r="31" spans="1:9" x14ac:dyDescent="0.2">
      <c r="A31" s="128"/>
      <c r="C31" s="127"/>
    </row>
    <row r="32" spans="1:9" x14ac:dyDescent="0.2">
      <c r="A32" s="128"/>
      <c r="C32" s="127"/>
    </row>
    <row r="33" spans="1:3" x14ac:dyDescent="0.2">
      <c r="A33" s="128"/>
      <c r="C33" s="127"/>
    </row>
    <row r="34" spans="1:3" x14ac:dyDescent="0.2">
      <c r="A34" s="128"/>
      <c r="C34" s="127"/>
    </row>
    <row r="35" spans="1:3" x14ac:dyDescent="0.2">
      <c r="A35" s="128"/>
      <c r="C35" s="127"/>
    </row>
    <row r="36" spans="1:3" x14ac:dyDescent="0.2">
      <c r="A36" s="128"/>
      <c r="C36" s="127"/>
    </row>
    <row r="37" spans="1:3" x14ac:dyDescent="0.2">
      <c r="A37" s="128"/>
      <c r="C37" s="127"/>
    </row>
    <row r="38" spans="1:3" x14ac:dyDescent="0.2">
      <c r="A38" s="128"/>
      <c r="C38" s="127"/>
    </row>
    <row r="39" spans="1:3" x14ac:dyDescent="0.2">
      <c r="A39" s="128"/>
      <c r="C39" s="127"/>
    </row>
    <row r="40" spans="1:3" x14ac:dyDescent="0.2">
      <c r="A40" s="128"/>
      <c r="C40" s="127"/>
    </row>
    <row r="41" spans="1:3" x14ac:dyDescent="0.2">
      <c r="A41" s="128"/>
      <c r="C41" s="127"/>
    </row>
    <row r="42" spans="1:3" x14ac:dyDescent="0.2">
      <c r="A42" s="128"/>
      <c r="C42" s="127"/>
    </row>
    <row r="43" spans="1:3" x14ac:dyDescent="0.2">
      <c r="A43" s="128"/>
      <c r="C43" s="127"/>
    </row>
    <row r="44" spans="1:3" x14ac:dyDescent="0.2">
      <c r="A44" s="128"/>
      <c r="C44" s="127"/>
    </row>
    <row r="45" spans="1:3" x14ac:dyDescent="0.2">
      <c r="C45" s="127"/>
    </row>
    <row r="46" spans="1:3" x14ac:dyDescent="0.2">
      <c r="C46" s="127"/>
    </row>
  </sheetData>
  <conditionalFormatting sqref="B5:B22">
    <cfRule type="cellIs" dxfId="8" priority="3" operator="between">
      <formula>0</formula>
      <formula>0.5</formula>
    </cfRule>
    <cfRule type="cellIs" dxfId="7" priority="4" operator="between">
      <formula>0</formula>
      <formula>0.49</formula>
    </cfRule>
  </conditionalFormatting>
  <conditionalFormatting sqref="C5:C22">
    <cfRule type="cellIs" dxfId="6" priority="1" operator="between">
      <formula>0</formula>
      <formula>0.5</formula>
    </cfRule>
    <cfRule type="cellIs" dxfId="5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workbookViewId="0">
      <selection activeCell="E23" sqref="E23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13" t="s">
        <v>0</v>
      </c>
      <c r="B1" s="813"/>
      <c r="C1" s="813"/>
      <c r="D1" s="813"/>
      <c r="E1" s="813"/>
      <c r="F1" s="813"/>
    </row>
    <row r="2" spans="1:6" ht="12.75" x14ac:dyDescent="0.2">
      <c r="A2" s="814"/>
      <c r="B2" s="814"/>
      <c r="C2" s="814"/>
      <c r="D2" s="814"/>
      <c r="E2" s="814"/>
      <c r="F2" s="814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522</v>
      </c>
      <c r="F3" s="790" t="s">
        <v>523</v>
      </c>
    </row>
    <row r="4" spans="1:6" ht="12.75" x14ac:dyDescent="0.2">
      <c r="A4" s="26" t="s">
        <v>45</v>
      </c>
      <c r="B4" s="463"/>
      <c r="C4" s="463"/>
      <c r="D4" s="463"/>
      <c r="E4" s="463"/>
      <c r="F4" s="790"/>
    </row>
    <row r="5" spans="1:6" ht="12.75" x14ac:dyDescent="0.2">
      <c r="A5" s="27" t="s">
        <v>46</v>
      </c>
      <c r="B5" s="28" t="s">
        <v>47</v>
      </c>
      <c r="C5" s="29" t="s">
        <v>48</v>
      </c>
      <c r="D5" s="30">
        <v>4144.83763</v>
      </c>
      <c r="E5" s="483">
        <v>4697.2876299999989</v>
      </c>
      <c r="F5" s="786" t="s">
        <v>668</v>
      </c>
    </row>
    <row r="6" spans="1:6" ht="12.75" x14ac:dyDescent="0.2">
      <c r="A6" s="22" t="s">
        <v>49</v>
      </c>
      <c r="B6" s="31" t="s">
        <v>47</v>
      </c>
      <c r="C6" s="32" t="s">
        <v>48</v>
      </c>
      <c r="D6" s="33">
        <v>161.01837999999998</v>
      </c>
      <c r="E6" s="484">
        <v>166.34121999999999</v>
      </c>
      <c r="F6" s="786" t="s">
        <v>668</v>
      </c>
    </row>
    <row r="7" spans="1:6" ht="12.75" x14ac:dyDescent="0.2">
      <c r="A7" s="22" t="s">
        <v>50</v>
      </c>
      <c r="B7" s="31" t="s">
        <v>47</v>
      </c>
      <c r="C7" s="32" t="s">
        <v>48</v>
      </c>
      <c r="D7" s="33">
        <v>329.21623000000022</v>
      </c>
      <c r="E7" s="484">
        <v>373.78559000000058</v>
      </c>
      <c r="F7" s="786" t="s">
        <v>668</v>
      </c>
    </row>
    <row r="8" spans="1:6" ht="12.75" x14ac:dyDescent="0.2">
      <c r="A8" s="22" t="s">
        <v>51</v>
      </c>
      <c r="B8" s="31" t="s">
        <v>47</v>
      </c>
      <c r="C8" s="32" t="s">
        <v>48</v>
      </c>
      <c r="D8" s="33">
        <v>321.27146000000033</v>
      </c>
      <c r="E8" s="484">
        <v>382.98832000000004</v>
      </c>
      <c r="F8" s="786" t="s">
        <v>668</v>
      </c>
    </row>
    <row r="9" spans="1:6" ht="12.75" x14ac:dyDescent="0.2">
      <c r="A9" s="22" t="s">
        <v>661</v>
      </c>
      <c r="B9" s="31" t="s">
        <v>47</v>
      </c>
      <c r="C9" s="32" t="s">
        <v>48</v>
      </c>
      <c r="D9" s="33">
        <v>1571.3008399999992</v>
      </c>
      <c r="E9" s="484">
        <v>1746.7932299999986</v>
      </c>
      <c r="F9" s="786" t="s">
        <v>668</v>
      </c>
    </row>
    <row r="10" spans="1:6" ht="12.75" x14ac:dyDescent="0.2">
      <c r="A10" s="34" t="s">
        <v>52</v>
      </c>
      <c r="B10" s="35" t="s">
        <v>47</v>
      </c>
      <c r="C10" s="36" t="s">
        <v>53</v>
      </c>
      <c r="D10" s="37">
        <v>29476.143</v>
      </c>
      <c r="E10" s="485">
        <v>26877.585999999999</v>
      </c>
      <c r="F10" s="787" t="s">
        <v>668</v>
      </c>
    </row>
    <row r="11" spans="1:6" ht="12.75" x14ac:dyDescent="0.2">
      <c r="A11" s="38" t="s">
        <v>54</v>
      </c>
      <c r="B11" s="39"/>
      <c r="C11" s="40"/>
      <c r="D11" s="41"/>
      <c r="E11" s="41"/>
      <c r="F11" s="788"/>
    </row>
    <row r="12" spans="1:6" ht="12.75" x14ac:dyDescent="0.2">
      <c r="A12" s="22" t="s">
        <v>55</v>
      </c>
      <c r="B12" s="31" t="s">
        <v>47</v>
      </c>
      <c r="C12" s="32" t="s">
        <v>48</v>
      </c>
      <c r="D12" s="33">
        <v>4227</v>
      </c>
      <c r="E12" s="484">
        <v>4727</v>
      </c>
      <c r="F12" s="789" t="s">
        <v>668</v>
      </c>
    </row>
    <row r="13" spans="1:6" ht="12.75" x14ac:dyDescent="0.2">
      <c r="A13" s="22" t="s">
        <v>56</v>
      </c>
      <c r="B13" s="31" t="s">
        <v>47</v>
      </c>
      <c r="C13" s="32" t="s">
        <v>57</v>
      </c>
      <c r="D13" s="33">
        <v>33106.255689999998</v>
      </c>
      <c r="E13" s="484">
        <v>33740.394029999996</v>
      </c>
      <c r="F13" s="786" t="s">
        <v>668</v>
      </c>
    </row>
    <row r="14" spans="1:6" ht="12.75" x14ac:dyDescent="0.2">
      <c r="A14" s="22" t="s">
        <v>58</v>
      </c>
      <c r="B14" s="31" t="s">
        <v>47</v>
      </c>
      <c r="C14" s="32" t="s">
        <v>59</v>
      </c>
      <c r="D14" s="42">
        <v>78.760082227794356</v>
      </c>
      <c r="E14" s="486">
        <v>75.701533080000004</v>
      </c>
      <c r="F14" s="786" t="s">
        <v>668</v>
      </c>
    </row>
    <row r="15" spans="1:6" ht="12.75" x14ac:dyDescent="0.2">
      <c r="A15" s="22" t="s">
        <v>524</v>
      </c>
      <c r="B15" s="31" t="s">
        <v>47</v>
      </c>
      <c r="C15" s="32" t="s">
        <v>48</v>
      </c>
      <c r="D15" s="33">
        <v>269</v>
      </c>
      <c r="E15" s="484">
        <v>208</v>
      </c>
      <c r="F15" s="787" t="s">
        <v>668</v>
      </c>
    </row>
    <row r="16" spans="1:6" ht="12.75" x14ac:dyDescent="0.2">
      <c r="A16" s="26" t="s">
        <v>60</v>
      </c>
      <c r="B16" s="28"/>
      <c r="C16" s="29"/>
      <c r="D16" s="43"/>
      <c r="E16" s="43"/>
      <c r="F16" s="788"/>
    </row>
    <row r="17" spans="1:6" ht="12.75" x14ac:dyDescent="0.2">
      <c r="A17" s="27" t="s">
        <v>61</v>
      </c>
      <c r="B17" s="28" t="s">
        <v>47</v>
      </c>
      <c r="C17" s="29" t="s">
        <v>48</v>
      </c>
      <c r="D17" s="30">
        <v>4831</v>
      </c>
      <c r="E17" s="483">
        <v>5118</v>
      </c>
      <c r="F17" s="789" t="s">
        <v>668</v>
      </c>
    </row>
    <row r="18" spans="1:6" ht="12.75" x14ac:dyDescent="0.2">
      <c r="A18" s="22" t="s">
        <v>62</v>
      </c>
      <c r="B18" s="31" t="s">
        <v>47</v>
      </c>
      <c r="C18" s="32" t="s">
        <v>63</v>
      </c>
      <c r="D18" s="42">
        <v>79.514565295815302</v>
      </c>
      <c r="E18" s="486">
        <v>84.238365800865793</v>
      </c>
      <c r="F18" s="786" t="s">
        <v>668</v>
      </c>
    </row>
    <row r="19" spans="1:6" ht="12.75" x14ac:dyDescent="0.2">
      <c r="A19" s="34" t="s">
        <v>64</v>
      </c>
      <c r="B19" s="35" t="s">
        <v>47</v>
      </c>
      <c r="C19" s="44" t="s">
        <v>48</v>
      </c>
      <c r="D19" s="37">
        <v>15833</v>
      </c>
      <c r="E19" s="485">
        <v>15803</v>
      </c>
      <c r="F19" s="787" t="s">
        <v>668</v>
      </c>
    </row>
    <row r="20" spans="1:6" ht="12.75" x14ac:dyDescent="0.2">
      <c r="A20" s="26" t="s">
        <v>69</v>
      </c>
      <c r="B20" s="28"/>
      <c r="C20" s="29"/>
      <c r="D20" s="30"/>
      <c r="E20" s="30"/>
      <c r="F20" s="788"/>
    </row>
    <row r="21" spans="1:6" ht="12.75" x14ac:dyDescent="0.2">
      <c r="A21" s="27" t="s">
        <v>70</v>
      </c>
      <c r="B21" s="28" t="s">
        <v>71</v>
      </c>
      <c r="C21" s="29" t="s">
        <v>72</v>
      </c>
      <c r="D21" s="47">
        <v>109.122</v>
      </c>
      <c r="E21" s="487">
        <v>107.57111111111111</v>
      </c>
      <c r="F21" s="786" t="s">
        <v>668</v>
      </c>
    </row>
    <row r="22" spans="1:6" ht="12.75" x14ac:dyDescent="0.2">
      <c r="A22" s="22" t="s">
        <v>73</v>
      </c>
      <c r="B22" s="31" t="s">
        <v>74</v>
      </c>
      <c r="C22" s="32" t="s">
        <v>75</v>
      </c>
      <c r="D22" s="48">
        <v>1.3658499999999996</v>
      </c>
      <c r="E22" s="488">
        <v>1.3831555555555555</v>
      </c>
      <c r="F22" s="786" t="s">
        <v>668</v>
      </c>
    </row>
    <row r="23" spans="1:6" ht="12.75" x14ac:dyDescent="0.2">
      <c r="A23" s="22" t="s">
        <v>76</v>
      </c>
      <c r="B23" s="31" t="s">
        <v>77</v>
      </c>
      <c r="C23" s="32" t="s">
        <v>78</v>
      </c>
      <c r="D23" s="46">
        <v>139.67492139999999</v>
      </c>
      <c r="E23" s="489">
        <v>139.66795161290321</v>
      </c>
      <c r="F23" s="786" t="s">
        <v>668</v>
      </c>
    </row>
    <row r="24" spans="1:6" ht="12.75" x14ac:dyDescent="0.2">
      <c r="A24" s="22" t="s">
        <v>79</v>
      </c>
      <c r="B24" s="31" t="s">
        <v>77</v>
      </c>
      <c r="C24" s="32" t="s">
        <v>78</v>
      </c>
      <c r="D24" s="46">
        <v>133.88377857142899</v>
      </c>
      <c r="E24" s="489">
        <v>132.47723870967744</v>
      </c>
      <c r="F24" s="786" t="s">
        <v>668</v>
      </c>
    </row>
    <row r="25" spans="1:6" ht="12.75" x14ac:dyDescent="0.2">
      <c r="A25" s="22" t="s">
        <v>80</v>
      </c>
      <c r="B25" s="31" t="s">
        <v>77</v>
      </c>
      <c r="C25" s="32" t="s">
        <v>81</v>
      </c>
      <c r="D25" s="46">
        <v>17.5</v>
      </c>
      <c r="E25" s="489">
        <v>17.5</v>
      </c>
      <c r="F25" s="786" t="s">
        <v>668</v>
      </c>
    </row>
    <row r="26" spans="1:6" ht="12.75" x14ac:dyDescent="0.2">
      <c r="A26" s="34" t="s">
        <v>82</v>
      </c>
      <c r="B26" s="35" t="s">
        <v>77</v>
      </c>
      <c r="C26" s="36" t="s">
        <v>83</v>
      </c>
      <c r="D26" s="49">
        <v>9.3229000000000006</v>
      </c>
      <c r="E26" s="490">
        <v>9.3229000000000006</v>
      </c>
      <c r="F26" s="786" t="s">
        <v>668</v>
      </c>
    </row>
    <row r="27" spans="1:6" ht="12.75" x14ac:dyDescent="0.2">
      <c r="A27" s="38" t="s">
        <v>84</v>
      </c>
      <c r="B27" s="39"/>
      <c r="C27" s="40"/>
      <c r="D27" s="41"/>
      <c r="E27" s="41"/>
      <c r="F27" s="788"/>
    </row>
    <row r="28" spans="1:6" ht="12.75" x14ac:dyDescent="0.2">
      <c r="A28" s="22" t="s">
        <v>85</v>
      </c>
      <c r="B28" s="31" t="s">
        <v>86</v>
      </c>
      <c r="C28" s="32" t="s">
        <v>525</v>
      </c>
      <c r="D28" s="50">
        <v>-0.2</v>
      </c>
      <c r="E28" s="491">
        <v>0.6</v>
      </c>
      <c r="F28" s="786" t="s">
        <v>675</v>
      </c>
    </row>
    <row r="29" spans="1:6" x14ac:dyDescent="0.2">
      <c r="A29" s="22" t="s">
        <v>87</v>
      </c>
      <c r="B29" s="31" t="s">
        <v>86</v>
      </c>
      <c r="C29" s="32" t="s">
        <v>525</v>
      </c>
      <c r="D29" s="51">
        <v>3.1</v>
      </c>
      <c r="E29" s="492">
        <v>8.1</v>
      </c>
      <c r="F29" s="786" t="s">
        <v>668</v>
      </c>
    </row>
    <row r="30" spans="1:6" ht="12.75" x14ac:dyDescent="0.2">
      <c r="A30" s="52" t="s">
        <v>88</v>
      </c>
      <c r="B30" s="31" t="s">
        <v>86</v>
      </c>
      <c r="C30" s="32" t="s">
        <v>525</v>
      </c>
      <c r="D30" s="51">
        <v>3.4</v>
      </c>
      <c r="E30" s="492">
        <v>9</v>
      </c>
      <c r="F30" s="786" t="s">
        <v>668</v>
      </c>
    </row>
    <row r="31" spans="1:6" ht="12.75" x14ac:dyDescent="0.2">
      <c r="A31" s="52" t="s">
        <v>89</v>
      </c>
      <c r="B31" s="31" t="s">
        <v>86</v>
      </c>
      <c r="C31" s="32" t="s">
        <v>525</v>
      </c>
      <c r="D31" s="51">
        <v>-3.8</v>
      </c>
      <c r="E31" s="492">
        <v>6.4</v>
      </c>
      <c r="F31" s="786" t="s">
        <v>668</v>
      </c>
    </row>
    <row r="32" spans="1:6" ht="12.75" x14ac:dyDescent="0.2">
      <c r="A32" s="52" t="s">
        <v>90</v>
      </c>
      <c r="B32" s="31" t="s">
        <v>86</v>
      </c>
      <c r="C32" s="32" t="s">
        <v>525</v>
      </c>
      <c r="D32" s="51">
        <v>4</v>
      </c>
      <c r="E32" s="492">
        <v>9.1999999999999993</v>
      </c>
      <c r="F32" s="786" t="s">
        <v>668</v>
      </c>
    </row>
    <row r="33" spans="1:6" ht="12.75" x14ac:dyDescent="0.2">
      <c r="A33" s="52" t="s">
        <v>91</v>
      </c>
      <c r="B33" s="31" t="s">
        <v>86</v>
      </c>
      <c r="C33" s="32" t="s">
        <v>525</v>
      </c>
      <c r="D33" s="51">
        <v>6.3</v>
      </c>
      <c r="E33" s="492">
        <v>13</v>
      </c>
      <c r="F33" s="786" t="s">
        <v>668</v>
      </c>
    </row>
    <row r="34" spans="1:6" ht="12.75" x14ac:dyDescent="0.2">
      <c r="A34" s="52" t="s">
        <v>92</v>
      </c>
      <c r="B34" s="31" t="s">
        <v>86</v>
      </c>
      <c r="C34" s="32" t="s">
        <v>525</v>
      </c>
      <c r="D34" s="51">
        <v>3.8</v>
      </c>
      <c r="E34" s="492">
        <v>9.5</v>
      </c>
      <c r="F34" s="786" t="s">
        <v>668</v>
      </c>
    </row>
    <row r="35" spans="1:6" ht="12.75" x14ac:dyDescent="0.2">
      <c r="A35" s="52" t="s">
        <v>93</v>
      </c>
      <c r="B35" s="31" t="s">
        <v>86</v>
      </c>
      <c r="C35" s="32" t="s">
        <v>525</v>
      </c>
      <c r="D35" s="51">
        <v>-1.7</v>
      </c>
      <c r="E35" s="492">
        <v>-0.3</v>
      </c>
      <c r="F35" s="786" t="s">
        <v>668</v>
      </c>
    </row>
    <row r="36" spans="1:6" x14ac:dyDescent="0.2">
      <c r="A36" s="22" t="s">
        <v>94</v>
      </c>
      <c r="B36" s="31" t="s">
        <v>95</v>
      </c>
      <c r="C36" s="32" t="s">
        <v>525</v>
      </c>
      <c r="D36" s="51">
        <v>-0.2</v>
      </c>
      <c r="E36" s="492">
        <v>-1</v>
      </c>
      <c r="F36" s="786" t="s">
        <v>668</v>
      </c>
    </row>
    <row r="37" spans="1:6" x14ac:dyDescent="0.2">
      <c r="A37" s="22" t="s">
        <v>526</v>
      </c>
      <c r="B37" s="31" t="s">
        <v>96</v>
      </c>
      <c r="C37" s="32" t="s">
        <v>525</v>
      </c>
      <c r="D37" s="51">
        <v>-9.8000000000000007</v>
      </c>
      <c r="E37" s="492">
        <v>18.899999999999999</v>
      </c>
      <c r="F37" s="786" t="s">
        <v>668</v>
      </c>
    </row>
    <row r="38" spans="1:6" ht="12.75" x14ac:dyDescent="0.2">
      <c r="A38" s="34" t="s">
        <v>97</v>
      </c>
      <c r="B38" s="35" t="s">
        <v>98</v>
      </c>
      <c r="C38" s="36" t="s">
        <v>525</v>
      </c>
      <c r="D38" s="53">
        <v>19.3</v>
      </c>
      <c r="E38" s="493">
        <v>10.7</v>
      </c>
      <c r="F38" s="786" t="s">
        <v>668</v>
      </c>
    </row>
    <row r="39" spans="1:6" ht="12.75" x14ac:dyDescent="0.2">
      <c r="A39" s="38" t="s">
        <v>65</v>
      </c>
      <c r="B39" s="39"/>
      <c r="C39" s="40"/>
      <c r="D39" s="41"/>
      <c r="E39" s="41"/>
      <c r="F39" s="788"/>
    </row>
    <row r="40" spans="1:6" ht="12.75" x14ac:dyDescent="0.2">
      <c r="A40" s="22" t="s">
        <v>66</v>
      </c>
      <c r="B40" s="31" t="s">
        <v>47</v>
      </c>
      <c r="C40" s="32" t="s">
        <v>48</v>
      </c>
      <c r="D40" s="45">
        <v>26.594000000000001</v>
      </c>
      <c r="E40" s="494">
        <v>28.388999999999999</v>
      </c>
      <c r="F40" s="786" t="s">
        <v>668</v>
      </c>
    </row>
    <row r="41" spans="1:6" ht="12.75" x14ac:dyDescent="0.2">
      <c r="A41" s="22" t="s">
        <v>52</v>
      </c>
      <c r="B41" s="31" t="s">
        <v>47</v>
      </c>
      <c r="C41" s="32" t="s">
        <v>57</v>
      </c>
      <c r="D41" s="33">
        <v>40.218537641399998</v>
      </c>
      <c r="E41" s="484">
        <v>36.980727317199992</v>
      </c>
      <c r="F41" s="786" t="s">
        <v>668</v>
      </c>
    </row>
    <row r="42" spans="1:6" ht="12.75" x14ac:dyDescent="0.2">
      <c r="A42" s="22" t="s">
        <v>67</v>
      </c>
      <c r="B42" s="31" t="s">
        <v>47</v>
      </c>
      <c r="C42" s="32" t="s">
        <v>63</v>
      </c>
      <c r="D42" s="46">
        <f>D40/D5*100</f>
        <v>0.64161741361144708</v>
      </c>
      <c r="E42" s="489">
        <f>E40/E5*100</f>
        <v>0.6043700585565378</v>
      </c>
      <c r="F42" s="786" t="s">
        <v>668</v>
      </c>
    </row>
    <row r="43" spans="1:6" ht="12.75" x14ac:dyDescent="0.2">
      <c r="A43" s="34" t="s">
        <v>68</v>
      </c>
      <c r="B43" s="35" t="s">
        <v>47</v>
      </c>
      <c r="C43" s="36" t="s">
        <v>63</v>
      </c>
      <c r="D43" s="46">
        <f>D41/D10*100</f>
        <v>0.13644437008396926</v>
      </c>
      <c r="E43" s="489">
        <f>E41/E10*100</f>
        <v>0.13758946699007862</v>
      </c>
      <c r="F43" s="786" t="s">
        <v>668</v>
      </c>
    </row>
    <row r="44" spans="1:6" x14ac:dyDescent="0.2">
      <c r="A44" s="38" t="s">
        <v>99</v>
      </c>
      <c r="B44" s="39"/>
      <c r="C44" s="40"/>
      <c r="D44" s="41"/>
      <c r="E44" s="41"/>
      <c r="F44" s="788"/>
    </row>
    <row r="45" spans="1:6" ht="12.75" x14ac:dyDescent="0.2">
      <c r="A45" s="54" t="s">
        <v>100</v>
      </c>
      <c r="B45" s="31" t="s">
        <v>86</v>
      </c>
      <c r="C45" s="32" t="s">
        <v>525</v>
      </c>
      <c r="D45" s="51">
        <v>-0.4</v>
      </c>
      <c r="E45" s="492">
        <v>5.8</v>
      </c>
      <c r="F45" s="786" t="s">
        <v>668</v>
      </c>
    </row>
    <row r="46" spans="1:6" ht="12.75" x14ac:dyDescent="0.2">
      <c r="A46" s="55" t="s">
        <v>101</v>
      </c>
      <c r="B46" s="31" t="s">
        <v>86</v>
      </c>
      <c r="C46" s="32" t="s">
        <v>525</v>
      </c>
      <c r="D46" s="51">
        <v>0.4</v>
      </c>
      <c r="E46" s="492">
        <v>8.4</v>
      </c>
      <c r="F46" s="786" t="s">
        <v>668</v>
      </c>
    </row>
    <row r="47" spans="1:6" ht="12.75" x14ac:dyDescent="0.2">
      <c r="A47" s="55" t="s">
        <v>102</v>
      </c>
      <c r="B47" s="31" t="s">
        <v>86</v>
      </c>
      <c r="C47" s="32" t="s">
        <v>525</v>
      </c>
      <c r="D47" s="51">
        <v>-0.8</v>
      </c>
      <c r="E47" s="492">
        <v>1.9</v>
      </c>
      <c r="F47" s="786" t="s">
        <v>668</v>
      </c>
    </row>
    <row r="48" spans="1:6" ht="12.75" x14ac:dyDescent="0.2">
      <c r="A48" s="54" t="s">
        <v>103</v>
      </c>
      <c r="B48" s="31" t="s">
        <v>86</v>
      </c>
      <c r="C48" s="32" t="s">
        <v>525</v>
      </c>
      <c r="D48" s="51">
        <v>-0.2</v>
      </c>
      <c r="E48" s="492">
        <v>5.7</v>
      </c>
      <c r="F48" s="786" t="s">
        <v>668</v>
      </c>
    </row>
    <row r="49" spans="1:7" ht="12.75" x14ac:dyDescent="0.2">
      <c r="A49" s="495" t="s">
        <v>104</v>
      </c>
      <c r="B49" s="31" t="s">
        <v>86</v>
      </c>
      <c r="C49" s="32" t="s">
        <v>525</v>
      </c>
      <c r="D49" s="51">
        <v>-1.4</v>
      </c>
      <c r="E49" s="492">
        <v>-1.7</v>
      </c>
      <c r="F49" s="786" t="s">
        <v>668</v>
      </c>
    </row>
    <row r="50" spans="1:7" ht="12.75" x14ac:dyDescent="0.2">
      <c r="A50" s="55" t="s">
        <v>105</v>
      </c>
      <c r="B50" s="31" t="s">
        <v>86</v>
      </c>
      <c r="C50" s="32" t="s">
        <v>525</v>
      </c>
      <c r="D50" s="51">
        <v>-2</v>
      </c>
      <c r="E50" s="492">
        <v>-1.8</v>
      </c>
      <c r="F50" s="786" t="s">
        <v>668</v>
      </c>
    </row>
    <row r="51" spans="1:7" ht="12.75" x14ac:dyDescent="0.2">
      <c r="A51" s="55" t="s">
        <v>106</v>
      </c>
      <c r="B51" s="31" t="s">
        <v>86</v>
      </c>
      <c r="C51" s="32" t="s">
        <v>525</v>
      </c>
      <c r="D51" s="51">
        <v>-2.6</v>
      </c>
      <c r="E51" s="492">
        <v>-8.3000000000000007</v>
      </c>
      <c r="F51" s="786" t="s">
        <v>668</v>
      </c>
    </row>
    <row r="52" spans="1:7" ht="12.75" x14ac:dyDescent="0.2">
      <c r="A52" s="55" t="s">
        <v>107</v>
      </c>
      <c r="B52" s="31" t="s">
        <v>86</v>
      </c>
      <c r="C52" s="32" t="s">
        <v>525</v>
      </c>
      <c r="D52" s="51">
        <v>14.3</v>
      </c>
      <c r="E52" s="492">
        <v>9.1999999999999993</v>
      </c>
      <c r="F52" s="786" t="s">
        <v>668</v>
      </c>
    </row>
    <row r="53" spans="1:7" ht="12.75" x14ac:dyDescent="0.2">
      <c r="A53" s="54" t="s">
        <v>108</v>
      </c>
      <c r="B53" s="31" t="s">
        <v>86</v>
      </c>
      <c r="C53" s="32" t="s">
        <v>525</v>
      </c>
      <c r="D53" s="51">
        <v>-4.2</v>
      </c>
      <c r="E53" s="492">
        <v>-1.9</v>
      </c>
      <c r="F53" s="786" t="s">
        <v>668</v>
      </c>
    </row>
    <row r="54" spans="1:7" ht="12.75" x14ac:dyDescent="0.2">
      <c r="A54" s="56" t="s">
        <v>109</v>
      </c>
      <c r="B54" s="35" t="s">
        <v>86</v>
      </c>
      <c r="C54" s="36" t="s">
        <v>525</v>
      </c>
      <c r="D54" s="53">
        <v>4.5999999999999996</v>
      </c>
      <c r="E54" s="493">
        <v>-14.4</v>
      </c>
      <c r="F54" s="787" t="s">
        <v>668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74"/>
      <c r="B56" s="22"/>
      <c r="C56" s="22"/>
      <c r="D56" s="22"/>
      <c r="E56" s="22"/>
      <c r="F56" s="22"/>
    </row>
    <row r="57" spans="1:7" ht="12.75" x14ac:dyDescent="0.2">
      <c r="A57" s="474" t="s">
        <v>527</v>
      </c>
      <c r="B57" s="480"/>
      <c r="C57" s="480"/>
      <c r="D57" s="481"/>
      <c r="E57" s="22"/>
      <c r="F57" s="22"/>
    </row>
    <row r="58" spans="1:7" ht="12.75" x14ac:dyDescent="0.2">
      <c r="A58" s="474" t="s">
        <v>528</v>
      </c>
      <c r="B58" s="22"/>
      <c r="C58" s="22"/>
      <c r="D58" s="22"/>
      <c r="E58" s="22"/>
      <c r="F58" s="22"/>
    </row>
    <row r="59" spans="1:7" ht="12.75" x14ac:dyDescent="0.2">
      <c r="A59" s="474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3"/>
  <sheetViews>
    <sheetView zoomScale="115" zoomScaleNormal="115" zoomScaleSheetLayoutView="100" workbookViewId="0">
      <selection activeCell="B3" sqref="B3:C3"/>
    </sheetView>
  </sheetViews>
  <sheetFormatPr baseColWidth="10" defaultRowHeight="12.75" x14ac:dyDescent="0.2"/>
  <cols>
    <col min="1" max="1" width="22.5" style="189" customWidth="1"/>
    <col min="2" max="2" width="11" style="189" customWidth="1"/>
    <col min="3" max="3" width="11.75" style="189" customWidth="1"/>
    <col min="4" max="4" width="10.375" style="189" customWidth="1"/>
    <col min="5" max="5" width="9.875" style="189" customWidth="1"/>
    <col min="6" max="6" width="10.375" style="189" customWidth="1"/>
    <col min="7" max="7" width="11" style="189" customWidth="1"/>
    <col min="8" max="8" width="15.625" style="189" customWidth="1"/>
    <col min="9" max="11" width="11" style="189"/>
    <col min="12" max="12" width="11.5" style="189" customWidth="1"/>
    <col min="13" max="66" width="11" style="189"/>
    <col min="67" max="256" width="10" style="189"/>
    <col min="257" max="257" width="19.75" style="189" customWidth="1"/>
    <col min="258" max="258" width="10" style="189" customWidth="1"/>
    <col min="259" max="259" width="7.5" style="189" bestFit="1" customWidth="1"/>
    <col min="260" max="260" width="9.125" style="189" bestFit="1" customWidth="1"/>
    <col min="261" max="261" width="7.5" style="189" bestFit="1" customWidth="1"/>
    <col min="262" max="262" width="9.125" style="189" bestFit="1" customWidth="1"/>
    <col min="263" max="263" width="7.5" style="189" bestFit="1" customWidth="1"/>
    <col min="264" max="264" width="11" style="189" bestFit="1" customWidth="1"/>
    <col min="265" max="267" width="10" style="189"/>
    <col min="268" max="268" width="10.125" style="189" bestFit="1" customWidth="1"/>
    <col min="269" max="512" width="10" style="189"/>
    <col min="513" max="513" width="19.75" style="189" customWidth="1"/>
    <col min="514" max="514" width="10" style="189" customWidth="1"/>
    <col min="515" max="515" width="7.5" style="189" bestFit="1" customWidth="1"/>
    <col min="516" max="516" width="9.125" style="189" bestFit="1" customWidth="1"/>
    <col min="517" max="517" width="7.5" style="189" bestFit="1" customWidth="1"/>
    <col min="518" max="518" width="9.125" style="189" bestFit="1" customWidth="1"/>
    <col min="519" max="519" width="7.5" style="189" bestFit="1" customWidth="1"/>
    <col min="520" max="520" width="11" style="189" bestFit="1" customWidth="1"/>
    <col min="521" max="523" width="10" style="189"/>
    <col min="524" max="524" width="10.125" style="189" bestFit="1" customWidth="1"/>
    <col min="525" max="768" width="10" style="189"/>
    <col min="769" max="769" width="19.75" style="189" customWidth="1"/>
    <col min="770" max="770" width="10" style="189" customWidth="1"/>
    <col min="771" max="771" width="7.5" style="189" bestFit="1" customWidth="1"/>
    <col min="772" max="772" width="9.125" style="189" bestFit="1" customWidth="1"/>
    <col min="773" max="773" width="7.5" style="189" bestFit="1" customWidth="1"/>
    <col min="774" max="774" width="9.125" style="189" bestFit="1" customWidth="1"/>
    <col min="775" max="775" width="7.5" style="189" bestFit="1" customWidth="1"/>
    <col min="776" max="776" width="11" style="189" bestFit="1" customWidth="1"/>
    <col min="777" max="779" width="10" style="189"/>
    <col min="780" max="780" width="10.125" style="189" bestFit="1" customWidth="1"/>
    <col min="781" max="1024" width="11" style="189"/>
    <col min="1025" max="1025" width="19.75" style="189" customWidth="1"/>
    <col min="1026" max="1026" width="10" style="189" customWidth="1"/>
    <col min="1027" max="1027" width="7.5" style="189" bestFit="1" customWidth="1"/>
    <col min="1028" max="1028" width="9.125" style="189" bestFit="1" customWidth="1"/>
    <col min="1029" max="1029" width="7.5" style="189" bestFit="1" customWidth="1"/>
    <col min="1030" max="1030" width="9.125" style="189" bestFit="1" customWidth="1"/>
    <col min="1031" max="1031" width="7.5" style="189" bestFit="1" customWidth="1"/>
    <col min="1032" max="1032" width="11" style="189" bestFit="1" customWidth="1"/>
    <col min="1033" max="1035" width="10" style="189"/>
    <col min="1036" max="1036" width="10.125" style="189" bestFit="1" customWidth="1"/>
    <col min="1037" max="1280" width="10" style="189"/>
    <col min="1281" max="1281" width="19.75" style="189" customWidth="1"/>
    <col min="1282" max="1282" width="10" style="189" customWidth="1"/>
    <col min="1283" max="1283" width="7.5" style="189" bestFit="1" customWidth="1"/>
    <col min="1284" max="1284" width="9.125" style="189" bestFit="1" customWidth="1"/>
    <col min="1285" max="1285" width="7.5" style="189" bestFit="1" customWidth="1"/>
    <col min="1286" max="1286" width="9.125" style="189" bestFit="1" customWidth="1"/>
    <col min="1287" max="1287" width="7.5" style="189" bestFit="1" customWidth="1"/>
    <col min="1288" max="1288" width="11" style="189" bestFit="1" customWidth="1"/>
    <col min="1289" max="1291" width="10" style="189"/>
    <col min="1292" max="1292" width="10.125" style="189" bestFit="1" customWidth="1"/>
    <col min="1293" max="1536" width="10" style="189"/>
    <col min="1537" max="1537" width="19.75" style="189" customWidth="1"/>
    <col min="1538" max="1538" width="10" style="189" customWidth="1"/>
    <col min="1539" max="1539" width="7.5" style="189" bestFit="1" customWidth="1"/>
    <col min="1540" max="1540" width="9.125" style="189" bestFit="1" customWidth="1"/>
    <col min="1541" max="1541" width="7.5" style="189" bestFit="1" customWidth="1"/>
    <col min="1542" max="1542" width="9.125" style="189" bestFit="1" customWidth="1"/>
    <col min="1543" max="1543" width="7.5" style="189" bestFit="1" customWidth="1"/>
    <col min="1544" max="1544" width="11" style="189" bestFit="1" customWidth="1"/>
    <col min="1545" max="1547" width="10" style="189"/>
    <col min="1548" max="1548" width="10.125" style="189" bestFit="1" customWidth="1"/>
    <col min="1549" max="1792" width="10" style="189"/>
    <col min="1793" max="1793" width="19.75" style="189" customWidth="1"/>
    <col min="1794" max="1794" width="10" style="189" customWidth="1"/>
    <col min="1795" max="1795" width="7.5" style="189" bestFit="1" customWidth="1"/>
    <col min="1796" max="1796" width="9.125" style="189" bestFit="1" customWidth="1"/>
    <col min="1797" max="1797" width="7.5" style="189" bestFit="1" customWidth="1"/>
    <col min="1798" max="1798" width="9.125" style="189" bestFit="1" customWidth="1"/>
    <col min="1799" max="1799" width="7.5" style="189" bestFit="1" customWidth="1"/>
    <col min="1800" max="1800" width="11" style="189" bestFit="1" customWidth="1"/>
    <col min="1801" max="1803" width="10" style="189"/>
    <col min="1804" max="1804" width="10.125" style="189" bestFit="1" customWidth="1"/>
    <col min="1805" max="2048" width="11" style="189"/>
    <col min="2049" max="2049" width="19.75" style="189" customWidth="1"/>
    <col min="2050" max="2050" width="10" style="189" customWidth="1"/>
    <col min="2051" max="2051" width="7.5" style="189" bestFit="1" customWidth="1"/>
    <col min="2052" max="2052" width="9.125" style="189" bestFit="1" customWidth="1"/>
    <col min="2053" max="2053" width="7.5" style="189" bestFit="1" customWidth="1"/>
    <col min="2054" max="2054" width="9.125" style="189" bestFit="1" customWidth="1"/>
    <col min="2055" max="2055" width="7.5" style="189" bestFit="1" customWidth="1"/>
    <col min="2056" max="2056" width="11" style="189" bestFit="1" customWidth="1"/>
    <col min="2057" max="2059" width="10" style="189"/>
    <col min="2060" max="2060" width="10.125" style="189" bestFit="1" customWidth="1"/>
    <col min="2061" max="2304" width="10" style="189"/>
    <col min="2305" max="2305" width="19.75" style="189" customWidth="1"/>
    <col min="2306" max="2306" width="10" style="189" customWidth="1"/>
    <col min="2307" max="2307" width="7.5" style="189" bestFit="1" customWidth="1"/>
    <col min="2308" max="2308" width="9.125" style="189" bestFit="1" customWidth="1"/>
    <col min="2309" max="2309" width="7.5" style="189" bestFit="1" customWidth="1"/>
    <col min="2310" max="2310" width="9.125" style="189" bestFit="1" customWidth="1"/>
    <col min="2311" max="2311" width="7.5" style="189" bestFit="1" customWidth="1"/>
    <col min="2312" max="2312" width="11" style="189" bestFit="1" customWidth="1"/>
    <col min="2313" max="2315" width="10" style="189"/>
    <col min="2316" max="2316" width="10.125" style="189" bestFit="1" customWidth="1"/>
    <col min="2317" max="2560" width="10" style="189"/>
    <col min="2561" max="2561" width="19.75" style="189" customWidth="1"/>
    <col min="2562" max="2562" width="10" style="189" customWidth="1"/>
    <col min="2563" max="2563" width="7.5" style="189" bestFit="1" customWidth="1"/>
    <col min="2564" max="2564" width="9.125" style="189" bestFit="1" customWidth="1"/>
    <col min="2565" max="2565" width="7.5" style="189" bestFit="1" customWidth="1"/>
    <col min="2566" max="2566" width="9.125" style="189" bestFit="1" customWidth="1"/>
    <col min="2567" max="2567" width="7.5" style="189" bestFit="1" customWidth="1"/>
    <col min="2568" max="2568" width="11" style="189" bestFit="1" customWidth="1"/>
    <col min="2569" max="2571" width="10" style="189"/>
    <col min="2572" max="2572" width="10.125" style="189" bestFit="1" customWidth="1"/>
    <col min="2573" max="2816" width="10" style="189"/>
    <col min="2817" max="2817" width="19.75" style="189" customWidth="1"/>
    <col min="2818" max="2818" width="10" style="189" customWidth="1"/>
    <col min="2819" max="2819" width="7.5" style="189" bestFit="1" customWidth="1"/>
    <col min="2820" max="2820" width="9.125" style="189" bestFit="1" customWidth="1"/>
    <col min="2821" max="2821" width="7.5" style="189" bestFit="1" customWidth="1"/>
    <col min="2822" max="2822" width="9.125" style="189" bestFit="1" customWidth="1"/>
    <col min="2823" max="2823" width="7.5" style="189" bestFit="1" customWidth="1"/>
    <col min="2824" max="2824" width="11" style="189" bestFit="1" customWidth="1"/>
    <col min="2825" max="2827" width="10" style="189"/>
    <col min="2828" max="2828" width="10.125" style="189" bestFit="1" customWidth="1"/>
    <col min="2829" max="3072" width="11" style="189"/>
    <col min="3073" max="3073" width="19.75" style="189" customWidth="1"/>
    <col min="3074" max="3074" width="10" style="189" customWidth="1"/>
    <col min="3075" max="3075" width="7.5" style="189" bestFit="1" customWidth="1"/>
    <col min="3076" max="3076" width="9.125" style="189" bestFit="1" customWidth="1"/>
    <col min="3077" max="3077" width="7.5" style="189" bestFit="1" customWidth="1"/>
    <col min="3078" max="3078" width="9.125" style="189" bestFit="1" customWidth="1"/>
    <col min="3079" max="3079" width="7.5" style="189" bestFit="1" customWidth="1"/>
    <col min="3080" max="3080" width="11" style="189" bestFit="1" customWidth="1"/>
    <col min="3081" max="3083" width="10" style="189"/>
    <col min="3084" max="3084" width="10.125" style="189" bestFit="1" customWidth="1"/>
    <col min="3085" max="3328" width="10" style="189"/>
    <col min="3329" max="3329" width="19.75" style="189" customWidth="1"/>
    <col min="3330" max="3330" width="10" style="189" customWidth="1"/>
    <col min="3331" max="3331" width="7.5" style="189" bestFit="1" customWidth="1"/>
    <col min="3332" max="3332" width="9.125" style="189" bestFit="1" customWidth="1"/>
    <col min="3333" max="3333" width="7.5" style="189" bestFit="1" customWidth="1"/>
    <col min="3334" max="3334" width="9.125" style="189" bestFit="1" customWidth="1"/>
    <col min="3335" max="3335" width="7.5" style="189" bestFit="1" customWidth="1"/>
    <col min="3336" max="3336" width="11" style="189" bestFit="1" customWidth="1"/>
    <col min="3337" max="3339" width="10" style="189"/>
    <col min="3340" max="3340" width="10.125" style="189" bestFit="1" customWidth="1"/>
    <col min="3341" max="3584" width="10" style="189"/>
    <col min="3585" max="3585" width="19.75" style="189" customWidth="1"/>
    <col min="3586" max="3586" width="10" style="189" customWidth="1"/>
    <col min="3587" max="3587" width="7.5" style="189" bestFit="1" customWidth="1"/>
    <col min="3588" max="3588" width="9.125" style="189" bestFit="1" customWidth="1"/>
    <col min="3589" max="3589" width="7.5" style="189" bestFit="1" customWidth="1"/>
    <col min="3590" max="3590" width="9.125" style="189" bestFit="1" customWidth="1"/>
    <col min="3591" max="3591" width="7.5" style="189" bestFit="1" customWidth="1"/>
    <col min="3592" max="3592" width="11" style="189" bestFit="1" customWidth="1"/>
    <col min="3593" max="3595" width="10" style="189"/>
    <col min="3596" max="3596" width="10.125" style="189" bestFit="1" customWidth="1"/>
    <col min="3597" max="3840" width="10" style="189"/>
    <col min="3841" max="3841" width="19.75" style="189" customWidth="1"/>
    <col min="3842" max="3842" width="10" style="189" customWidth="1"/>
    <col min="3843" max="3843" width="7.5" style="189" bestFit="1" customWidth="1"/>
    <col min="3844" max="3844" width="9.125" style="189" bestFit="1" customWidth="1"/>
    <col min="3845" max="3845" width="7.5" style="189" bestFit="1" customWidth="1"/>
    <col min="3846" max="3846" width="9.125" style="189" bestFit="1" customWidth="1"/>
    <col min="3847" max="3847" width="7.5" style="189" bestFit="1" customWidth="1"/>
    <col min="3848" max="3848" width="11" style="189" bestFit="1" customWidth="1"/>
    <col min="3849" max="3851" width="10" style="189"/>
    <col min="3852" max="3852" width="10.125" style="189" bestFit="1" customWidth="1"/>
    <col min="3853" max="4096" width="11" style="189"/>
    <col min="4097" max="4097" width="19.75" style="189" customWidth="1"/>
    <col min="4098" max="4098" width="10" style="189" customWidth="1"/>
    <col min="4099" max="4099" width="7.5" style="189" bestFit="1" customWidth="1"/>
    <col min="4100" max="4100" width="9.125" style="189" bestFit="1" customWidth="1"/>
    <col min="4101" max="4101" width="7.5" style="189" bestFit="1" customWidth="1"/>
    <col min="4102" max="4102" width="9.125" style="189" bestFit="1" customWidth="1"/>
    <col min="4103" max="4103" width="7.5" style="189" bestFit="1" customWidth="1"/>
    <col min="4104" max="4104" width="11" style="189" bestFit="1" customWidth="1"/>
    <col min="4105" max="4107" width="10" style="189"/>
    <col min="4108" max="4108" width="10.125" style="189" bestFit="1" customWidth="1"/>
    <col min="4109" max="4352" width="10" style="189"/>
    <col min="4353" max="4353" width="19.75" style="189" customWidth="1"/>
    <col min="4354" max="4354" width="10" style="189" customWidth="1"/>
    <col min="4355" max="4355" width="7.5" style="189" bestFit="1" customWidth="1"/>
    <col min="4356" max="4356" width="9.125" style="189" bestFit="1" customWidth="1"/>
    <col min="4357" max="4357" width="7.5" style="189" bestFit="1" customWidth="1"/>
    <col min="4358" max="4358" width="9.125" style="189" bestFit="1" customWidth="1"/>
    <col min="4359" max="4359" width="7.5" style="189" bestFit="1" customWidth="1"/>
    <col min="4360" max="4360" width="11" style="189" bestFit="1" customWidth="1"/>
    <col min="4361" max="4363" width="10" style="189"/>
    <col min="4364" max="4364" width="10.125" style="189" bestFit="1" customWidth="1"/>
    <col min="4365" max="4608" width="10" style="189"/>
    <col min="4609" max="4609" width="19.75" style="189" customWidth="1"/>
    <col min="4610" max="4610" width="10" style="189" customWidth="1"/>
    <col min="4611" max="4611" width="7.5" style="189" bestFit="1" customWidth="1"/>
    <col min="4612" max="4612" width="9.125" style="189" bestFit="1" customWidth="1"/>
    <col min="4613" max="4613" width="7.5" style="189" bestFit="1" customWidth="1"/>
    <col min="4614" max="4614" width="9.125" style="189" bestFit="1" customWidth="1"/>
    <col min="4615" max="4615" width="7.5" style="189" bestFit="1" customWidth="1"/>
    <col min="4616" max="4616" width="11" style="189" bestFit="1" customWidth="1"/>
    <col min="4617" max="4619" width="10" style="189"/>
    <col min="4620" max="4620" width="10.125" style="189" bestFit="1" customWidth="1"/>
    <col min="4621" max="4864" width="10" style="189"/>
    <col min="4865" max="4865" width="19.75" style="189" customWidth="1"/>
    <col min="4866" max="4866" width="10" style="189" customWidth="1"/>
    <col min="4867" max="4867" width="7.5" style="189" bestFit="1" customWidth="1"/>
    <col min="4868" max="4868" width="9.125" style="189" bestFit="1" customWidth="1"/>
    <col min="4869" max="4869" width="7.5" style="189" bestFit="1" customWidth="1"/>
    <col min="4870" max="4870" width="9.125" style="189" bestFit="1" customWidth="1"/>
    <col min="4871" max="4871" width="7.5" style="189" bestFit="1" customWidth="1"/>
    <col min="4872" max="4872" width="11" style="189" bestFit="1" customWidth="1"/>
    <col min="4873" max="4875" width="10" style="189"/>
    <col min="4876" max="4876" width="10.125" style="189" bestFit="1" customWidth="1"/>
    <col min="4877" max="5120" width="11" style="189"/>
    <col min="5121" max="5121" width="19.75" style="189" customWidth="1"/>
    <col min="5122" max="5122" width="10" style="189" customWidth="1"/>
    <col min="5123" max="5123" width="7.5" style="189" bestFit="1" customWidth="1"/>
    <col min="5124" max="5124" width="9.125" style="189" bestFit="1" customWidth="1"/>
    <col min="5125" max="5125" width="7.5" style="189" bestFit="1" customWidth="1"/>
    <col min="5126" max="5126" width="9.125" style="189" bestFit="1" customWidth="1"/>
    <col min="5127" max="5127" width="7.5" style="189" bestFit="1" customWidth="1"/>
    <col min="5128" max="5128" width="11" style="189" bestFit="1" customWidth="1"/>
    <col min="5129" max="5131" width="10" style="189"/>
    <col min="5132" max="5132" width="10.125" style="189" bestFit="1" customWidth="1"/>
    <col min="5133" max="5376" width="10" style="189"/>
    <col min="5377" max="5377" width="19.75" style="189" customWidth="1"/>
    <col min="5378" max="5378" width="10" style="189" customWidth="1"/>
    <col min="5379" max="5379" width="7.5" style="189" bestFit="1" customWidth="1"/>
    <col min="5380" max="5380" width="9.125" style="189" bestFit="1" customWidth="1"/>
    <col min="5381" max="5381" width="7.5" style="189" bestFit="1" customWidth="1"/>
    <col min="5382" max="5382" width="9.125" style="189" bestFit="1" customWidth="1"/>
    <col min="5383" max="5383" width="7.5" style="189" bestFit="1" customWidth="1"/>
    <col min="5384" max="5384" width="11" style="189" bestFit="1" customWidth="1"/>
    <col min="5385" max="5387" width="10" style="189"/>
    <col min="5388" max="5388" width="10.125" style="189" bestFit="1" customWidth="1"/>
    <col min="5389" max="5632" width="10" style="189"/>
    <col min="5633" max="5633" width="19.75" style="189" customWidth="1"/>
    <col min="5634" max="5634" width="10" style="189" customWidth="1"/>
    <col min="5635" max="5635" width="7.5" style="189" bestFit="1" customWidth="1"/>
    <col min="5636" max="5636" width="9.125" style="189" bestFit="1" customWidth="1"/>
    <col min="5637" max="5637" width="7.5" style="189" bestFit="1" customWidth="1"/>
    <col min="5638" max="5638" width="9.125" style="189" bestFit="1" customWidth="1"/>
    <col min="5639" max="5639" width="7.5" style="189" bestFit="1" customWidth="1"/>
    <col min="5640" max="5640" width="11" style="189" bestFit="1" customWidth="1"/>
    <col min="5641" max="5643" width="10" style="189"/>
    <col min="5644" max="5644" width="10.125" style="189" bestFit="1" customWidth="1"/>
    <col min="5645" max="5888" width="10" style="189"/>
    <col min="5889" max="5889" width="19.75" style="189" customWidth="1"/>
    <col min="5890" max="5890" width="10" style="189" customWidth="1"/>
    <col min="5891" max="5891" width="7.5" style="189" bestFit="1" customWidth="1"/>
    <col min="5892" max="5892" width="9.125" style="189" bestFit="1" customWidth="1"/>
    <col min="5893" max="5893" width="7.5" style="189" bestFit="1" customWidth="1"/>
    <col min="5894" max="5894" width="9.125" style="189" bestFit="1" customWidth="1"/>
    <col min="5895" max="5895" width="7.5" style="189" bestFit="1" customWidth="1"/>
    <col min="5896" max="5896" width="11" style="189" bestFit="1" customWidth="1"/>
    <col min="5897" max="5899" width="10" style="189"/>
    <col min="5900" max="5900" width="10.125" style="189" bestFit="1" customWidth="1"/>
    <col min="5901" max="6144" width="11" style="189"/>
    <col min="6145" max="6145" width="19.75" style="189" customWidth="1"/>
    <col min="6146" max="6146" width="10" style="189" customWidth="1"/>
    <col min="6147" max="6147" width="7.5" style="189" bestFit="1" customWidth="1"/>
    <col min="6148" max="6148" width="9.125" style="189" bestFit="1" customWidth="1"/>
    <col min="6149" max="6149" width="7.5" style="189" bestFit="1" customWidth="1"/>
    <col min="6150" max="6150" width="9.125" style="189" bestFit="1" customWidth="1"/>
    <col min="6151" max="6151" width="7.5" style="189" bestFit="1" customWidth="1"/>
    <col min="6152" max="6152" width="11" style="189" bestFit="1" customWidth="1"/>
    <col min="6153" max="6155" width="10" style="189"/>
    <col min="6156" max="6156" width="10.125" style="189" bestFit="1" customWidth="1"/>
    <col min="6157" max="6400" width="10" style="189"/>
    <col min="6401" max="6401" width="19.75" style="189" customWidth="1"/>
    <col min="6402" max="6402" width="10" style="189" customWidth="1"/>
    <col min="6403" max="6403" width="7.5" style="189" bestFit="1" customWidth="1"/>
    <col min="6404" max="6404" width="9.125" style="189" bestFit="1" customWidth="1"/>
    <col min="6405" max="6405" width="7.5" style="189" bestFit="1" customWidth="1"/>
    <col min="6406" max="6406" width="9.125" style="189" bestFit="1" customWidth="1"/>
    <col min="6407" max="6407" width="7.5" style="189" bestFit="1" customWidth="1"/>
    <col min="6408" max="6408" width="11" style="189" bestFit="1" customWidth="1"/>
    <col min="6409" max="6411" width="10" style="189"/>
    <col min="6412" max="6412" width="10.125" style="189" bestFit="1" customWidth="1"/>
    <col min="6413" max="6656" width="10" style="189"/>
    <col min="6657" max="6657" width="19.75" style="189" customWidth="1"/>
    <col min="6658" max="6658" width="10" style="189" customWidth="1"/>
    <col min="6659" max="6659" width="7.5" style="189" bestFit="1" customWidth="1"/>
    <col min="6660" max="6660" width="9.125" style="189" bestFit="1" customWidth="1"/>
    <col min="6661" max="6661" width="7.5" style="189" bestFit="1" customWidth="1"/>
    <col min="6662" max="6662" width="9.125" style="189" bestFit="1" customWidth="1"/>
    <col min="6663" max="6663" width="7.5" style="189" bestFit="1" customWidth="1"/>
    <col min="6664" max="6664" width="11" style="189" bestFit="1" customWidth="1"/>
    <col min="6665" max="6667" width="10" style="189"/>
    <col min="6668" max="6668" width="10.125" style="189" bestFit="1" customWidth="1"/>
    <col min="6669" max="6912" width="10" style="189"/>
    <col min="6913" max="6913" width="19.75" style="189" customWidth="1"/>
    <col min="6914" max="6914" width="10" style="189" customWidth="1"/>
    <col min="6915" max="6915" width="7.5" style="189" bestFit="1" customWidth="1"/>
    <col min="6916" max="6916" width="9.125" style="189" bestFit="1" customWidth="1"/>
    <col min="6917" max="6917" width="7.5" style="189" bestFit="1" customWidth="1"/>
    <col min="6918" max="6918" width="9.125" style="189" bestFit="1" customWidth="1"/>
    <col min="6919" max="6919" width="7.5" style="189" bestFit="1" customWidth="1"/>
    <col min="6920" max="6920" width="11" style="189" bestFit="1" customWidth="1"/>
    <col min="6921" max="6923" width="10" style="189"/>
    <col min="6924" max="6924" width="10.125" style="189" bestFit="1" customWidth="1"/>
    <col min="6925" max="7168" width="11" style="189"/>
    <col min="7169" max="7169" width="19.75" style="189" customWidth="1"/>
    <col min="7170" max="7170" width="10" style="189" customWidth="1"/>
    <col min="7171" max="7171" width="7.5" style="189" bestFit="1" customWidth="1"/>
    <col min="7172" max="7172" width="9.125" style="189" bestFit="1" customWidth="1"/>
    <col min="7173" max="7173" width="7.5" style="189" bestFit="1" customWidth="1"/>
    <col min="7174" max="7174" width="9.125" style="189" bestFit="1" customWidth="1"/>
    <col min="7175" max="7175" width="7.5" style="189" bestFit="1" customWidth="1"/>
    <col min="7176" max="7176" width="11" style="189" bestFit="1" customWidth="1"/>
    <col min="7177" max="7179" width="10" style="189"/>
    <col min="7180" max="7180" width="10.125" style="189" bestFit="1" customWidth="1"/>
    <col min="7181" max="7424" width="10" style="189"/>
    <col min="7425" max="7425" width="19.75" style="189" customWidth="1"/>
    <col min="7426" max="7426" width="10" style="189" customWidth="1"/>
    <col min="7427" max="7427" width="7.5" style="189" bestFit="1" customWidth="1"/>
    <col min="7428" max="7428" width="9.125" style="189" bestFit="1" customWidth="1"/>
    <col min="7429" max="7429" width="7.5" style="189" bestFit="1" customWidth="1"/>
    <col min="7430" max="7430" width="9.125" style="189" bestFit="1" customWidth="1"/>
    <col min="7431" max="7431" width="7.5" style="189" bestFit="1" customWidth="1"/>
    <col min="7432" max="7432" width="11" style="189" bestFit="1" customWidth="1"/>
    <col min="7433" max="7435" width="10" style="189"/>
    <col min="7436" max="7436" width="10.125" style="189" bestFit="1" customWidth="1"/>
    <col min="7437" max="7680" width="10" style="189"/>
    <col min="7681" max="7681" width="19.75" style="189" customWidth="1"/>
    <col min="7682" max="7682" width="10" style="189" customWidth="1"/>
    <col min="7683" max="7683" width="7.5" style="189" bestFit="1" customWidth="1"/>
    <col min="7684" max="7684" width="9.125" style="189" bestFit="1" customWidth="1"/>
    <col min="7685" max="7685" width="7.5" style="189" bestFit="1" customWidth="1"/>
    <col min="7686" max="7686" width="9.125" style="189" bestFit="1" customWidth="1"/>
    <col min="7687" max="7687" width="7.5" style="189" bestFit="1" customWidth="1"/>
    <col min="7688" max="7688" width="11" style="189" bestFit="1" customWidth="1"/>
    <col min="7689" max="7691" width="10" style="189"/>
    <col min="7692" max="7692" width="10.125" style="189" bestFit="1" customWidth="1"/>
    <col min="7693" max="7936" width="10" style="189"/>
    <col min="7937" max="7937" width="19.75" style="189" customWidth="1"/>
    <col min="7938" max="7938" width="10" style="189" customWidth="1"/>
    <col min="7939" max="7939" width="7.5" style="189" bestFit="1" customWidth="1"/>
    <col min="7940" max="7940" width="9.125" style="189" bestFit="1" customWidth="1"/>
    <col min="7941" max="7941" width="7.5" style="189" bestFit="1" customWidth="1"/>
    <col min="7942" max="7942" width="9.125" style="189" bestFit="1" customWidth="1"/>
    <col min="7943" max="7943" width="7.5" style="189" bestFit="1" customWidth="1"/>
    <col min="7944" max="7944" width="11" style="189" bestFit="1" customWidth="1"/>
    <col min="7945" max="7947" width="10" style="189"/>
    <col min="7948" max="7948" width="10.125" style="189" bestFit="1" customWidth="1"/>
    <col min="7949" max="8192" width="11" style="189"/>
    <col min="8193" max="8193" width="19.75" style="189" customWidth="1"/>
    <col min="8194" max="8194" width="10" style="189" customWidth="1"/>
    <col min="8195" max="8195" width="7.5" style="189" bestFit="1" customWidth="1"/>
    <col min="8196" max="8196" width="9.125" style="189" bestFit="1" customWidth="1"/>
    <col min="8197" max="8197" width="7.5" style="189" bestFit="1" customWidth="1"/>
    <col min="8198" max="8198" width="9.125" style="189" bestFit="1" customWidth="1"/>
    <col min="8199" max="8199" width="7.5" style="189" bestFit="1" customWidth="1"/>
    <col min="8200" max="8200" width="11" style="189" bestFit="1" customWidth="1"/>
    <col min="8201" max="8203" width="10" style="189"/>
    <col min="8204" max="8204" width="10.125" style="189" bestFit="1" customWidth="1"/>
    <col min="8205" max="8448" width="10" style="189"/>
    <col min="8449" max="8449" width="19.75" style="189" customWidth="1"/>
    <col min="8450" max="8450" width="10" style="189" customWidth="1"/>
    <col min="8451" max="8451" width="7.5" style="189" bestFit="1" customWidth="1"/>
    <col min="8452" max="8452" width="9.125" style="189" bestFit="1" customWidth="1"/>
    <col min="8453" max="8453" width="7.5" style="189" bestFit="1" customWidth="1"/>
    <col min="8454" max="8454" width="9.125" style="189" bestFit="1" customWidth="1"/>
    <col min="8455" max="8455" width="7.5" style="189" bestFit="1" customWidth="1"/>
    <col min="8456" max="8456" width="11" style="189" bestFit="1" customWidth="1"/>
    <col min="8457" max="8459" width="10" style="189"/>
    <col min="8460" max="8460" width="10.125" style="189" bestFit="1" customWidth="1"/>
    <col min="8461" max="8704" width="10" style="189"/>
    <col min="8705" max="8705" width="19.75" style="189" customWidth="1"/>
    <col min="8706" max="8706" width="10" style="189" customWidth="1"/>
    <col min="8707" max="8707" width="7.5" style="189" bestFit="1" customWidth="1"/>
    <col min="8708" max="8708" width="9.125" style="189" bestFit="1" customWidth="1"/>
    <col min="8709" max="8709" width="7.5" style="189" bestFit="1" customWidth="1"/>
    <col min="8710" max="8710" width="9.125" style="189" bestFit="1" customWidth="1"/>
    <col min="8711" max="8711" width="7.5" style="189" bestFit="1" customWidth="1"/>
    <col min="8712" max="8712" width="11" style="189" bestFit="1" customWidth="1"/>
    <col min="8713" max="8715" width="10" style="189"/>
    <col min="8716" max="8716" width="10.125" style="189" bestFit="1" customWidth="1"/>
    <col min="8717" max="8960" width="10" style="189"/>
    <col min="8961" max="8961" width="19.75" style="189" customWidth="1"/>
    <col min="8962" max="8962" width="10" style="189" customWidth="1"/>
    <col min="8963" max="8963" width="7.5" style="189" bestFit="1" customWidth="1"/>
    <col min="8964" max="8964" width="9.125" style="189" bestFit="1" customWidth="1"/>
    <col min="8965" max="8965" width="7.5" style="189" bestFit="1" customWidth="1"/>
    <col min="8966" max="8966" width="9.125" style="189" bestFit="1" customWidth="1"/>
    <col min="8967" max="8967" width="7.5" style="189" bestFit="1" customWidth="1"/>
    <col min="8968" max="8968" width="11" style="189" bestFit="1" customWidth="1"/>
    <col min="8969" max="8971" width="10" style="189"/>
    <col min="8972" max="8972" width="10.125" style="189" bestFit="1" customWidth="1"/>
    <col min="8973" max="9216" width="11" style="189"/>
    <col min="9217" max="9217" width="19.75" style="189" customWidth="1"/>
    <col min="9218" max="9218" width="10" style="189" customWidth="1"/>
    <col min="9219" max="9219" width="7.5" style="189" bestFit="1" customWidth="1"/>
    <col min="9220" max="9220" width="9.125" style="189" bestFit="1" customWidth="1"/>
    <col min="9221" max="9221" width="7.5" style="189" bestFit="1" customWidth="1"/>
    <col min="9222" max="9222" width="9.125" style="189" bestFit="1" customWidth="1"/>
    <col min="9223" max="9223" width="7.5" style="189" bestFit="1" customWidth="1"/>
    <col min="9224" max="9224" width="11" style="189" bestFit="1" customWidth="1"/>
    <col min="9225" max="9227" width="10" style="189"/>
    <col min="9228" max="9228" width="10.125" style="189" bestFit="1" customWidth="1"/>
    <col min="9229" max="9472" width="10" style="189"/>
    <col min="9473" max="9473" width="19.75" style="189" customWidth="1"/>
    <col min="9474" max="9474" width="10" style="189" customWidth="1"/>
    <col min="9475" max="9475" width="7.5" style="189" bestFit="1" customWidth="1"/>
    <col min="9476" max="9476" width="9.125" style="189" bestFit="1" customWidth="1"/>
    <col min="9477" max="9477" width="7.5" style="189" bestFit="1" customWidth="1"/>
    <col min="9478" max="9478" width="9.125" style="189" bestFit="1" customWidth="1"/>
    <col min="9479" max="9479" width="7.5" style="189" bestFit="1" customWidth="1"/>
    <col min="9480" max="9480" width="11" style="189" bestFit="1" customWidth="1"/>
    <col min="9481" max="9483" width="10" style="189"/>
    <col min="9484" max="9484" width="10.125" style="189" bestFit="1" customWidth="1"/>
    <col min="9485" max="9728" width="10" style="189"/>
    <col min="9729" max="9729" width="19.75" style="189" customWidth="1"/>
    <col min="9730" max="9730" width="10" style="189" customWidth="1"/>
    <col min="9731" max="9731" width="7.5" style="189" bestFit="1" customWidth="1"/>
    <col min="9732" max="9732" width="9.125" style="189" bestFit="1" customWidth="1"/>
    <col min="9733" max="9733" width="7.5" style="189" bestFit="1" customWidth="1"/>
    <col min="9734" max="9734" width="9.125" style="189" bestFit="1" customWidth="1"/>
    <col min="9735" max="9735" width="7.5" style="189" bestFit="1" customWidth="1"/>
    <col min="9736" max="9736" width="11" style="189" bestFit="1" customWidth="1"/>
    <col min="9737" max="9739" width="10" style="189"/>
    <col min="9740" max="9740" width="10.125" style="189" bestFit="1" customWidth="1"/>
    <col min="9741" max="9984" width="10" style="189"/>
    <col min="9985" max="9985" width="19.75" style="189" customWidth="1"/>
    <col min="9986" max="9986" width="10" style="189" customWidth="1"/>
    <col min="9987" max="9987" width="7.5" style="189" bestFit="1" customWidth="1"/>
    <col min="9988" max="9988" width="9.125" style="189" bestFit="1" customWidth="1"/>
    <col min="9989" max="9989" width="7.5" style="189" bestFit="1" customWidth="1"/>
    <col min="9990" max="9990" width="9.125" style="189" bestFit="1" customWidth="1"/>
    <col min="9991" max="9991" width="7.5" style="189" bestFit="1" customWidth="1"/>
    <col min="9992" max="9992" width="11" style="189" bestFit="1" customWidth="1"/>
    <col min="9993" max="9995" width="10" style="189"/>
    <col min="9996" max="9996" width="10.125" style="189" bestFit="1" customWidth="1"/>
    <col min="9997" max="10240" width="11" style="189"/>
    <col min="10241" max="10241" width="19.75" style="189" customWidth="1"/>
    <col min="10242" max="10242" width="10" style="189" customWidth="1"/>
    <col min="10243" max="10243" width="7.5" style="189" bestFit="1" customWidth="1"/>
    <col min="10244" max="10244" width="9.125" style="189" bestFit="1" customWidth="1"/>
    <col min="10245" max="10245" width="7.5" style="189" bestFit="1" customWidth="1"/>
    <col min="10246" max="10246" width="9.125" style="189" bestFit="1" customWidth="1"/>
    <col min="10247" max="10247" width="7.5" style="189" bestFit="1" customWidth="1"/>
    <col min="10248" max="10248" width="11" style="189" bestFit="1" customWidth="1"/>
    <col min="10249" max="10251" width="10" style="189"/>
    <col min="10252" max="10252" width="10.125" style="189" bestFit="1" customWidth="1"/>
    <col min="10253" max="10496" width="10" style="189"/>
    <col min="10497" max="10497" width="19.75" style="189" customWidth="1"/>
    <col min="10498" max="10498" width="10" style="189" customWidth="1"/>
    <col min="10499" max="10499" width="7.5" style="189" bestFit="1" customWidth="1"/>
    <col min="10500" max="10500" width="9.125" style="189" bestFit="1" customWidth="1"/>
    <col min="10501" max="10501" width="7.5" style="189" bestFit="1" customWidth="1"/>
    <col min="10502" max="10502" width="9.125" style="189" bestFit="1" customWidth="1"/>
    <col min="10503" max="10503" width="7.5" style="189" bestFit="1" customWidth="1"/>
    <col min="10504" max="10504" width="11" style="189" bestFit="1" customWidth="1"/>
    <col min="10505" max="10507" width="10" style="189"/>
    <col min="10508" max="10508" width="10.125" style="189" bestFit="1" customWidth="1"/>
    <col min="10509" max="10752" width="10" style="189"/>
    <col min="10753" max="10753" width="19.75" style="189" customWidth="1"/>
    <col min="10754" max="10754" width="10" style="189" customWidth="1"/>
    <col min="10755" max="10755" width="7.5" style="189" bestFit="1" customWidth="1"/>
    <col min="10756" max="10756" width="9.125" style="189" bestFit="1" customWidth="1"/>
    <col min="10757" max="10757" width="7.5" style="189" bestFit="1" customWidth="1"/>
    <col min="10758" max="10758" width="9.125" style="189" bestFit="1" customWidth="1"/>
    <col min="10759" max="10759" width="7.5" style="189" bestFit="1" customWidth="1"/>
    <col min="10760" max="10760" width="11" style="189" bestFit="1" customWidth="1"/>
    <col min="10761" max="10763" width="10" style="189"/>
    <col min="10764" max="10764" width="10.125" style="189" bestFit="1" customWidth="1"/>
    <col min="10765" max="11008" width="10" style="189"/>
    <col min="11009" max="11009" width="19.75" style="189" customWidth="1"/>
    <col min="11010" max="11010" width="10" style="189" customWidth="1"/>
    <col min="11011" max="11011" width="7.5" style="189" bestFit="1" customWidth="1"/>
    <col min="11012" max="11012" width="9.125" style="189" bestFit="1" customWidth="1"/>
    <col min="11013" max="11013" width="7.5" style="189" bestFit="1" customWidth="1"/>
    <col min="11014" max="11014" width="9.125" style="189" bestFit="1" customWidth="1"/>
    <col min="11015" max="11015" width="7.5" style="189" bestFit="1" customWidth="1"/>
    <col min="11016" max="11016" width="11" style="189" bestFit="1" customWidth="1"/>
    <col min="11017" max="11019" width="10" style="189"/>
    <col min="11020" max="11020" width="10.125" style="189" bestFit="1" customWidth="1"/>
    <col min="11021" max="11264" width="11" style="189"/>
    <col min="11265" max="11265" width="19.75" style="189" customWidth="1"/>
    <col min="11266" max="11266" width="10" style="189" customWidth="1"/>
    <col min="11267" max="11267" width="7.5" style="189" bestFit="1" customWidth="1"/>
    <col min="11268" max="11268" width="9.125" style="189" bestFit="1" customWidth="1"/>
    <col min="11269" max="11269" width="7.5" style="189" bestFit="1" customWidth="1"/>
    <col min="11270" max="11270" width="9.125" style="189" bestFit="1" customWidth="1"/>
    <col min="11271" max="11271" width="7.5" style="189" bestFit="1" customWidth="1"/>
    <col min="11272" max="11272" width="11" style="189" bestFit="1" customWidth="1"/>
    <col min="11273" max="11275" width="10" style="189"/>
    <col min="11276" max="11276" width="10.125" style="189" bestFit="1" customWidth="1"/>
    <col min="11277" max="11520" width="10" style="189"/>
    <col min="11521" max="11521" width="19.75" style="189" customWidth="1"/>
    <col min="11522" max="11522" width="10" style="189" customWidth="1"/>
    <col min="11523" max="11523" width="7.5" style="189" bestFit="1" customWidth="1"/>
    <col min="11524" max="11524" width="9.125" style="189" bestFit="1" customWidth="1"/>
    <col min="11525" max="11525" width="7.5" style="189" bestFit="1" customWidth="1"/>
    <col min="11526" max="11526" width="9.125" style="189" bestFit="1" customWidth="1"/>
    <col min="11527" max="11527" width="7.5" style="189" bestFit="1" customWidth="1"/>
    <col min="11528" max="11528" width="11" style="189" bestFit="1" customWidth="1"/>
    <col min="11529" max="11531" width="10" style="189"/>
    <col min="11532" max="11532" width="10.125" style="189" bestFit="1" customWidth="1"/>
    <col min="11533" max="11776" width="10" style="189"/>
    <col min="11777" max="11777" width="19.75" style="189" customWidth="1"/>
    <col min="11778" max="11778" width="10" style="189" customWidth="1"/>
    <col min="11779" max="11779" width="7.5" style="189" bestFit="1" customWidth="1"/>
    <col min="11780" max="11780" width="9.125" style="189" bestFit="1" customWidth="1"/>
    <col min="11781" max="11781" width="7.5" style="189" bestFit="1" customWidth="1"/>
    <col min="11782" max="11782" width="9.125" style="189" bestFit="1" customWidth="1"/>
    <col min="11783" max="11783" width="7.5" style="189" bestFit="1" customWidth="1"/>
    <col min="11784" max="11784" width="11" style="189" bestFit="1" customWidth="1"/>
    <col min="11785" max="11787" width="10" style="189"/>
    <col min="11788" max="11788" width="10.125" style="189" bestFit="1" customWidth="1"/>
    <col min="11789" max="12032" width="10" style="189"/>
    <col min="12033" max="12033" width="19.75" style="189" customWidth="1"/>
    <col min="12034" max="12034" width="10" style="189" customWidth="1"/>
    <col min="12035" max="12035" width="7.5" style="189" bestFit="1" customWidth="1"/>
    <col min="12036" max="12036" width="9.125" style="189" bestFit="1" customWidth="1"/>
    <col min="12037" max="12037" width="7.5" style="189" bestFit="1" customWidth="1"/>
    <col min="12038" max="12038" width="9.125" style="189" bestFit="1" customWidth="1"/>
    <col min="12039" max="12039" width="7.5" style="189" bestFit="1" customWidth="1"/>
    <col min="12040" max="12040" width="11" style="189" bestFit="1" customWidth="1"/>
    <col min="12041" max="12043" width="10" style="189"/>
    <col min="12044" max="12044" width="10.125" style="189" bestFit="1" customWidth="1"/>
    <col min="12045" max="12288" width="11" style="189"/>
    <col min="12289" max="12289" width="19.75" style="189" customWidth="1"/>
    <col min="12290" max="12290" width="10" style="189" customWidth="1"/>
    <col min="12291" max="12291" width="7.5" style="189" bestFit="1" customWidth="1"/>
    <col min="12292" max="12292" width="9.125" style="189" bestFit="1" customWidth="1"/>
    <col min="12293" max="12293" width="7.5" style="189" bestFit="1" customWidth="1"/>
    <col min="12294" max="12294" width="9.125" style="189" bestFit="1" customWidth="1"/>
    <col min="12295" max="12295" width="7.5" style="189" bestFit="1" customWidth="1"/>
    <col min="12296" max="12296" width="11" style="189" bestFit="1" customWidth="1"/>
    <col min="12297" max="12299" width="10" style="189"/>
    <col min="12300" max="12300" width="10.125" style="189" bestFit="1" customWidth="1"/>
    <col min="12301" max="12544" width="10" style="189"/>
    <col min="12545" max="12545" width="19.75" style="189" customWidth="1"/>
    <col min="12546" max="12546" width="10" style="189" customWidth="1"/>
    <col min="12547" max="12547" width="7.5" style="189" bestFit="1" customWidth="1"/>
    <col min="12548" max="12548" width="9.125" style="189" bestFit="1" customWidth="1"/>
    <col min="12549" max="12549" width="7.5" style="189" bestFit="1" customWidth="1"/>
    <col min="12550" max="12550" width="9.125" style="189" bestFit="1" customWidth="1"/>
    <col min="12551" max="12551" width="7.5" style="189" bestFit="1" customWidth="1"/>
    <col min="12552" max="12552" width="11" style="189" bestFit="1" customWidth="1"/>
    <col min="12553" max="12555" width="10" style="189"/>
    <col min="12556" max="12556" width="10.125" style="189" bestFit="1" customWidth="1"/>
    <col min="12557" max="12800" width="10" style="189"/>
    <col min="12801" max="12801" width="19.75" style="189" customWidth="1"/>
    <col min="12802" max="12802" width="10" style="189" customWidth="1"/>
    <col min="12803" max="12803" width="7.5" style="189" bestFit="1" customWidth="1"/>
    <col min="12804" max="12804" width="9.125" style="189" bestFit="1" customWidth="1"/>
    <col min="12805" max="12805" width="7.5" style="189" bestFit="1" customWidth="1"/>
    <col min="12806" max="12806" width="9.125" style="189" bestFit="1" customWidth="1"/>
    <col min="12807" max="12807" width="7.5" style="189" bestFit="1" customWidth="1"/>
    <col min="12808" max="12808" width="11" style="189" bestFit="1" customWidth="1"/>
    <col min="12809" max="12811" width="10" style="189"/>
    <col min="12812" max="12812" width="10.125" style="189" bestFit="1" customWidth="1"/>
    <col min="12813" max="13056" width="10" style="189"/>
    <col min="13057" max="13057" width="19.75" style="189" customWidth="1"/>
    <col min="13058" max="13058" width="10" style="189" customWidth="1"/>
    <col min="13059" max="13059" width="7.5" style="189" bestFit="1" customWidth="1"/>
    <col min="13060" max="13060" width="9.125" style="189" bestFit="1" customWidth="1"/>
    <col min="13061" max="13061" width="7.5" style="189" bestFit="1" customWidth="1"/>
    <col min="13062" max="13062" width="9.125" style="189" bestFit="1" customWidth="1"/>
    <col min="13063" max="13063" width="7.5" style="189" bestFit="1" customWidth="1"/>
    <col min="13064" max="13064" width="11" style="189" bestFit="1" customWidth="1"/>
    <col min="13065" max="13067" width="10" style="189"/>
    <col min="13068" max="13068" width="10.125" style="189" bestFit="1" customWidth="1"/>
    <col min="13069" max="13312" width="11" style="189"/>
    <col min="13313" max="13313" width="19.75" style="189" customWidth="1"/>
    <col min="13314" max="13314" width="10" style="189" customWidth="1"/>
    <col min="13315" max="13315" width="7.5" style="189" bestFit="1" customWidth="1"/>
    <col min="13316" max="13316" width="9.125" style="189" bestFit="1" customWidth="1"/>
    <col min="13317" max="13317" width="7.5" style="189" bestFit="1" customWidth="1"/>
    <col min="13318" max="13318" width="9.125" style="189" bestFit="1" customWidth="1"/>
    <col min="13319" max="13319" width="7.5" style="189" bestFit="1" customWidth="1"/>
    <col min="13320" max="13320" width="11" style="189" bestFit="1" customWidth="1"/>
    <col min="13321" max="13323" width="10" style="189"/>
    <col min="13324" max="13324" width="10.125" style="189" bestFit="1" customWidth="1"/>
    <col min="13325" max="13568" width="10" style="189"/>
    <col min="13569" max="13569" width="19.75" style="189" customWidth="1"/>
    <col min="13570" max="13570" width="10" style="189" customWidth="1"/>
    <col min="13571" max="13571" width="7.5" style="189" bestFit="1" customWidth="1"/>
    <col min="13572" max="13572" width="9.125" style="189" bestFit="1" customWidth="1"/>
    <col min="13573" max="13573" width="7.5" style="189" bestFit="1" customWidth="1"/>
    <col min="13574" max="13574" width="9.125" style="189" bestFit="1" customWidth="1"/>
    <col min="13575" max="13575" width="7.5" style="189" bestFit="1" customWidth="1"/>
    <col min="13576" max="13576" width="11" style="189" bestFit="1" customWidth="1"/>
    <col min="13577" max="13579" width="10" style="189"/>
    <col min="13580" max="13580" width="10.125" style="189" bestFit="1" customWidth="1"/>
    <col min="13581" max="13824" width="10" style="189"/>
    <col min="13825" max="13825" width="19.75" style="189" customWidth="1"/>
    <col min="13826" max="13826" width="10" style="189" customWidth="1"/>
    <col min="13827" max="13827" width="7.5" style="189" bestFit="1" customWidth="1"/>
    <col min="13828" max="13828" width="9.125" style="189" bestFit="1" customWidth="1"/>
    <col min="13829" max="13829" width="7.5" style="189" bestFit="1" customWidth="1"/>
    <col min="13830" max="13830" width="9.125" style="189" bestFit="1" customWidth="1"/>
    <col min="13831" max="13831" width="7.5" style="189" bestFit="1" customWidth="1"/>
    <col min="13832" max="13832" width="11" style="189" bestFit="1" customWidth="1"/>
    <col min="13833" max="13835" width="10" style="189"/>
    <col min="13836" max="13836" width="10.125" style="189" bestFit="1" customWidth="1"/>
    <col min="13837" max="14080" width="10" style="189"/>
    <col min="14081" max="14081" width="19.75" style="189" customWidth="1"/>
    <col min="14082" max="14082" width="10" style="189" customWidth="1"/>
    <col min="14083" max="14083" width="7.5" style="189" bestFit="1" customWidth="1"/>
    <col min="14084" max="14084" width="9.125" style="189" bestFit="1" customWidth="1"/>
    <col min="14085" max="14085" width="7.5" style="189" bestFit="1" customWidth="1"/>
    <col min="14086" max="14086" width="9.125" style="189" bestFit="1" customWidth="1"/>
    <col min="14087" max="14087" width="7.5" style="189" bestFit="1" customWidth="1"/>
    <col min="14088" max="14088" width="11" style="189" bestFit="1" customWidth="1"/>
    <col min="14089" max="14091" width="10" style="189"/>
    <col min="14092" max="14092" width="10.125" style="189" bestFit="1" customWidth="1"/>
    <col min="14093" max="14336" width="11" style="189"/>
    <col min="14337" max="14337" width="19.75" style="189" customWidth="1"/>
    <col min="14338" max="14338" width="10" style="189" customWidth="1"/>
    <col min="14339" max="14339" width="7.5" style="189" bestFit="1" customWidth="1"/>
    <col min="14340" max="14340" width="9.125" style="189" bestFit="1" customWidth="1"/>
    <col min="14341" max="14341" width="7.5" style="189" bestFit="1" customWidth="1"/>
    <col min="14342" max="14342" width="9.125" style="189" bestFit="1" customWidth="1"/>
    <col min="14343" max="14343" width="7.5" style="189" bestFit="1" customWidth="1"/>
    <col min="14344" max="14344" width="11" style="189" bestFit="1" customWidth="1"/>
    <col min="14345" max="14347" width="10" style="189"/>
    <col min="14348" max="14348" width="10.125" style="189" bestFit="1" customWidth="1"/>
    <col min="14349" max="14592" width="10" style="189"/>
    <col min="14593" max="14593" width="19.75" style="189" customWidth="1"/>
    <col min="14594" max="14594" width="10" style="189" customWidth="1"/>
    <col min="14595" max="14595" width="7.5" style="189" bestFit="1" customWidth="1"/>
    <col min="14596" max="14596" width="9.125" style="189" bestFit="1" customWidth="1"/>
    <col min="14597" max="14597" width="7.5" style="189" bestFit="1" customWidth="1"/>
    <col min="14598" max="14598" width="9.125" style="189" bestFit="1" customWidth="1"/>
    <col min="14599" max="14599" width="7.5" style="189" bestFit="1" customWidth="1"/>
    <col min="14600" max="14600" width="11" style="189" bestFit="1" customWidth="1"/>
    <col min="14601" max="14603" width="10" style="189"/>
    <col min="14604" max="14604" width="10.125" style="189" bestFit="1" customWidth="1"/>
    <col min="14605" max="14848" width="10" style="189"/>
    <col min="14849" max="14849" width="19.75" style="189" customWidth="1"/>
    <col min="14850" max="14850" width="10" style="189" customWidth="1"/>
    <col min="14851" max="14851" width="7.5" style="189" bestFit="1" customWidth="1"/>
    <col min="14852" max="14852" width="9.125" style="189" bestFit="1" customWidth="1"/>
    <col min="14853" max="14853" width="7.5" style="189" bestFit="1" customWidth="1"/>
    <col min="14854" max="14854" width="9.125" style="189" bestFit="1" customWidth="1"/>
    <col min="14855" max="14855" width="7.5" style="189" bestFit="1" customWidth="1"/>
    <col min="14856" max="14856" width="11" style="189" bestFit="1" customWidth="1"/>
    <col min="14857" max="14859" width="10" style="189"/>
    <col min="14860" max="14860" width="10.125" style="189" bestFit="1" customWidth="1"/>
    <col min="14861" max="15104" width="10" style="189"/>
    <col min="15105" max="15105" width="19.75" style="189" customWidth="1"/>
    <col min="15106" max="15106" width="10" style="189" customWidth="1"/>
    <col min="15107" max="15107" width="7.5" style="189" bestFit="1" customWidth="1"/>
    <col min="15108" max="15108" width="9.125" style="189" bestFit="1" customWidth="1"/>
    <col min="15109" max="15109" width="7.5" style="189" bestFit="1" customWidth="1"/>
    <col min="15110" max="15110" width="9.125" style="189" bestFit="1" customWidth="1"/>
    <col min="15111" max="15111" width="7.5" style="189" bestFit="1" customWidth="1"/>
    <col min="15112" max="15112" width="11" style="189" bestFit="1" customWidth="1"/>
    <col min="15113" max="15115" width="10" style="189"/>
    <col min="15116" max="15116" width="10.125" style="189" bestFit="1" customWidth="1"/>
    <col min="15117" max="15360" width="11" style="189"/>
    <col min="15361" max="15361" width="19.75" style="189" customWidth="1"/>
    <col min="15362" max="15362" width="10" style="189" customWidth="1"/>
    <col min="15363" max="15363" width="7.5" style="189" bestFit="1" customWidth="1"/>
    <col min="15364" max="15364" width="9.125" style="189" bestFit="1" customWidth="1"/>
    <col min="15365" max="15365" width="7.5" style="189" bestFit="1" customWidth="1"/>
    <col min="15366" max="15366" width="9.125" style="189" bestFit="1" customWidth="1"/>
    <col min="15367" max="15367" width="7.5" style="189" bestFit="1" customWidth="1"/>
    <col min="15368" max="15368" width="11" style="189" bestFit="1" customWidth="1"/>
    <col min="15369" max="15371" width="10" style="189"/>
    <col min="15372" max="15372" width="10.125" style="189" bestFit="1" customWidth="1"/>
    <col min="15373" max="15616" width="10" style="189"/>
    <col min="15617" max="15617" width="19.75" style="189" customWidth="1"/>
    <col min="15618" max="15618" width="10" style="189" customWidth="1"/>
    <col min="15619" max="15619" width="7.5" style="189" bestFit="1" customWidth="1"/>
    <col min="15620" max="15620" width="9.125" style="189" bestFit="1" customWidth="1"/>
    <col min="15621" max="15621" width="7.5" style="189" bestFit="1" customWidth="1"/>
    <col min="15622" max="15622" width="9.125" style="189" bestFit="1" customWidth="1"/>
    <col min="15623" max="15623" width="7.5" style="189" bestFit="1" customWidth="1"/>
    <col min="15624" max="15624" width="11" style="189" bestFit="1" customWidth="1"/>
    <col min="15625" max="15627" width="10" style="189"/>
    <col min="15628" max="15628" width="10.125" style="189" bestFit="1" customWidth="1"/>
    <col min="15629" max="15872" width="10" style="189"/>
    <col min="15873" max="15873" width="19.75" style="189" customWidth="1"/>
    <col min="15874" max="15874" width="10" style="189" customWidth="1"/>
    <col min="15875" max="15875" width="7.5" style="189" bestFit="1" customWidth="1"/>
    <col min="15876" max="15876" width="9.125" style="189" bestFit="1" customWidth="1"/>
    <col min="15877" max="15877" width="7.5" style="189" bestFit="1" customWidth="1"/>
    <col min="15878" max="15878" width="9.125" style="189" bestFit="1" customWidth="1"/>
    <col min="15879" max="15879" width="7.5" style="189" bestFit="1" customWidth="1"/>
    <col min="15880" max="15880" width="11" style="189" bestFit="1" customWidth="1"/>
    <col min="15881" max="15883" width="10" style="189"/>
    <col min="15884" max="15884" width="10.125" style="189" bestFit="1" customWidth="1"/>
    <col min="15885" max="16128" width="10" style="189"/>
    <col min="16129" max="16129" width="19.75" style="189" customWidth="1"/>
    <col min="16130" max="16130" width="10" style="189" customWidth="1"/>
    <col min="16131" max="16131" width="7.5" style="189" bestFit="1" customWidth="1"/>
    <col min="16132" max="16132" width="9.125" style="189" bestFit="1" customWidth="1"/>
    <col min="16133" max="16133" width="7.5" style="189" bestFit="1" customWidth="1"/>
    <col min="16134" max="16134" width="9.125" style="189" bestFit="1" customWidth="1"/>
    <col min="16135" max="16135" width="7.5" style="189" bestFit="1" customWidth="1"/>
    <col min="16136" max="16136" width="11" style="189" bestFit="1" customWidth="1"/>
    <col min="16137" max="16139" width="10" style="189"/>
    <col min="16140" max="16140" width="10.125" style="189" bestFit="1" customWidth="1"/>
    <col min="16141" max="16384" width="11" style="189"/>
  </cols>
  <sheetData>
    <row r="1" spans="1:65" s="180" customFormat="1" x14ac:dyDescent="0.2">
      <c r="A1" s="179" t="s">
        <v>7</v>
      </c>
    </row>
    <row r="2" spans="1:65" ht="15.75" x14ac:dyDescent="0.25">
      <c r="A2" s="181"/>
      <c r="B2" s="182"/>
      <c r="H2" s="615" t="s">
        <v>165</v>
      </c>
    </row>
    <row r="3" spans="1:65" s="104" customFormat="1" x14ac:dyDescent="0.2">
      <c r="A3" s="81"/>
      <c r="B3" s="824">
        <f>INDICE!A3</f>
        <v>41699</v>
      </c>
      <c r="C3" s="825"/>
      <c r="D3" s="825" t="s">
        <v>125</v>
      </c>
      <c r="E3" s="825"/>
      <c r="F3" s="825" t="s">
        <v>126</v>
      </c>
      <c r="G3" s="825"/>
      <c r="H3" s="825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</row>
    <row r="4" spans="1:65" s="104" customFormat="1" x14ac:dyDescent="0.2">
      <c r="A4" s="83"/>
      <c r="B4" s="99" t="s">
        <v>48</v>
      </c>
      <c r="C4" s="99" t="s">
        <v>531</v>
      </c>
      <c r="D4" s="99" t="s">
        <v>48</v>
      </c>
      <c r="E4" s="99" t="s">
        <v>531</v>
      </c>
      <c r="F4" s="99" t="s">
        <v>48</v>
      </c>
      <c r="G4" s="100" t="s">
        <v>531</v>
      </c>
      <c r="H4" s="100" t="s">
        <v>113</v>
      </c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</row>
    <row r="5" spans="1:65" s="138" customFormat="1" x14ac:dyDescent="0.2">
      <c r="A5" s="101" t="s">
        <v>214</v>
      </c>
      <c r="B5" s="617">
        <v>31.172000000000001</v>
      </c>
      <c r="C5" s="190">
        <v>9.5830696758771001</v>
      </c>
      <c r="D5" s="102">
        <v>92.427000000000007</v>
      </c>
      <c r="E5" s="103">
        <v>4.2006290797172525</v>
      </c>
      <c r="F5" s="102">
        <v>368.137</v>
      </c>
      <c r="G5" s="103">
        <v>4.7626500778313092</v>
      </c>
      <c r="H5" s="618">
        <v>5.9786210667639779</v>
      </c>
      <c r="I5" s="101"/>
    </row>
    <row r="6" spans="1:65" s="138" customFormat="1" x14ac:dyDescent="0.2">
      <c r="A6" s="101" t="s">
        <v>215</v>
      </c>
      <c r="B6" s="617">
        <v>118.925</v>
      </c>
      <c r="C6" s="103">
        <v>42.520732467283445</v>
      </c>
      <c r="D6" s="102">
        <v>248.21600000000001</v>
      </c>
      <c r="E6" s="103">
        <v>22.297989751675207</v>
      </c>
      <c r="F6" s="102">
        <v>1462.8489999999999</v>
      </c>
      <c r="G6" s="103">
        <v>-11.967303580466158</v>
      </c>
      <c r="H6" s="618">
        <v>23.756970499826473</v>
      </c>
      <c r="I6" s="101"/>
    </row>
    <row r="7" spans="1:65" s="138" customFormat="1" x14ac:dyDescent="0.2">
      <c r="A7" s="101" t="s">
        <v>216</v>
      </c>
      <c r="B7" s="617">
        <v>193</v>
      </c>
      <c r="C7" s="103">
        <v>-35.666666666666664</v>
      </c>
      <c r="D7" s="102">
        <v>474</v>
      </c>
      <c r="E7" s="103">
        <v>-25.937500000000004</v>
      </c>
      <c r="F7" s="102">
        <v>1966</v>
      </c>
      <c r="G7" s="103">
        <v>-32.555746140651799</v>
      </c>
      <c r="H7" s="618">
        <v>31.928246868035494</v>
      </c>
      <c r="I7" s="101"/>
    </row>
    <row r="8" spans="1:65" s="138" customFormat="1" x14ac:dyDescent="0.2">
      <c r="A8" s="183" t="s">
        <v>557</v>
      </c>
      <c r="B8" s="617">
        <v>158.90299999999999</v>
      </c>
      <c r="C8" s="103">
        <v>-26.365957525683388</v>
      </c>
      <c r="D8" s="102">
        <v>505.19</v>
      </c>
      <c r="E8" s="103">
        <v>-21.281276976343403</v>
      </c>
      <c r="F8" s="102">
        <v>2360.5709999999999</v>
      </c>
      <c r="G8" s="103">
        <v>-23.218356782391332</v>
      </c>
      <c r="H8" s="618">
        <v>38.336161565374063</v>
      </c>
      <c r="I8" s="101"/>
      <c r="J8" s="102"/>
    </row>
    <row r="9" spans="1:65" s="101" customFormat="1" x14ac:dyDescent="0.2">
      <c r="A9" s="70" t="s">
        <v>217</v>
      </c>
      <c r="B9" s="71">
        <v>502</v>
      </c>
      <c r="C9" s="105">
        <v>-20.024343187969876</v>
      </c>
      <c r="D9" s="71">
        <v>1319.8330000000001</v>
      </c>
      <c r="E9" s="105">
        <v>-16.11730318597558</v>
      </c>
      <c r="F9" s="71">
        <v>6157.5569999999998</v>
      </c>
      <c r="G9" s="105">
        <v>-23.054650248978227</v>
      </c>
      <c r="H9" s="105">
        <v>100</v>
      </c>
    </row>
    <row r="10" spans="1:65" s="101" customFormat="1" x14ac:dyDescent="0.2">
      <c r="H10" s="95" t="s">
        <v>253</v>
      </c>
    </row>
    <row r="11" spans="1:65" s="101" customFormat="1" x14ac:dyDescent="0.2">
      <c r="A11" s="96" t="s">
        <v>139</v>
      </c>
    </row>
    <row r="12" spans="1:65" x14ac:dyDescent="0.2">
      <c r="A12" s="96" t="s">
        <v>556</v>
      </c>
    </row>
    <row r="13" spans="1:65" x14ac:dyDescent="0.2">
      <c r="A13" s="96" t="s">
        <v>254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4" workbookViewId="0">
      <selection activeCell="K34" sqref="K34"/>
    </sheetView>
  </sheetViews>
  <sheetFormatPr baseColWidth="10" defaultRowHeight="14.25" x14ac:dyDescent="0.2"/>
  <cols>
    <col min="1" max="1" width="8.5" customWidth="1"/>
    <col min="2" max="2" width="11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5.25" customWidth="1"/>
  </cols>
  <sheetData>
    <row r="1" spans="1:10" ht="15" x14ac:dyDescent="0.25">
      <c r="A1" s="455" t="s">
        <v>284</v>
      </c>
      <c r="B1" s="455"/>
      <c r="C1" s="1"/>
      <c r="D1" s="1"/>
      <c r="E1" s="1"/>
      <c r="F1" s="1"/>
      <c r="G1" s="1"/>
      <c r="H1" s="1"/>
      <c r="I1" s="1"/>
    </row>
    <row r="2" spans="1:10" x14ac:dyDescent="0.2">
      <c r="A2" s="619"/>
      <c r="B2" s="619"/>
      <c r="C2" s="619"/>
      <c r="D2" s="619"/>
      <c r="E2" s="619"/>
      <c r="F2" s="1"/>
      <c r="G2" s="1"/>
      <c r="H2" s="620"/>
      <c r="I2" s="626" t="s">
        <v>165</v>
      </c>
    </row>
    <row r="3" spans="1:10" ht="14.45" customHeight="1" x14ac:dyDescent="0.2">
      <c r="A3" s="841" t="s">
        <v>569</v>
      </c>
      <c r="B3" s="841" t="s">
        <v>570</v>
      </c>
      <c r="C3" s="824">
        <f>INDICE!A3</f>
        <v>41699</v>
      </c>
      <c r="D3" s="825"/>
      <c r="E3" s="825" t="s">
        <v>125</v>
      </c>
      <c r="F3" s="825"/>
      <c r="G3" s="825" t="s">
        <v>126</v>
      </c>
      <c r="H3" s="825"/>
      <c r="I3" s="825"/>
    </row>
    <row r="4" spans="1:10" x14ac:dyDescent="0.2">
      <c r="A4" s="842"/>
      <c r="B4" s="842"/>
      <c r="C4" s="99" t="s">
        <v>48</v>
      </c>
      <c r="D4" s="99" t="s">
        <v>567</v>
      </c>
      <c r="E4" s="99" t="s">
        <v>48</v>
      </c>
      <c r="F4" s="99" t="s">
        <v>567</v>
      </c>
      <c r="G4" s="99" t="s">
        <v>48</v>
      </c>
      <c r="H4" s="100" t="s">
        <v>567</v>
      </c>
      <c r="I4" s="100" t="s">
        <v>113</v>
      </c>
    </row>
    <row r="5" spans="1:10" x14ac:dyDescent="0.2">
      <c r="A5" s="628"/>
      <c r="B5" s="638" t="s">
        <v>219</v>
      </c>
      <c r="C5" s="635">
        <v>0</v>
      </c>
      <c r="D5" s="193" t="s">
        <v>156</v>
      </c>
      <c r="E5" s="192">
        <v>0</v>
      </c>
      <c r="F5" s="194" t="s">
        <v>156</v>
      </c>
      <c r="G5" s="633">
        <v>135</v>
      </c>
      <c r="H5" s="194">
        <v>0</v>
      </c>
      <c r="I5" s="640">
        <v>0.23683379530542786</v>
      </c>
      <c r="J5" s="417"/>
    </row>
    <row r="6" spans="1:10" x14ac:dyDescent="0.2">
      <c r="A6" s="628"/>
      <c r="B6" s="639" t="s">
        <v>220</v>
      </c>
      <c r="C6" s="636">
        <v>731</v>
      </c>
      <c r="D6" s="193">
        <v>0.55020632737276476</v>
      </c>
      <c r="E6" s="195">
        <v>2256</v>
      </c>
      <c r="F6" s="193">
        <v>-2.2530329289428077</v>
      </c>
      <c r="G6" s="633">
        <v>8889</v>
      </c>
      <c r="H6" s="196">
        <v>-2.2004620970403783</v>
      </c>
      <c r="I6" s="640">
        <v>15.594189677555173</v>
      </c>
      <c r="J6" s="417"/>
    </row>
    <row r="7" spans="1:10" x14ac:dyDescent="0.2">
      <c r="A7" s="629" t="s">
        <v>363</v>
      </c>
      <c r="B7" s="197"/>
      <c r="C7" s="198">
        <v>731</v>
      </c>
      <c r="D7" s="199">
        <v>0.55020632737276476</v>
      </c>
      <c r="E7" s="198">
        <v>2256</v>
      </c>
      <c r="F7" s="200">
        <v>-2.2530329289428077</v>
      </c>
      <c r="G7" s="201">
        <v>9024</v>
      </c>
      <c r="H7" s="200">
        <v>-2.1682567215958368</v>
      </c>
      <c r="I7" s="202">
        <v>15.831023472860601</v>
      </c>
      <c r="J7" s="417"/>
    </row>
    <row r="8" spans="1:10" x14ac:dyDescent="0.2">
      <c r="A8" s="628"/>
      <c r="B8" s="638" t="s">
        <v>221</v>
      </c>
      <c r="C8" s="636">
        <v>0</v>
      </c>
      <c r="D8" s="193">
        <v>-100</v>
      </c>
      <c r="E8" s="195">
        <v>93</v>
      </c>
      <c r="F8" s="203">
        <v>-73.504273504273513</v>
      </c>
      <c r="G8" s="633">
        <v>542</v>
      </c>
      <c r="H8" s="203">
        <v>-41.531823085221141</v>
      </c>
      <c r="I8" s="640">
        <v>0.95084383004105122</v>
      </c>
      <c r="J8" s="417"/>
    </row>
    <row r="9" spans="1:10" x14ac:dyDescent="0.2">
      <c r="A9" s="628"/>
      <c r="B9" s="191" t="s">
        <v>222</v>
      </c>
      <c r="C9" s="636">
        <v>366</v>
      </c>
      <c r="D9" s="193">
        <v>20</v>
      </c>
      <c r="E9" s="195">
        <v>725</v>
      </c>
      <c r="F9" s="196">
        <v>41.878669275929546</v>
      </c>
      <c r="G9" s="633">
        <v>3305</v>
      </c>
      <c r="H9" s="196">
        <v>18.458781362007169</v>
      </c>
      <c r="I9" s="640">
        <v>5.7980421739588079</v>
      </c>
      <c r="J9" s="417"/>
    </row>
    <row r="10" spans="1:10" x14ac:dyDescent="0.2">
      <c r="A10" s="628"/>
      <c r="B10" s="191" t="s">
        <v>223</v>
      </c>
      <c r="C10" s="636">
        <v>0</v>
      </c>
      <c r="D10" s="193" t="s">
        <v>156</v>
      </c>
      <c r="E10" s="195">
        <v>0</v>
      </c>
      <c r="F10" s="204" t="s">
        <v>156</v>
      </c>
      <c r="G10" s="633">
        <v>208</v>
      </c>
      <c r="H10" s="204" t="s">
        <v>156</v>
      </c>
      <c r="I10" s="640">
        <v>0.36489947721132593</v>
      </c>
      <c r="J10" s="417"/>
    </row>
    <row r="11" spans="1:10" x14ac:dyDescent="0.2">
      <c r="A11" s="628"/>
      <c r="B11" s="639" t="s">
        <v>224</v>
      </c>
      <c r="C11" s="636">
        <v>265</v>
      </c>
      <c r="D11" s="193">
        <v>32.5</v>
      </c>
      <c r="E11" s="195">
        <v>777</v>
      </c>
      <c r="F11" s="196">
        <v>8.8235294117647065</v>
      </c>
      <c r="G11" s="633">
        <v>2434</v>
      </c>
      <c r="H11" s="196">
        <v>-11.038011695906432</v>
      </c>
      <c r="I11" s="640">
        <v>4.2700256131363812</v>
      </c>
      <c r="J11" s="417"/>
    </row>
    <row r="12" spans="1:10" x14ac:dyDescent="0.2">
      <c r="A12" s="629" t="s">
        <v>559</v>
      </c>
      <c r="B12" s="197"/>
      <c r="C12" s="198">
        <v>631</v>
      </c>
      <c r="D12" s="199">
        <v>-5.1127819548872182</v>
      </c>
      <c r="E12" s="198">
        <v>1595</v>
      </c>
      <c r="F12" s="200">
        <v>1.2055837563451777</v>
      </c>
      <c r="G12" s="201">
        <v>6489</v>
      </c>
      <c r="H12" s="200">
        <v>0.55788005578800559</v>
      </c>
      <c r="I12" s="202">
        <v>11.383811094347566</v>
      </c>
      <c r="J12" s="417"/>
    </row>
    <row r="13" spans="1:10" x14ac:dyDescent="0.2">
      <c r="A13" s="630"/>
      <c r="B13" s="643" t="s">
        <v>225</v>
      </c>
      <c r="C13" s="635">
        <v>0</v>
      </c>
      <c r="D13" s="193" t="s">
        <v>156</v>
      </c>
      <c r="E13" s="192">
        <v>0</v>
      </c>
      <c r="F13" s="205" t="s">
        <v>156</v>
      </c>
      <c r="G13" s="633">
        <v>174</v>
      </c>
      <c r="H13" s="205">
        <v>114.81481481481481</v>
      </c>
      <c r="I13" s="640">
        <v>0.30525244728255146</v>
      </c>
      <c r="J13" s="417"/>
    </row>
    <row r="14" spans="1:10" x14ac:dyDescent="0.2">
      <c r="A14" s="630"/>
      <c r="B14" s="637" t="s">
        <v>226</v>
      </c>
      <c r="C14" s="635">
        <v>0</v>
      </c>
      <c r="D14" s="193">
        <v>-100</v>
      </c>
      <c r="E14" s="192">
        <v>0</v>
      </c>
      <c r="F14" s="205">
        <v>-100</v>
      </c>
      <c r="G14" s="633">
        <v>0</v>
      </c>
      <c r="H14" s="205">
        <v>-100</v>
      </c>
      <c r="I14" s="640">
        <v>0</v>
      </c>
      <c r="J14" s="417"/>
    </row>
    <row r="15" spans="1:10" x14ac:dyDescent="0.2">
      <c r="A15" s="630"/>
      <c r="B15" s="637" t="s">
        <v>269</v>
      </c>
      <c r="C15" s="636">
        <v>0</v>
      </c>
      <c r="D15" s="193" t="s">
        <v>156</v>
      </c>
      <c r="E15" s="195">
        <v>17</v>
      </c>
      <c r="F15" s="205" t="s">
        <v>156</v>
      </c>
      <c r="G15" s="633">
        <v>17</v>
      </c>
      <c r="H15" s="205" t="s">
        <v>156</v>
      </c>
      <c r="I15" s="640">
        <v>2.9823514964387215E-2</v>
      </c>
      <c r="J15" s="417"/>
    </row>
    <row r="16" spans="1:10" x14ac:dyDescent="0.2">
      <c r="A16" s="630"/>
      <c r="B16" s="637" t="s">
        <v>227</v>
      </c>
      <c r="C16" s="636">
        <v>26</v>
      </c>
      <c r="D16" s="193" t="s">
        <v>156</v>
      </c>
      <c r="E16" s="195">
        <v>26</v>
      </c>
      <c r="F16" s="205" t="s">
        <v>156</v>
      </c>
      <c r="G16" s="633">
        <v>107</v>
      </c>
      <c r="H16" s="205">
        <v>345.83333333333337</v>
      </c>
      <c r="I16" s="640">
        <v>0.18771271183467247</v>
      </c>
      <c r="J16" s="417"/>
    </row>
    <row r="17" spans="1:10" x14ac:dyDescent="0.2">
      <c r="A17" s="630"/>
      <c r="B17" s="637" t="s">
        <v>228</v>
      </c>
      <c r="C17" s="636">
        <v>0</v>
      </c>
      <c r="D17" s="193">
        <v>-100</v>
      </c>
      <c r="E17" s="195">
        <v>80</v>
      </c>
      <c r="F17" s="205">
        <v>-65.367965367965368</v>
      </c>
      <c r="G17" s="633">
        <v>921</v>
      </c>
      <c r="H17" s="205">
        <v>69.613259668508292</v>
      </c>
      <c r="I17" s="640">
        <v>1.6157327813059192</v>
      </c>
      <c r="J17" s="417"/>
    </row>
    <row r="18" spans="1:10" x14ac:dyDescent="0.2">
      <c r="A18" s="630"/>
      <c r="B18" s="637" t="s">
        <v>229</v>
      </c>
      <c r="C18" s="636">
        <v>0</v>
      </c>
      <c r="D18" s="193" t="s">
        <v>156</v>
      </c>
      <c r="E18" s="195">
        <v>167</v>
      </c>
      <c r="F18" s="205">
        <v>0.60240963855421692</v>
      </c>
      <c r="G18" s="633">
        <v>871</v>
      </c>
      <c r="H18" s="205">
        <v>249.79919678714859</v>
      </c>
      <c r="I18" s="640">
        <v>1.5280165608224272</v>
      </c>
      <c r="J18" s="417"/>
    </row>
    <row r="19" spans="1:10" x14ac:dyDescent="0.2">
      <c r="A19" s="630"/>
      <c r="B19" s="637" t="s">
        <v>230</v>
      </c>
      <c r="C19" s="636">
        <v>0</v>
      </c>
      <c r="D19" s="193" t="s">
        <v>156</v>
      </c>
      <c r="E19" s="195">
        <v>164</v>
      </c>
      <c r="F19" s="205" t="s">
        <v>156</v>
      </c>
      <c r="G19" s="633">
        <v>563</v>
      </c>
      <c r="H19" s="205" t="s">
        <v>156</v>
      </c>
      <c r="I19" s="640">
        <v>0.98768464264411771</v>
      </c>
      <c r="J19" s="417"/>
    </row>
    <row r="20" spans="1:10" x14ac:dyDescent="0.2">
      <c r="A20" s="631"/>
      <c r="B20" s="206" t="s">
        <v>231</v>
      </c>
      <c r="C20" s="636">
        <v>1029</v>
      </c>
      <c r="D20" s="193">
        <v>77.413793103448285</v>
      </c>
      <c r="E20" s="195">
        <v>2624</v>
      </c>
      <c r="F20" s="205">
        <v>16.466932978251219</v>
      </c>
      <c r="G20" s="633">
        <v>8498</v>
      </c>
      <c r="H20" s="205">
        <v>-0.85170925212927318</v>
      </c>
      <c r="I20" s="640">
        <v>14.908248833374268</v>
      </c>
      <c r="J20" s="417"/>
    </row>
    <row r="21" spans="1:10" x14ac:dyDescent="0.2">
      <c r="A21" s="631"/>
      <c r="B21" s="206" t="s">
        <v>155</v>
      </c>
      <c r="C21" s="636">
        <v>38</v>
      </c>
      <c r="D21" s="193">
        <v>80.952380952380949</v>
      </c>
      <c r="E21" s="195">
        <v>82</v>
      </c>
      <c r="F21" s="205">
        <v>-50.898203592814376</v>
      </c>
      <c r="G21" s="633">
        <v>333</v>
      </c>
      <c r="H21" s="205">
        <v>-28.540772532188839</v>
      </c>
      <c r="I21" s="640">
        <v>0.58419002842005541</v>
      </c>
      <c r="J21" s="417"/>
    </row>
    <row r="22" spans="1:10" x14ac:dyDescent="0.2">
      <c r="A22" s="629" t="s">
        <v>560</v>
      </c>
      <c r="B22" s="197"/>
      <c r="C22" s="198">
        <v>1093</v>
      </c>
      <c r="D22" s="199">
        <v>52.653631284916202</v>
      </c>
      <c r="E22" s="198">
        <v>3160</v>
      </c>
      <c r="F22" s="200">
        <v>10.760602874167544</v>
      </c>
      <c r="G22" s="201">
        <v>11484</v>
      </c>
      <c r="H22" s="200">
        <v>14.019062748212868</v>
      </c>
      <c r="I22" s="202">
        <v>20.146661520648397</v>
      </c>
      <c r="J22" s="417"/>
    </row>
    <row r="23" spans="1:10" x14ac:dyDescent="0.2">
      <c r="A23" s="630"/>
      <c r="B23" s="637" t="s">
        <v>232</v>
      </c>
      <c r="C23" s="636">
        <v>599</v>
      </c>
      <c r="D23" s="193">
        <v>-12.809315866084425</v>
      </c>
      <c r="E23" s="195">
        <v>1698</v>
      </c>
      <c r="F23" s="193">
        <v>-13.455657492354739</v>
      </c>
      <c r="G23" s="634">
        <v>7876</v>
      </c>
      <c r="H23" s="193">
        <v>-0.60575466935890965</v>
      </c>
      <c r="I23" s="636">
        <v>13.81705905055963</v>
      </c>
      <c r="J23" s="417"/>
    </row>
    <row r="24" spans="1:10" x14ac:dyDescent="0.2">
      <c r="A24" s="630"/>
      <c r="B24" s="637" t="s">
        <v>233</v>
      </c>
      <c r="C24" s="636">
        <v>0</v>
      </c>
      <c r="D24" s="193" t="s">
        <v>156</v>
      </c>
      <c r="E24" s="195">
        <v>0</v>
      </c>
      <c r="F24" s="193" t="s">
        <v>156</v>
      </c>
      <c r="G24" s="633">
        <v>0</v>
      </c>
      <c r="H24" s="193">
        <v>-100</v>
      </c>
      <c r="I24" s="641">
        <v>0</v>
      </c>
      <c r="J24" s="417"/>
    </row>
    <row r="25" spans="1:10" x14ac:dyDescent="0.2">
      <c r="A25" s="630"/>
      <c r="B25" s="637" t="s">
        <v>234</v>
      </c>
      <c r="C25" s="635">
        <v>160</v>
      </c>
      <c r="D25" s="193">
        <v>-50.769230769230766</v>
      </c>
      <c r="E25" s="192">
        <v>464</v>
      </c>
      <c r="F25" s="193">
        <v>-21.222410865874362</v>
      </c>
      <c r="G25" s="633">
        <v>1883</v>
      </c>
      <c r="H25" s="193">
        <v>-56.290622098421537</v>
      </c>
      <c r="I25" s="641">
        <v>3.3033928634083014</v>
      </c>
      <c r="J25" s="417"/>
    </row>
    <row r="26" spans="1:10" x14ac:dyDescent="0.2">
      <c r="A26" s="630"/>
      <c r="B26" s="637" t="s">
        <v>235</v>
      </c>
      <c r="C26" s="635">
        <v>0</v>
      </c>
      <c r="D26" s="193" t="s">
        <v>156</v>
      </c>
      <c r="E26" s="192">
        <v>0</v>
      </c>
      <c r="F26" s="193" t="s">
        <v>156</v>
      </c>
      <c r="G26" s="633">
        <v>136</v>
      </c>
      <c r="H26" s="193">
        <v>60</v>
      </c>
      <c r="I26" s="641">
        <v>0.23858811971509772</v>
      </c>
      <c r="J26" s="417"/>
    </row>
    <row r="27" spans="1:10" x14ac:dyDescent="0.2">
      <c r="A27" s="629" t="s">
        <v>417</v>
      </c>
      <c r="B27" s="197"/>
      <c r="C27" s="198">
        <v>759</v>
      </c>
      <c r="D27" s="199">
        <v>-25</v>
      </c>
      <c r="E27" s="198">
        <v>2162</v>
      </c>
      <c r="F27" s="202">
        <v>-15.24892199137593</v>
      </c>
      <c r="G27" s="201">
        <v>9895</v>
      </c>
      <c r="H27" s="202">
        <v>-22.245796008172245</v>
      </c>
      <c r="I27" s="202">
        <v>17.35904003368303</v>
      </c>
      <c r="J27" s="417"/>
    </row>
    <row r="28" spans="1:10" x14ac:dyDescent="0.2">
      <c r="A28" s="630"/>
      <c r="B28" s="637" t="s">
        <v>236</v>
      </c>
      <c r="C28" s="636">
        <v>267</v>
      </c>
      <c r="D28" s="193">
        <v>-3.6101083032490973</v>
      </c>
      <c r="E28" s="195">
        <v>795</v>
      </c>
      <c r="F28" s="193">
        <v>-12.251655629139073</v>
      </c>
      <c r="G28" s="633">
        <v>3484</v>
      </c>
      <c r="H28" s="193">
        <v>36.466901684292992</v>
      </c>
      <c r="I28" s="642">
        <v>6.1120662432897088</v>
      </c>
      <c r="J28" s="417"/>
    </row>
    <row r="29" spans="1:10" x14ac:dyDescent="0.2">
      <c r="A29" s="630"/>
      <c r="B29" s="637" t="s">
        <v>237</v>
      </c>
      <c r="C29" s="636">
        <v>247</v>
      </c>
      <c r="D29" s="207">
        <v>-26.268656716417908</v>
      </c>
      <c r="E29" s="195">
        <v>612</v>
      </c>
      <c r="F29" s="193">
        <v>-31.696428571428569</v>
      </c>
      <c r="G29" s="633">
        <v>2898</v>
      </c>
      <c r="H29" s="193">
        <v>30.481764970733906</v>
      </c>
      <c r="I29" s="642">
        <v>5.0840321392231855</v>
      </c>
      <c r="J29" s="417"/>
    </row>
    <row r="30" spans="1:10" x14ac:dyDescent="0.2">
      <c r="A30" s="630"/>
      <c r="B30" s="637" t="s">
        <v>238</v>
      </c>
      <c r="C30" s="635">
        <v>132</v>
      </c>
      <c r="D30" s="207" t="s">
        <v>156</v>
      </c>
      <c r="E30" s="192">
        <v>532</v>
      </c>
      <c r="F30" s="193">
        <v>375</v>
      </c>
      <c r="G30" s="633">
        <v>1062</v>
      </c>
      <c r="H30" s="193">
        <v>138.65168539325842</v>
      </c>
      <c r="I30" s="642">
        <v>1.8630925230693658</v>
      </c>
      <c r="J30" s="417"/>
    </row>
    <row r="31" spans="1:10" x14ac:dyDescent="0.2">
      <c r="A31" s="630"/>
      <c r="B31" s="637" t="s">
        <v>239</v>
      </c>
      <c r="C31" s="636">
        <v>0</v>
      </c>
      <c r="D31" s="193" t="s">
        <v>156</v>
      </c>
      <c r="E31" s="195">
        <v>0</v>
      </c>
      <c r="F31" s="193" t="s">
        <v>156</v>
      </c>
      <c r="G31" s="633">
        <v>129</v>
      </c>
      <c r="H31" s="193">
        <v>-66.92307692307692</v>
      </c>
      <c r="I31" s="642">
        <v>0.22630784884740887</v>
      </c>
      <c r="J31" s="417"/>
    </row>
    <row r="32" spans="1:10" x14ac:dyDescent="0.2">
      <c r="A32" s="630"/>
      <c r="B32" s="637" t="s">
        <v>240</v>
      </c>
      <c r="C32" s="635">
        <v>0</v>
      </c>
      <c r="D32" s="207" t="s">
        <v>156</v>
      </c>
      <c r="E32" s="192">
        <v>80</v>
      </c>
      <c r="F32" s="193">
        <v>0</v>
      </c>
      <c r="G32" s="633">
        <v>641</v>
      </c>
      <c r="H32" s="193">
        <v>77.5623268698061</v>
      </c>
      <c r="I32" s="642">
        <v>1.1245219465983649</v>
      </c>
      <c r="J32" s="417"/>
    </row>
    <row r="33" spans="1:10" x14ac:dyDescent="0.2">
      <c r="A33" s="630"/>
      <c r="B33" s="637" t="s">
        <v>241</v>
      </c>
      <c r="C33" s="635">
        <v>0</v>
      </c>
      <c r="D33" s="207">
        <v>-100</v>
      </c>
      <c r="E33" s="192">
        <v>0</v>
      </c>
      <c r="F33" s="193">
        <v>-100</v>
      </c>
      <c r="G33" s="633">
        <v>489</v>
      </c>
      <c r="H33" s="193">
        <v>-39.704069050554871</v>
      </c>
      <c r="I33" s="642">
        <v>0.85786463632854992</v>
      </c>
      <c r="J33" s="417"/>
    </row>
    <row r="34" spans="1:10" x14ac:dyDescent="0.2">
      <c r="A34" s="630"/>
      <c r="B34" s="637" t="s">
        <v>242</v>
      </c>
      <c r="C34" s="636">
        <v>0</v>
      </c>
      <c r="D34" s="193">
        <v>-100</v>
      </c>
      <c r="E34" s="195">
        <v>139</v>
      </c>
      <c r="F34" s="193">
        <v>-71.975806451612897</v>
      </c>
      <c r="G34" s="633">
        <v>837</v>
      </c>
      <c r="H34" s="193">
        <v>-41.995841995842</v>
      </c>
      <c r="I34" s="642">
        <v>1.4683695308936529</v>
      </c>
      <c r="J34" s="417"/>
    </row>
    <row r="35" spans="1:10" x14ac:dyDescent="0.2">
      <c r="A35" s="630"/>
      <c r="B35" s="637" t="s">
        <v>243</v>
      </c>
      <c r="C35" s="636">
        <v>80</v>
      </c>
      <c r="D35" s="193">
        <v>-66.804979253112023</v>
      </c>
      <c r="E35" s="195">
        <v>256</v>
      </c>
      <c r="F35" s="193">
        <v>-75.431861804222649</v>
      </c>
      <c r="G35" s="633">
        <v>2063</v>
      </c>
      <c r="H35" s="193">
        <v>-56.595834209972651</v>
      </c>
      <c r="I35" s="642">
        <v>3.6191712571488717</v>
      </c>
      <c r="J35" s="417"/>
    </row>
    <row r="36" spans="1:10" x14ac:dyDescent="0.2">
      <c r="A36" s="630"/>
      <c r="B36" s="637" t="s">
        <v>244</v>
      </c>
      <c r="C36" s="635">
        <v>787</v>
      </c>
      <c r="D36" s="207">
        <v>47.378277153558052</v>
      </c>
      <c r="E36" s="192">
        <v>2366</v>
      </c>
      <c r="F36" s="193">
        <v>39.094650205761319</v>
      </c>
      <c r="G36" s="633">
        <v>8276</v>
      </c>
      <c r="H36" s="193">
        <v>4.7992908699506138</v>
      </c>
      <c r="I36" s="642">
        <v>14.518788814427563</v>
      </c>
      <c r="J36" s="417"/>
    </row>
    <row r="37" spans="1:10" x14ac:dyDescent="0.2">
      <c r="A37" s="630"/>
      <c r="B37" s="637" t="s">
        <v>245</v>
      </c>
      <c r="C37" s="635">
        <v>0</v>
      </c>
      <c r="D37" s="207" t="s">
        <v>156</v>
      </c>
      <c r="E37" s="192">
        <v>21</v>
      </c>
      <c r="F37" s="208">
        <v>-4.5454545454545459</v>
      </c>
      <c r="G37" s="195">
        <v>231</v>
      </c>
      <c r="H37" s="193">
        <v>0.87336244541484709</v>
      </c>
      <c r="I37" s="642">
        <v>0.40524893863373218</v>
      </c>
      <c r="J37" s="417"/>
    </row>
    <row r="38" spans="1:10" x14ac:dyDescent="0.2">
      <c r="A38" s="630"/>
      <c r="B38" s="644" t="s">
        <v>246</v>
      </c>
      <c r="C38" s="635">
        <v>0</v>
      </c>
      <c r="D38" s="207" t="s">
        <v>156</v>
      </c>
      <c r="E38" s="192">
        <v>0</v>
      </c>
      <c r="F38" s="208" t="s">
        <v>156</v>
      </c>
      <c r="G38" s="195">
        <v>0</v>
      </c>
      <c r="H38" s="193">
        <v>-100</v>
      </c>
      <c r="I38" s="642">
        <v>0</v>
      </c>
      <c r="J38" s="417"/>
    </row>
    <row r="39" spans="1:10" x14ac:dyDescent="0.2">
      <c r="A39" s="629" t="s">
        <v>561</v>
      </c>
      <c r="B39" s="197"/>
      <c r="C39" s="210">
        <v>1513</v>
      </c>
      <c r="D39" s="199">
        <v>-15.190582959641254</v>
      </c>
      <c r="E39" s="210">
        <v>4801</v>
      </c>
      <c r="F39" s="200">
        <v>-13.588912886969043</v>
      </c>
      <c r="G39" s="210">
        <v>20110</v>
      </c>
      <c r="H39" s="200">
        <v>-5.2755534620819597</v>
      </c>
      <c r="I39" s="202">
        <v>35.279463878460405</v>
      </c>
      <c r="J39" s="417"/>
    </row>
    <row r="40" spans="1:10" x14ac:dyDescent="0.2">
      <c r="A40" s="632" t="s">
        <v>247</v>
      </c>
      <c r="B40" s="211"/>
      <c r="C40" s="212">
        <v>4727</v>
      </c>
      <c r="D40" s="213">
        <v>-3.6092985318107664</v>
      </c>
      <c r="E40" s="212">
        <v>13974</v>
      </c>
      <c r="F40" s="214">
        <v>-5.8609539207760717</v>
      </c>
      <c r="G40" s="212">
        <v>57002</v>
      </c>
      <c r="H40" s="214">
        <v>-4.5272590235323671</v>
      </c>
      <c r="I40" s="215">
        <v>100</v>
      </c>
      <c r="J40" s="417"/>
    </row>
    <row r="41" spans="1:10" x14ac:dyDescent="0.2">
      <c r="A41" s="216" t="s">
        <v>248</v>
      </c>
      <c r="B41" s="216"/>
      <c r="C41" s="217">
        <v>2405</v>
      </c>
      <c r="D41" s="218">
        <v>-7.4644093882262412</v>
      </c>
      <c r="E41" s="217">
        <v>6968</v>
      </c>
      <c r="F41" s="218">
        <v>-10.781049935979512</v>
      </c>
      <c r="G41" s="217">
        <v>29122</v>
      </c>
      <c r="H41" s="218">
        <v>-11.216121459711594</v>
      </c>
      <c r="I41" s="219">
        <v>51.089435458404964</v>
      </c>
    </row>
    <row r="42" spans="1:10" x14ac:dyDescent="0.2">
      <c r="A42" s="220" t="s">
        <v>249</v>
      </c>
      <c r="B42" s="220"/>
      <c r="C42" s="221">
        <v>2322</v>
      </c>
      <c r="D42" s="222">
        <v>0.73752711496746204</v>
      </c>
      <c r="E42" s="221">
        <v>7006</v>
      </c>
      <c r="F42" s="222">
        <v>-0.39806653397782199</v>
      </c>
      <c r="G42" s="221">
        <v>27880</v>
      </c>
      <c r="H42" s="222">
        <v>3.6277133511745467</v>
      </c>
      <c r="I42" s="223">
        <v>48.910564541595029</v>
      </c>
    </row>
    <row r="43" spans="1:10" x14ac:dyDescent="0.2">
      <c r="A43" s="220" t="s">
        <v>250</v>
      </c>
      <c r="B43" s="220"/>
      <c r="C43" s="221">
        <v>757</v>
      </c>
      <c r="D43" s="222">
        <v>-0.78636959370904314</v>
      </c>
      <c r="E43" s="221">
        <v>2630</v>
      </c>
      <c r="F43" s="222">
        <v>4.7808764940239046</v>
      </c>
      <c r="G43" s="221">
        <v>10582</v>
      </c>
      <c r="H43" s="222">
        <v>9.8287493513232995</v>
      </c>
      <c r="I43" s="223">
        <v>18.564260903126208</v>
      </c>
    </row>
    <row r="44" spans="1:10" x14ac:dyDescent="0.2">
      <c r="A44" s="216" t="s">
        <v>251</v>
      </c>
      <c r="B44" s="216"/>
      <c r="C44" s="224">
        <v>3970</v>
      </c>
      <c r="D44" s="225">
        <v>-4.1294373339773003</v>
      </c>
      <c r="E44" s="217">
        <v>11344</v>
      </c>
      <c r="F44" s="218">
        <v>-8.0265931571266425</v>
      </c>
      <c r="G44" s="217">
        <v>46420</v>
      </c>
      <c r="H44" s="218">
        <v>-7.2897942879968047</v>
      </c>
      <c r="I44" s="219">
        <v>81.435739096873789</v>
      </c>
    </row>
    <row r="45" spans="1:10" x14ac:dyDescent="0.2">
      <c r="A45" s="622" t="s">
        <v>252</v>
      </c>
      <c r="B45" s="216"/>
      <c r="C45" s="224">
        <v>26</v>
      </c>
      <c r="D45" s="225">
        <v>-27.777777777777779</v>
      </c>
      <c r="E45" s="217">
        <v>207</v>
      </c>
      <c r="F45" s="218">
        <v>475</v>
      </c>
      <c r="G45" s="217">
        <v>687</v>
      </c>
      <c r="H45" s="218">
        <v>324.07407407407408</v>
      </c>
      <c r="I45" s="219">
        <v>1.2052208694431774</v>
      </c>
      <c r="J45" s="417"/>
    </row>
    <row r="46" spans="1:10" ht="15" x14ac:dyDescent="0.25">
      <c r="A46" s="624"/>
      <c r="B46" s="624"/>
      <c r="C46" s="231"/>
      <c r="D46" s="227"/>
      <c r="E46" s="227"/>
      <c r="F46" s="228"/>
      <c r="G46" s="227"/>
      <c r="H46" s="229"/>
      <c r="I46" s="627" t="s">
        <v>253</v>
      </c>
      <c r="J46" s="417"/>
    </row>
    <row r="47" spans="1:10" x14ac:dyDescent="0.2">
      <c r="A47" s="623" t="s">
        <v>558</v>
      </c>
      <c r="B47" s="226"/>
      <c r="C47" s="1"/>
      <c r="D47" s="1"/>
      <c r="E47" s="1"/>
      <c r="F47" s="1"/>
      <c r="G47" s="1"/>
      <c r="H47" s="1"/>
      <c r="I47" s="1"/>
      <c r="J47" s="417"/>
    </row>
    <row r="48" spans="1:10" x14ac:dyDescent="0.2">
      <c r="A48" s="625" t="s">
        <v>254</v>
      </c>
      <c r="B48" s="624"/>
      <c r="C48" s="1"/>
      <c r="D48" s="1"/>
      <c r="E48" s="1"/>
      <c r="F48" s="1"/>
      <c r="G48" s="1"/>
      <c r="H48" s="1"/>
      <c r="I48" s="1"/>
    </row>
  </sheetData>
  <mergeCells count="5">
    <mergeCell ref="A3:A4"/>
    <mergeCell ref="C3:D3"/>
    <mergeCell ref="E3:F3"/>
    <mergeCell ref="G3:I3"/>
    <mergeCell ref="B3:B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B3" sqref="B3:C3"/>
    </sheetView>
  </sheetViews>
  <sheetFormatPr baseColWidth="10" defaultRowHeight="14.25" x14ac:dyDescent="0.2"/>
  <sheetData>
    <row r="1" spans="1:8" x14ac:dyDescent="0.2">
      <c r="A1" s="17" t="s">
        <v>255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256</v>
      </c>
      <c r="H2" s="1"/>
    </row>
    <row r="3" spans="1:8" x14ac:dyDescent="0.2">
      <c r="A3" s="81"/>
      <c r="B3" s="824">
        <f>INDICE!A3</f>
        <v>41699</v>
      </c>
      <c r="C3" s="825"/>
      <c r="D3" s="825" t="s">
        <v>125</v>
      </c>
      <c r="E3" s="825"/>
      <c r="F3" s="825" t="s">
        <v>126</v>
      </c>
      <c r="G3" s="825"/>
      <c r="H3" s="1"/>
    </row>
    <row r="4" spans="1:8" x14ac:dyDescent="0.2">
      <c r="A4" s="83"/>
      <c r="B4" s="99" t="s">
        <v>59</v>
      </c>
      <c r="C4" s="99" t="s">
        <v>567</v>
      </c>
      <c r="D4" s="99" t="s">
        <v>59</v>
      </c>
      <c r="E4" s="99" t="s">
        <v>567</v>
      </c>
      <c r="F4" s="99" t="s">
        <v>59</v>
      </c>
      <c r="G4" s="466" t="s">
        <v>567</v>
      </c>
      <c r="H4" s="1"/>
    </row>
    <row r="5" spans="1:8" x14ac:dyDescent="0.2">
      <c r="A5" s="232" t="s">
        <v>8</v>
      </c>
      <c r="B5" s="645">
        <v>75.701533080000004</v>
      </c>
      <c r="C5" s="646">
        <v>-8.6502557258356454</v>
      </c>
      <c r="D5" s="645">
        <v>77.598739825942531</v>
      </c>
      <c r="E5" s="646">
        <v>-7.4258482213275618</v>
      </c>
      <c r="F5" s="645">
        <v>78.908018289818969</v>
      </c>
      <c r="G5" s="646">
        <v>-6.189222070113864</v>
      </c>
      <c r="H5" s="1"/>
    </row>
    <row r="6" spans="1:8" x14ac:dyDescent="0.2">
      <c r="A6" s="1"/>
      <c r="B6" s="1"/>
      <c r="C6" s="1"/>
      <c r="D6" s="1"/>
      <c r="E6" s="1"/>
      <c r="F6" s="1"/>
      <c r="G6" s="95" t="s">
        <v>253</v>
      </c>
      <c r="H6" s="1"/>
    </row>
    <row r="7" spans="1:8" x14ac:dyDescent="0.2">
      <c r="A7" s="96" t="s">
        <v>139</v>
      </c>
      <c r="B7" s="1"/>
      <c r="C7" s="1"/>
      <c r="D7" s="1"/>
      <c r="E7" s="1"/>
      <c r="F7" s="1"/>
      <c r="G7" s="1"/>
      <c r="H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/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33" t="s">
        <v>571</v>
      </c>
      <c r="B1" s="233"/>
      <c r="C1" s="234"/>
      <c r="D1" s="234"/>
      <c r="E1" s="234"/>
      <c r="F1" s="234"/>
      <c r="G1" s="234"/>
      <c r="H1" s="235"/>
    </row>
    <row r="2" spans="1:8" x14ac:dyDescent="0.2">
      <c r="A2" s="236"/>
      <c r="B2" s="236"/>
      <c r="C2" s="237"/>
      <c r="D2" s="237"/>
      <c r="E2" s="237"/>
      <c r="F2" s="237"/>
      <c r="G2" s="237"/>
      <c r="H2" s="238" t="s">
        <v>165</v>
      </c>
    </row>
    <row r="3" spans="1:8" ht="14.1" customHeight="1" x14ac:dyDescent="0.2">
      <c r="A3" s="239"/>
      <c r="B3" s="824">
        <f>INDICE!A3</f>
        <v>41699</v>
      </c>
      <c r="C3" s="825"/>
      <c r="D3" s="825" t="s">
        <v>125</v>
      </c>
      <c r="E3" s="825"/>
      <c r="F3" s="825" t="s">
        <v>126</v>
      </c>
      <c r="G3" s="825"/>
      <c r="H3" s="825"/>
    </row>
    <row r="4" spans="1:8" x14ac:dyDescent="0.2">
      <c r="A4" s="240"/>
      <c r="B4" s="74" t="s">
        <v>48</v>
      </c>
      <c r="C4" s="74" t="s">
        <v>567</v>
      </c>
      <c r="D4" s="74" t="s">
        <v>48</v>
      </c>
      <c r="E4" s="74" t="s">
        <v>567</v>
      </c>
      <c r="F4" s="74" t="s">
        <v>48</v>
      </c>
      <c r="G4" s="75" t="s">
        <v>567</v>
      </c>
      <c r="H4" s="75" t="s">
        <v>113</v>
      </c>
    </row>
    <row r="5" spans="1:8" x14ac:dyDescent="0.2">
      <c r="A5" s="240" t="s">
        <v>257</v>
      </c>
      <c r="B5" s="241"/>
      <c r="C5" s="241"/>
      <c r="D5" s="241"/>
      <c r="E5" s="241"/>
      <c r="F5" s="241"/>
      <c r="G5" s="242"/>
      <c r="H5" s="243"/>
    </row>
    <row r="6" spans="1:8" x14ac:dyDescent="0.2">
      <c r="A6" s="244" t="s">
        <v>258</v>
      </c>
      <c r="B6" s="396">
        <v>50</v>
      </c>
      <c r="C6" s="648">
        <v>108.33333333333333</v>
      </c>
      <c r="D6" s="396">
        <v>139</v>
      </c>
      <c r="E6" s="648">
        <v>28.703703703703702</v>
      </c>
      <c r="F6" s="396">
        <v>357</v>
      </c>
      <c r="G6" s="648">
        <v>27.500000000000004</v>
      </c>
      <c r="H6" s="648">
        <v>2.3683163062226349</v>
      </c>
    </row>
    <row r="7" spans="1:8" x14ac:dyDescent="0.2">
      <c r="A7" s="244" t="s">
        <v>50</v>
      </c>
      <c r="B7" s="396">
        <v>8</v>
      </c>
      <c r="C7" s="651">
        <v>33.333333333333329</v>
      </c>
      <c r="D7" s="396">
        <v>16</v>
      </c>
      <c r="E7" s="648">
        <v>33.333333333333329</v>
      </c>
      <c r="F7" s="396">
        <v>85</v>
      </c>
      <c r="G7" s="648">
        <v>21.428571428571427</v>
      </c>
      <c r="H7" s="648">
        <v>0.56388483481491314</v>
      </c>
    </row>
    <row r="8" spans="1:8" x14ac:dyDescent="0.2">
      <c r="A8" s="244" t="s">
        <v>51</v>
      </c>
      <c r="B8" s="396">
        <v>157</v>
      </c>
      <c r="C8" s="648">
        <v>52.427184466019419</v>
      </c>
      <c r="D8" s="396">
        <v>427</v>
      </c>
      <c r="E8" s="648">
        <v>34.700315457413247</v>
      </c>
      <c r="F8" s="396">
        <v>1946</v>
      </c>
      <c r="G8" s="648">
        <v>-9.3196644920782852</v>
      </c>
      <c r="H8" s="648">
        <v>12.909645747644952</v>
      </c>
    </row>
    <row r="9" spans="1:8" x14ac:dyDescent="0.2">
      <c r="A9" s="244" t="s">
        <v>135</v>
      </c>
      <c r="B9" s="396">
        <v>471</v>
      </c>
      <c r="C9" s="648">
        <v>12.679425837320574</v>
      </c>
      <c r="D9" s="396">
        <v>1409</v>
      </c>
      <c r="E9" s="648">
        <v>15.208503679476696</v>
      </c>
      <c r="F9" s="396">
        <v>4844</v>
      </c>
      <c r="G9" s="648">
        <v>-14.098244369569072</v>
      </c>
      <c r="H9" s="648">
        <v>32.134801645216932</v>
      </c>
    </row>
    <row r="10" spans="1:8" x14ac:dyDescent="0.2">
      <c r="A10" s="244" t="s">
        <v>136</v>
      </c>
      <c r="B10" s="396">
        <v>461</v>
      </c>
      <c r="C10" s="648">
        <v>41.411042944785272</v>
      </c>
      <c r="D10" s="396">
        <v>1302</v>
      </c>
      <c r="E10" s="648">
        <v>62.95369211514393</v>
      </c>
      <c r="F10" s="396">
        <v>4894</v>
      </c>
      <c r="G10" s="648">
        <v>58.433149886694721</v>
      </c>
      <c r="H10" s="648">
        <v>32.466498606872761</v>
      </c>
    </row>
    <row r="11" spans="1:8" x14ac:dyDescent="0.2">
      <c r="A11" s="244" t="s">
        <v>259</v>
      </c>
      <c r="B11" s="396">
        <v>159</v>
      </c>
      <c r="C11" s="648">
        <v>-46.644295302013425</v>
      </c>
      <c r="D11" s="396">
        <v>682</v>
      </c>
      <c r="E11" s="648">
        <v>-11.543450064850843</v>
      </c>
      <c r="F11" s="396">
        <v>2948</v>
      </c>
      <c r="G11" s="648">
        <v>-13.700234192037472</v>
      </c>
      <c r="H11" s="648">
        <v>19.55685285922781</v>
      </c>
    </row>
    <row r="12" spans="1:8" x14ac:dyDescent="0.2">
      <c r="A12" s="247" t="s">
        <v>260</v>
      </c>
      <c r="B12" s="248">
        <v>1306</v>
      </c>
      <c r="C12" s="249">
        <v>11.148936170212766</v>
      </c>
      <c r="D12" s="248">
        <v>3975</v>
      </c>
      <c r="E12" s="249">
        <v>23.065015479876159</v>
      </c>
      <c r="F12" s="248">
        <v>15074</v>
      </c>
      <c r="G12" s="249">
        <v>2.9644808743169397</v>
      </c>
      <c r="H12" s="249">
        <v>100</v>
      </c>
    </row>
    <row r="13" spans="1:8" x14ac:dyDescent="0.2">
      <c r="A13" s="197" t="s">
        <v>261</v>
      </c>
      <c r="B13" s="250"/>
      <c r="C13" s="251"/>
      <c r="D13" s="250"/>
      <c r="E13" s="251"/>
      <c r="F13" s="250"/>
      <c r="G13" s="251"/>
      <c r="H13" s="251"/>
    </row>
    <row r="14" spans="1:8" x14ac:dyDescent="0.2">
      <c r="A14" s="244" t="s">
        <v>258</v>
      </c>
      <c r="B14" s="396">
        <v>39</v>
      </c>
      <c r="C14" s="648">
        <v>30</v>
      </c>
      <c r="D14" s="396">
        <v>93</v>
      </c>
      <c r="E14" s="648">
        <v>16.25</v>
      </c>
      <c r="F14" s="396">
        <v>411</v>
      </c>
      <c r="G14" s="648">
        <v>28.4375</v>
      </c>
      <c r="H14" s="648">
        <v>2.2792812777284825</v>
      </c>
    </row>
    <row r="15" spans="1:8" x14ac:dyDescent="0.2">
      <c r="A15" s="244" t="s">
        <v>50</v>
      </c>
      <c r="B15" s="396">
        <v>238</v>
      </c>
      <c r="C15" s="648">
        <v>-15.302491103202847</v>
      </c>
      <c r="D15" s="396">
        <v>674</v>
      </c>
      <c r="E15" s="648">
        <v>-14.683544303797468</v>
      </c>
      <c r="F15" s="396">
        <v>3291</v>
      </c>
      <c r="G15" s="648">
        <v>-8.6087198000555407</v>
      </c>
      <c r="H15" s="648">
        <v>18.250887311446316</v>
      </c>
    </row>
    <row r="16" spans="1:8" x14ac:dyDescent="0.2">
      <c r="A16" s="244" t="s">
        <v>51</v>
      </c>
      <c r="B16" s="396">
        <v>58</v>
      </c>
      <c r="C16" s="648">
        <v>-17.142857142857142</v>
      </c>
      <c r="D16" s="396">
        <v>131</v>
      </c>
      <c r="E16" s="648">
        <v>15.929203539823009</v>
      </c>
      <c r="F16" s="396">
        <v>440</v>
      </c>
      <c r="G16" s="648">
        <v>68.582375478927204</v>
      </c>
      <c r="H16" s="648">
        <v>2.4401064773735581</v>
      </c>
    </row>
    <row r="17" spans="1:8" x14ac:dyDescent="0.2">
      <c r="A17" s="244" t="s">
        <v>135</v>
      </c>
      <c r="B17" s="396">
        <v>400</v>
      </c>
      <c r="C17" s="648">
        <v>-32.659932659932664</v>
      </c>
      <c r="D17" s="396">
        <v>1116</v>
      </c>
      <c r="E17" s="648">
        <v>-6.6889632107023411</v>
      </c>
      <c r="F17" s="396">
        <v>5320</v>
      </c>
      <c r="G17" s="648">
        <v>-17.185554171855539</v>
      </c>
      <c r="H17" s="648">
        <v>29.503105590062113</v>
      </c>
    </row>
    <row r="18" spans="1:8" x14ac:dyDescent="0.2">
      <c r="A18" s="244" t="s">
        <v>136</v>
      </c>
      <c r="B18" s="396">
        <v>307</v>
      </c>
      <c r="C18" s="648">
        <v>28.451882845188287</v>
      </c>
      <c r="D18" s="396">
        <v>794</v>
      </c>
      <c r="E18" s="648">
        <v>16.251830161054173</v>
      </c>
      <c r="F18" s="396">
        <v>3103</v>
      </c>
      <c r="G18" s="648">
        <v>66.113490364025694</v>
      </c>
      <c r="H18" s="648">
        <v>17.20829636202307</v>
      </c>
    </row>
    <row r="19" spans="1:8" x14ac:dyDescent="0.2">
      <c r="A19" s="244" t="s">
        <v>259</v>
      </c>
      <c r="B19" s="396">
        <v>472</v>
      </c>
      <c r="C19" s="648">
        <v>41.317365269461078</v>
      </c>
      <c r="D19" s="396">
        <v>1287</v>
      </c>
      <c r="E19" s="648">
        <v>-26.372997711670482</v>
      </c>
      <c r="F19" s="396">
        <v>5467</v>
      </c>
      <c r="G19" s="648">
        <v>-11.25</v>
      </c>
      <c r="H19" s="648">
        <v>30.318322981366457</v>
      </c>
    </row>
    <row r="20" spans="1:8" x14ac:dyDescent="0.2">
      <c r="A20" s="252" t="s">
        <v>262</v>
      </c>
      <c r="B20" s="253">
        <v>1514</v>
      </c>
      <c r="C20" s="254">
        <v>-2.1963824289405682</v>
      </c>
      <c r="D20" s="253">
        <v>4095</v>
      </c>
      <c r="E20" s="254">
        <v>-11.171366594360087</v>
      </c>
      <c r="F20" s="253">
        <v>18032</v>
      </c>
      <c r="G20" s="254">
        <v>-3.2306536438767846</v>
      </c>
      <c r="H20" s="254">
        <v>100</v>
      </c>
    </row>
    <row r="21" spans="1:8" x14ac:dyDescent="0.2">
      <c r="A21" s="197" t="s">
        <v>572</v>
      </c>
      <c r="B21" s="649"/>
      <c r="C21" s="650"/>
      <c r="D21" s="649"/>
      <c r="E21" s="650"/>
      <c r="F21" s="649"/>
      <c r="G21" s="650"/>
      <c r="H21" s="650"/>
    </row>
    <row r="22" spans="1:8" x14ac:dyDescent="0.2">
      <c r="A22" s="244" t="s">
        <v>258</v>
      </c>
      <c r="B22" s="396">
        <v>-11</v>
      </c>
      <c r="C22" s="648">
        <v>-283.33333333333337</v>
      </c>
      <c r="D22" s="396">
        <v>-46</v>
      </c>
      <c r="E22" s="648">
        <v>64.285714285714292</v>
      </c>
      <c r="F22" s="396">
        <v>54</v>
      </c>
      <c r="G22" s="648">
        <v>35</v>
      </c>
      <c r="H22" s="651" t="s">
        <v>573</v>
      </c>
    </row>
    <row r="23" spans="1:8" x14ac:dyDescent="0.2">
      <c r="A23" s="244" t="s">
        <v>50</v>
      </c>
      <c r="B23" s="396">
        <v>230</v>
      </c>
      <c r="C23" s="648">
        <v>-16.363636363636363</v>
      </c>
      <c r="D23" s="396">
        <v>658</v>
      </c>
      <c r="E23" s="648">
        <v>-15.424164524421593</v>
      </c>
      <c r="F23" s="396">
        <v>3206</v>
      </c>
      <c r="G23" s="648">
        <v>-9.2041914471821009</v>
      </c>
      <c r="H23" s="651" t="s">
        <v>573</v>
      </c>
    </row>
    <row r="24" spans="1:8" x14ac:dyDescent="0.2">
      <c r="A24" s="244" t="s">
        <v>51</v>
      </c>
      <c r="B24" s="396">
        <v>-99</v>
      </c>
      <c r="C24" s="648">
        <v>200</v>
      </c>
      <c r="D24" s="396">
        <v>-296</v>
      </c>
      <c r="E24" s="648">
        <v>45.098039215686278</v>
      </c>
      <c r="F24" s="396">
        <v>-1506</v>
      </c>
      <c r="G24" s="648">
        <v>-20.106100795755967</v>
      </c>
      <c r="H24" s="651" t="s">
        <v>573</v>
      </c>
    </row>
    <row r="25" spans="1:8" x14ac:dyDescent="0.2">
      <c r="A25" s="244" t="s">
        <v>135</v>
      </c>
      <c r="B25" s="396">
        <v>-71</v>
      </c>
      <c r="C25" s="648">
        <v>-140.34090909090909</v>
      </c>
      <c r="D25" s="396">
        <v>-293</v>
      </c>
      <c r="E25" s="648">
        <v>985.18518518518511</v>
      </c>
      <c r="F25" s="396">
        <v>476</v>
      </c>
      <c r="G25" s="648">
        <v>-39.363057324840767</v>
      </c>
      <c r="H25" s="651" t="s">
        <v>573</v>
      </c>
    </row>
    <row r="26" spans="1:8" x14ac:dyDescent="0.2">
      <c r="A26" s="244" t="s">
        <v>136</v>
      </c>
      <c r="B26" s="396">
        <v>-154</v>
      </c>
      <c r="C26" s="648">
        <v>77.011494252873561</v>
      </c>
      <c r="D26" s="396">
        <v>-508</v>
      </c>
      <c r="E26" s="648">
        <v>337.93103448275861</v>
      </c>
      <c r="F26" s="396">
        <v>-1791</v>
      </c>
      <c r="G26" s="648">
        <v>46.683046683046683</v>
      </c>
      <c r="H26" s="651" t="s">
        <v>573</v>
      </c>
    </row>
    <row r="27" spans="1:8" x14ac:dyDescent="0.2">
      <c r="A27" s="244" t="s">
        <v>259</v>
      </c>
      <c r="B27" s="396">
        <v>313</v>
      </c>
      <c r="C27" s="648">
        <v>769.44444444444446</v>
      </c>
      <c r="D27" s="396">
        <v>605</v>
      </c>
      <c r="E27" s="648">
        <v>-38.075742067553733</v>
      </c>
      <c r="F27" s="396">
        <v>2519</v>
      </c>
      <c r="G27" s="648">
        <v>-8.1997084548104961</v>
      </c>
      <c r="H27" s="651" t="s">
        <v>573</v>
      </c>
    </row>
    <row r="28" spans="1:8" x14ac:dyDescent="0.2">
      <c r="A28" s="252" t="s">
        <v>263</v>
      </c>
      <c r="B28" s="253">
        <v>208</v>
      </c>
      <c r="C28" s="254">
        <v>-44.23592493297587</v>
      </c>
      <c r="D28" s="253">
        <v>120</v>
      </c>
      <c r="E28" s="254">
        <v>-91.304347826086953</v>
      </c>
      <c r="F28" s="253">
        <v>2958</v>
      </c>
      <c r="G28" s="254">
        <v>-25.938908362543817</v>
      </c>
      <c r="H28" s="647" t="s">
        <v>573</v>
      </c>
    </row>
    <row r="29" spans="1:8" x14ac:dyDescent="0.2">
      <c r="A29" s="256"/>
      <c r="B29" s="245"/>
      <c r="C29" s="245"/>
      <c r="D29" s="245"/>
      <c r="E29" s="245"/>
      <c r="F29" s="245"/>
      <c r="G29" s="245"/>
      <c r="H29" s="257" t="s">
        <v>253</v>
      </c>
    </row>
    <row r="30" spans="1:8" x14ac:dyDescent="0.2">
      <c r="A30" s="169" t="s">
        <v>254</v>
      </c>
      <c r="B30" s="245"/>
      <c r="C30" s="245"/>
      <c r="D30" s="245"/>
      <c r="E30" s="245"/>
      <c r="F30" s="245"/>
      <c r="G30" s="246"/>
      <c r="H30" s="246"/>
    </row>
    <row r="31" spans="1:8" x14ac:dyDescent="0.2">
      <c r="A31" s="169" t="s">
        <v>574</v>
      </c>
      <c r="B31" s="245"/>
      <c r="C31" s="245"/>
      <c r="D31" s="245"/>
      <c r="E31" s="245"/>
      <c r="F31" s="245"/>
      <c r="G31" s="246"/>
      <c r="H31" s="246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7" workbookViewId="0">
      <selection activeCell="K23" sqref="K23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33" t="s">
        <v>575</v>
      </c>
      <c r="B1" s="233"/>
      <c r="C1" s="1"/>
      <c r="D1" s="1"/>
      <c r="E1" s="1"/>
      <c r="F1" s="1"/>
      <c r="G1" s="1"/>
      <c r="H1" s="1"/>
    </row>
    <row r="2" spans="1:8" x14ac:dyDescent="0.2">
      <c r="A2" s="619"/>
      <c r="B2" s="619"/>
      <c r="C2" s="619"/>
      <c r="D2" s="619"/>
      <c r="E2" s="619"/>
      <c r="F2" s="1"/>
      <c r="G2" s="1"/>
      <c r="H2" s="621" t="s">
        <v>165</v>
      </c>
    </row>
    <row r="3" spans="1:8" ht="14.45" customHeight="1" x14ac:dyDescent="0.2">
      <c r="A3" s="843" t="s">
        <v>569</v>
      </c>
      <c r="B3" s="841" t="s">
        <v>570</v>
      </c>
      <c r="C3" s="827">
        <f>INDICE!A3</f>
        <v>41699</v>
      </c>
      <c r="D3" s="826">
        <v>41671</v>
      </c>
      <c r="E3" s="826">
        <v>41671</v>
      </c>
      <c r="F3" s="825" t="s">
        <v>126</v>
      </c>
      <c r="G3" s="825"/>
      <c r="H3" s="825"/>
    </row>
    <row r="4" spans="1:8" x14ac:dyDescent="0.2">
      <c r="A4" s="844"/>
      <c r="B4" s="842"/>
      <c r="C4" s="99" t="s">
        <v>579</v>
      </c>
      <c r="D4" s="99" t="s">
        <v>580</v>
      </c>
      <c r="E4" s="99" t="s">
        <v>264</v>
      </c>
      <c r="F4" s="99" t="s">
        <v>579</v>
      </c>
      <c r="G4" s="99" t="s">
        <v>580</v>
      </c>
      <c r="H4" s="99" t="s">
        <v>264</v>
      </c>
    </row>
    <row r="5" spans="1:8" x14ac:dyDescent="0.2">
      <c r="A5" s="652" t="s">
        <v>219</v>
      </c>
      <c r="B5" s="192"/>
      <c r="C5" s="192">
        <v>6</v>
      </c>
      <c r="D5" s="192">
        <v>0</v>
      </c>
      <c r="E5" s="258">
        <v>-6</v>
      </c>
      <c r="F5" s="194">
        <v>6</v>
      </c>
      <c r="G5" s="192">
        <v>119</v>
      </c>
      <c r="H5" s="258">
        <v>113</v>
      </c>
    </row>
    <row r="6" spans="1:8" x14ac:dyDescent="0.2">
      <c r="A6" s="652" t="s">
        <v>265</v>
      </c>
      <c r="B6" s="192"/>
      <c r="C6" s="192">
        <v>41</v>
      </c>
      <c r="D6" s="192">
        <v>155</v>
      </c>
      <c r="E6" s="258">
        <v>114</v>
      </c>
      <c r="F6" s="194">
        <v>2199</v>
      </c>
      <c r="G6" s="192">
        <v>1291</v>
      </c>
      <c r="H6" s="259">
        <v>-908</v>
      </c>
    </row>
    <row r="7" spans="1:8" x14ac:dyDescent="0.2">
      <c r="A7" s="652" t="s">
        <v>220</v>
      </c>
      <c r="B7" s="195"/>
      <c r="C7" s="195">
        <v>0</v>
      </c>
      <c r="D7" s="195">
        <v>0</v>
      </c>
      <c r="E7" s="260">
        <v>0</v>
      </c>
      <c r="F7" s="193">
        <v>0</v>
      </c>
      <c r="G7" s="195">
        <v>6</v>
      </c>
      <c r="H7" s="259">
        <v>6</v>
      </c>
    </row>
    <row r="8" spans="1:8" x14ac:dyDescent="0.2">
      <c r="A8" s="197" t="s">
        <v>363</v>
      </c>
      <c r="B8" s="198"/>
      <c r="C8" s="198">
        <v>47</v>
      </c>
      <c r="D8" s="198">
        <v>155</v>
      </c>
      <c r="E8" s="261">
        <v>108</v>
      </c>
      <c r="F8" s="198">
        <v>2205</v>
      </c>
      <c r="G8" s="198">
        <v>1416</v>
      </c>
      <c r="H8" s="261">
        <v>-789</v>
      </c>
    </row>
    <row r="9" spans="1:8" x14ac:dyDescent="0.2">
      <c r="A9" s="652" t="s">
        <v>266</v>
      </c>
      <c r="B9" s="195"/>
      <c r="C9" s="195">
        <v>32</v>
      </c>
      <c r="D9" s="192">
        <v>1</v>
      </c>
      <c r="E9" s="262">
        <v>-31</v>
      </c>
      <c r="F9" s="195">
        <v>151</v>
      </c>
      <c r="G9" s="192">
        <v>1</v>
      </c>
      <c r="H9" s="262">
        <v>-150</v>
      </c>
    </row>
    <row r="10" spans="1:8" x14ac:dyDescent="0.2">
      <c r="A10" s="652" t="s">
        <v>221</v>
      </c>
      <c r="B10" s="192"/>
      <c r="C10" s="192">
        <v>13</v>
      </c>
      <c r="D10" s="192">
        <v>0</v>
      </c>
      <c r="E10" s="259">
        <v>-13</v>
      </c>
      <c r="F10" s="192">
        <v>91</v>
      </c>
      <c r="G10" s="192">
        <v>0</v>
      </c>
      <c r="H10" s="259">
        <v>-91</v>
      </c>
    </row>
    <row r="11" spans="1:8" x14ac:dyDescent="0.2">
      <c r="A11" s="652" t="s">
        <v>267</v>
      </c>
      <c r="B11" s="195"/>
      <c r="C11" s="195">
        <v>0</v>
      </c>
      <c r="D11" s="195">
        <v>33</v>
      </c>
      <c r="E11" s="259">
        <v>33</v>
      </c>
      <c r="F11" s="195">
        <v>18</v>
      </c>
      <c r="G11" s="195">
        <v>1057</v>
      </c>
      <c r="H11" s="259">
        <v>1039</v>
      </c>
    </row>
    <row r="12" spans="1:8" x14ac:dyDescent="0.2">
      <c r="A12" s="197" t="s">
        <v>576</v>
      </c>
      <c r="B12" s="198"/>
      <c r="C12" s="198">
        <v>45</v>
      </c>
      <c r="D12" s="198">
        <v>34</v>
      </c>
      <c r="E12" s="261">
        <v>-11</v>
      </c>
      <c r="F12" s="198">
        <v>260</v>
      </c>
      <c r="G12" s="198">
        <v>1058</v>
      </c>
      <c r="H12" s="261">
        <v>798</v>
      </c>
    </row>
    <row r="13" spans="1:8" x14ac:dyDescent="0.2">
      <c r="A13" s="652" t="s">
        <v>324</v>
      </c>
      <c r="B13" s="195"/>
      <c r="C13" s="195">
        <v>4</v>
      </c>
      <c r="D13" s="192">
        <v>20</v>
      </c>
      <c r="E13" s="262">
        <v>16</v>
      </c>
      <c r="F13" s="195">
        <v>40</v>
      </c>
      <c r="G13" s="192">
        <v>202</v>
      </c>
      <c r="H13" s="262">
        <v>162</v>
      </c>
    </row>
    <row r="14" spans="1:8" x14ac:dyDescent="0.2">
      <c r="A14" s="652" t="s">
        <v>268</v>
      </c>
      <c r="B14" s="195"/>
      <c r="C14" s="195">
        <v>80</v>
      </c>
      <c r="D14" s="195">
        <v>103</v>
      </c>
      <c r="E14" s="259">
        <v>23</v>
      </c>
      <c r="F14" s="195">
        <v>652</v>
      </c>
      <c r="G14" s="195">
        <v>949</v>
      </c>
      <c r="H14" s="259">
        <v>297</v>
      </c>
    </row>
    <row r="15" spans="1:8" x14ac:dyDescent="0.2">
      <c r="A15" s="652" t="s">
        <v>269</v>
      </c>
      <c r="B15" s="195"/>
      <c r="C15" s="195">
        <v>75</v>
      </c>
      <c r="D15" s="192">
        <v>83</v>
      </c>
      <c r="E15" s="259">
        <v>8</v>
      </c>
      <c r="F15" s="195">
        <v>437</v>
      </c>
      <c r="G15" s="192">
        <v>2145</v>
      </c>
      <c r="H15" s="259">
        <v>1708</v>
      </c>
    </row>
    <row r="16" spans="1:8" x14ac:dyDescent="0.2">
      <c r="A16" s="652" t="s">
        <v>270</v>
      </c>
      <c r="B16" s="195"/>
      <c r="C16" s="195">
        <v>42</v>
      </c>
      <c r="D16" s="192">
        <v>34</v>
      </c>
      <c r="E16" s="259">
        <v>-8</v>
      </c>
      <c r="F16" s="195">
        <v>960</v>
      </c>
      <c r="G16" s="192">
        <v>340</v>
      </c>
      <c r="H16" s="259">
        <v>-620</v>
      </c>
    </row>
    <row r="17" spans="1:8" x14ac:dyDescent="0.2">
      <c r="A17" s="652" t="s">
        <v>271</v>
      </c>
      <c r="B17" s="195"/>
      <c r="C17" s="195">
        <v>122</v>
      </c>
      <c r="D17" s="192">
        <v>57</v>
      </c>
      <c r="E17" s="259">
        <v>-65</v>
      </c>
      <c r="F17" s="195">
        <v>1205</v>
      </c>
      <c r="G17" s="192">
        <v>1120</v>
      </c>
      <c r="H17" s="259">
        <v>-85</v>
      </c>
    </row>
    <row r="18" spans="1:8" x14ac:dyDescent="0.2">
      <c r="A18" s="652" t="s">
        <v>227</v>
      </c>
      <c r="B18" s="195"/>
      <c r="C18" s="195">
        <v>77</v>
      </c>
      <c r="D18" s="192">
        <v>75</v>
      </c>
      <c r="E18" s="259">
        <v>-2</v>
      </c>
      <c r="F18" s="195">
        <v>1196</v>
      </c>
      <c r="G18" s="192">
        <v>1696</v>
      </c>
      <c r="H18" s="259">
        <v>500</v>
      </c>
    </row>
    <row r="19" spans="1:8" x14ac:dyDescent="0.2">
      <c r="A19" s="652" t="s">
        <v>272</v>
      </c>
      <c r="B19" s="195"/>
      <c r="C19" s="195">
        <v>49</v>
      </c>
      <c r="D19" s="192">
        <v>177</v>
      </c>
      <c r="E19" s="259">
        <v>128</v>
      </c>
      <c r="F19" s="195">
        <v>1446</v>
      </c>
      <c r="G19" s="192">
        <v>1376</v>
      </c>
      <c r="H19" s="259">
        <v>-70</v>
      </c>
    </row>
    <row r="20" spans="1:8" x14ac:dyDescent="0.2">
      <c r="A20" s="652" t="s">
        <v>230</v>
      </c>
      <c r="B20" s="195"/>
      <c r="C20" s="195">
        <v>15</v>
      </c>
      <c r="D20" s="192">
        <v>84</v>
      </c>
      <c r="E20" s="259">
        <v>69</v>
      </c>
      <c r="F20" s="195">
        <v>310</v>
      </c>
      <c r="G20" s="192">
        <v>769</v>
      </c>
      <c r="H20" s="259">
        <v>459</v>
      </c>
    </row>
    <row r="21" spans="1:8" x14ac:dyDescent="0.2">
      <c r="A21" s="652" t="s">
        <v>231</v>
      </c>
      <c r="B21" s="195"/>
      <c r="C21" s="195">
        <v>182</v>
      </c>
      <c r="D21" s="192">
        <v>0</v>
      </c>
      <c r="E21" s="259">
        <v>-182</v>
      </c>
      <c r="F21" s="195">
        <v>603</v>
      </c>
      <c r="G21" s="192">
        <v>0</v>
      </c>
      <c r="H21" s="259">
        <v>-603</v>
      </c>
    </row>
    <row r="22" spans="1:8" x14ac:dyDescent="0.2">
      <c r="A22" s="652" t="s">
        <v>273</v>
      </c>
      <c r="B22" s="195"/>
      <c r="C22" s="195">
        <v>45</v>
      </c>
      <c r="D22" s="192">
        <v>0</v>
      </c>
      <c r="E22" s="259">
        <v>-45</v>
      </c>
      <c r="F22" s="195">
        <v>344</v>
      </c>
      <c r="G22" s="192">
        <v>102</v>
      </c>
      <c r="H22" s="259">
        <v>-242</v>
      </c>
    </row>
    <row r="23" spans="1:8" x14ac:dyDescent="0.2">
      <c r="A23" s="652" t="s">
        <v>274</v>
      </c>
      <c r="B23" s="195"/>
      <c r="C23" s="195">
        <v>0</v>
      </c>
      <c r="D23" s="192">
        <v>30</v>
      </c>
      <c r="E23" s="259">
        <v>30</v>
      </c>
      <c r="F23" s="195">
        <v>273</v>
      </c>
      <c r="G23" s="192">
        <v>228</v>
      </c>
      <c r="H23" s="259">
        <v>-45</v>
      </c>
    </row>
    <row r="24" spans="1:8" x14ac:dyDescent="0.2">
      <c r="A24" s="652" t="s">
        <v>275</v>
      </c>
      <c r="B24" s="195"/>
      <c r="C24" s="195">
        <v>30</v>
      </c>
      <c r="D24" s="192">
        <v>0</v>
      </c>
      <c r="E24" s="259">
        <v>-30</v>
      </c>
      <c r="F24" s="195">
        <v>386</v>
      </c>
      <c r="G24" s="192">
        <v>0</v>
      </c>
      <c r="H24" s="259">
        <v>-386</v>
      </c>
    </row>
    <row r="25" spans="1:8" x14ac:dyDescent="0.2">
      <c r="A25" s="652" t="s">
        <v>276</v>
      </c>
      <c r="B25" s="195"/>
      <c r="C25" s="195">
        <v>114</v>
      </c>
      <c r="D25" s="192">
        <v>280</v>
      </c>
      <c r="E25" s="259">
        <v>166</v>
      </c>
      <c r="F25" s="195">
        <v>957</v>
      </c>
      <c r="G25" s="192">
        <v>2963</v>
      </c>
      <c r="H25" s="259">
        <v>2006</v>
      </c>
    </row>
    <row r="26" spans="1:8" x14ac:dyDescent="0.2">
      <c r="A26" s="197" t="s">
        <v>560</v>
      </c>
      <c r="B26" s="198"/>
      <c r="C26" s="198">
        <v>835</v>
      </c>
      <c r="D26" s="198">
        <v>943</v>
      </c>
      <c r="E26" s="261">
        <v>108</v>
      </c>
      <c r="F26" s="198">
        <v>8809</v>
      </c>
      <c r="G26" s="198">
        <v>11890</v>
      </c>
      <c r="H26" s="261">
        <v>3081</v>
      </c>
    </row>
    <row r="27" spans="1:8" x14ac:dyDescent="0.2">
      <c r="A27" s="652" t="s">
        <v>232</v>
      </c>
      <c r="B27" s="195"/>
      <c r="C27" s="195">
        <v>74</v>
      </c>
      <c r="D27" s="192">
        <v>0</v>
      </c>
      <c r="E27" s="259">
        <v>-74</v>
      </c>
      <c r="F27" s="195">
        <v>804</v>
      </c>
      <c r="G27" s="192">
        <v>4</v>
      </c>
      <c r="H27" s="259">
        <v>-800</v>
      </c>
    </row>
    <row r="28" spans="1:8" x14ac:dyDescent="0.2">
      <c r="A28" s="653" t="s">
        <v>277</v>
      </c>
      <c r="B28" s="195"/>
      <c r="C28" s="195">
        <v>0</v>
      </c>
      <c r="D28" s="192">
        <v>0</v>
      </c>
      <c r="E28" s="259">
        <v>0</v>
      </c>
      <c r="F28" s="195">
        <v>135</v>
      </c>
      <c r="G28" s="192">
        <v>0</v>
      </c>
      <c r="H28" s="259">
        <v>-135</v>
      </c>
    </row>
    <row r="29" spans="1:8" x14ac:dyDescent="0.2">
      <c r="A29" s="653" t="s">
        <v>278</v>
      </c>
      <c r="B29" s="195"/>
      <c r="C29" s="195">
        <v>19</v>
      </c>
      <c r="D29" s="192">
        <v>0</v>
      </c>
      <c r="E29" s="259">
        <v>-19</v>
      </c>
      <c r="F29" s="195">
        <v>360</v>
      </c>
      <c r="G29" s="192">
        <v>0</v>
      </c>
      <c r="H29" s="259">
        <v>-360</v>
      </c>
    </row>
    <row r="30" spans="1:8" x14ac:dyDescent="0.2">
      <c r="A30" s="653" t="s">
        <v>577</v>
      </c>
      <c r="B30" s="195"/>
      <c r="C30" s="195">
        <v>0</v>
      </c>
      <c r="D30" s="195">
        <v>0</v>
      </c>
      <c r="E30" s="262">
        <v>0</v>
      </c>
      <c r="F30" s="192">
        <v>104</v>
      </c>
      <c r="G30" s="192">
        <v>135</v>
      </c>
      <c r="H30" s="262">
        <v>31</v>
      </c>
    </row>
    <row r="31" spans="1:8" x14ac:dyDescent="0.2">
      <c r="A31" s="197" t="s">
        <v>417</v>
      </c>
      <c r="B31" s="198"/>
      <c r="C31" s="198">
        <v>93</v>
      </c>
      <c r="D31" s="198">
        <v>0</v>
      </c>
      <c r="E31" s="261">
        <v>-93</v>
      </c>
      <c r="F31" s="198">
        <v>1403</v>
      </c>
      <c r="G31" s="198">
        <v>139</v>
      </c>
      <c r="H31" s="261">
        <v>-1264</v>
      </c>
    </row>
    <row r="32" spans="1:8" x14ac:dyDescent="0.2">
      <c r="A32" s="653" t="s">
        <v>237</v>
      </c>
      <c r="B32" s="195"/>
      <c r="C32" s="195">
        <v>122</v>
      </c>
      <c r="D32" s="192">
        <v>0</v>
      </c>
      <c r="E32" s="259">
        <v>-122</v>
      </c>
      <c r="F32" s="195">
        <v>1263</v>
      </c>
      <c r="G32" s="192">
        <v>209</v>
      </c>
      <c r="H32" s="259">
        <v>-1054</v>
      </c>
    </row>
    <row r="33" spans="1:8" x14ac:dyDescent="0.2">
      <c r="A33" s="653" t="s">
        <v>243</v>
      </c>
      <c r="B33" s="195"/>
      <c r="C33" s="195">
        <v>16</v>
      </c>
      <c r="D33" s="195">
        <v>66</v>
      </c>
      <c r="E33" s="262">
        <v>50</v>
      </c>
      <c r="F33" s="193">
        <v>182</v>
      </c>
      <c r="G33" s="195">
        <v>155</v>
      </c>
      <c r="H33" s="259">
        <v>-27</v>
      </c>
    </row>
    <row r="34" spans="1:8" x14ac:dyDescent="0.2">
      <c r="A34" s="653" t="s">
        <v>279</v>
      </c>
      <c r="B34" s="195"/>
      <c r="C34" s="195">
        <v>0</v>
      </c>
      <c r="D34" s="195">
        <v>156</v>
      </c>
      <c r="E34" s="259">
        <v>156</v>
      </c>
      <c r="F34" s="193">
        <v>0</v>
      </c>
      <c r="G34" s="195">
        <v>1759</v>
      </c>
      <c r="H34" s="259">
        <v>1759</v>
      </c>
    </row>
    <row r="35" spans="1:8" x14ac:dyDescent="0.2">
      <c r="A35" s="653" t="s">
        <v>245</v>
      </c>
      <c r="B35" s="195"/>
      <c r="C35" s="195">
        <v>0</v>
      </c>
      <c r="D35" s="195">
        <v>0</v>
      </c>
      <c r="E35" s="262">
        <v>0</v>
      </c>
      <c r="F35" s="193">
        <v>15</v>
      </c>
      <c r="G35" s="195">
        <v>428</v>
      </c>
      <c r="H35" s="259">
        <v>413</v>
      </c>
    </row>
    <row r="36" spans="1:8" x14ac:dyDescent="0.2">
      <c r="A36" s="653" t="s">
        <v>246</v>
      </c>
      <c r="B36" s="195"/>
      <c r="C36" s="195">
        <v>55</v>
      </c>
      <c r="D36" s="195">
        <v>75</v>
      </c>
      <c r="E36" s="262">
        <v>20</v>
      </c>
      <c r="F36" s="193">
        <v>418</v>
      </c>
      <c r="G36" s="195">
        <v>551</v>
      </c>
      <c r="H36" s="259">
        <v>133</v>
      </c>
    </row>
    <row r="37" spans="1:8" x14ac:dyDescent="0.2">
      <c r="A37" s="197" t="s">
        <v>561</v>
      </c>
      <c r="B37" s="198"/>
      <c r="C37" s="198">
        <v>193</v>
      </c>
      <c r="D37" s="198">
        <v>297</v>
      </c>
      <c r="E37" s="261">
        <v>104</v>
      </c>
      <c r="F37" s="198">
        <v>1878</v>
      </c>
      <c r="G37" s="198">
        <v>3102</v>
      </c>
      <c r="H37" s="261">
        <v>1224</v>
      </c>
    </row>
    <row r="38" spans="1:8" x14ac:dyDescent="0.2">
      <c r="A38" s="653" t="s">
        <v>280</v>
      </c>
      <c r="B38" s="195"/>
      <c r="C38" s="195">
        <v>0</v>
      </c>
      <c r="D38" s="195">
        <v>0</v>
      </c>
      <c r="E38" s="258">
        <v>0</v>
      </c>
      <c r="F38" s="193">
        <v>142</v>
      </c>
      <c r="G38" s="195">
        <v>33</v>
      </c>
      <c r="H38" s="259">
        <v>-109</v>
      </c>
    </row>
    <row r="39" spans="1:8" x14ac:dyDescent="0.2">
      <c r="A39" s="653" t="s">
        <v>281</v>
      </c>
      <c r="B39" s="195"/>
      <c r="C39" s="195">
        <v>0</v>
      </c>
      <c r="D39" s="195">
        <v>0</v>
      </c>
      <c r="E39" s="262">
        <v>0</v>
      </c>
      <c r="F39" s="193">
        <v>163</v>
      </c>
      <c r="G39" s="195">
        <v>6</v>
      </c>
      <c r="H39" s="259">
        <v>-157</v>
      </c>
    </row>
    <row r="40" spans="1:8" x14ac:dyDescent="0.2">
      <c r="A40" s="653" t="s">
        <v>282</v>
      </c>
      <c r="B40" s="195"/>
      <c r="C40" s="195">
        <v>31</v>
      </c>
      <c r="D40" s="195">
        <v>85</v>
      </c>
      <c r="E40" s="258">
        <v>54</v>
      </c>
      <c r="F40" s="195">
        <v>67</v>
      </c>
      <c r="G40" s="195">
        <v>374</v>
      </c>
      <c r="H40" s="262">
        <v>307</v>
      </c>
    </row>
    <row r="41" spans="1:8" x14ac:dyDescent="0.2">
      <c r="A41" s="653" t="s">
        <v>283</v>
      </c>
      <c r="B41" s="195"/>
      <c r="C41" s="195">
        <v>12</v>
      </c>
      <c r="D41" s="195">
        <v>0</v>
      </c>
      <c r="E41" s="258">
        <v>-12</v>
      </c>
      <c r="F41" s="195">
        <v>97</v>
      </c>
      <c r="G41" s="195">
        <v>14</v>
      </c>
      <c r="H41" s="262">
        <v>-83</v>
      </c>
    </row>
    <row r="42" spans="1:8" x14ac:dyDescent="0.2">
      <c r="A42" s="197" t="s">
        <v>578</v>
      </c>
      <c r="B42" s="210"/>
      <c r="C42" s="210">
        <v>43</v>
      </c>
      <c r="D42" s="210">
        <v>85</v>
      </c>
      <c r="E42" s="210">
        <v>42</v>
      </c>
      <c r="F42" s="210">
        <v>469</v>
      </c>
      <c r="G42" s="210">
        <v>427</v>
      </c>
      <c r="H42" s="263">
        <v>-42</v>
      </c>
    </row>
    <row r="43" spans="1:8" x14ac:dyDescent="0.2">
      <c r="A43" s="388" t="s">
        <v>670</v>
      </c>
      <c r="B43" s="805"/>
      <c r="C43" s="210">
        <v>50</v>
      </c>
      <c r="D43" s="261" t="s">
        <v>156</v>
      </c>
      <c r="E43" s="210">
        <v>-50</v>
      </c>
      <c r="F43" s="210">
        <v>50</v>
      </c>
      <c r="G43" s="261" t="s">
        <v>156</v>
      </c>
      <c r="H43" s="263">
        <v>-50</v>
      </c>
    </row>
    <row r="44" spans="1:8" x14ac:dyDescent="0.2">
      <c r="A44" s="211" t="s">
        <v>123</v>
      </c>
      <c r="B44" s="212"/>
      <c r="C44" s="212">
        <v>1306</v>
      </c>
      <c r="D44" s="264">
        <v>1514</v>
      </c>
      <c r="E44" s="212">
        <v>208</v>
      </c>
      <c r="F44" s="212">
        <v>15074</v>
      </c>
      <c r="G44" s="264">
        <v>18032</v>
      </c>
      <c r="H44" s="212">
        <v>2958</v>
      </c>
    </row>
    <row r="45" spans="1:8" x14ac:dyDescent="0.2">
      <c r="A45" s="216" t="s">
        <v>562</v>
      </c>
      <c r="B45" s="217"/>
      <c r="C45" s="217">
        <v>237</v>
      </c>
      <c r="D45" s="217">
        <v>71</v>
      </c>
      <c r="E45" s="217">
        <v>-166</v>
      </c>
      <c r="F45" s="217">
        <v>2329</v>
      </c>
      <c r="G45" s="217">
        <v>417</v>
      </c>
      <c r="H45" s="217">
        <v>-1912</v>
      </c>
    </row>
    <row r="46" spans="1:8" x14ac:dyDescent="0.2">
      <c r="A46" s="216" t="s">
        <v>563</v>
      </c>
      <c r="B46" s="217"/>
      <c r="C46" s="217">
        <v>1069</v>
      </c>
      <c r="D46" s="217">
        <v>1443</v>
      </c>
      <c r="E46" s="217">
        <v>374</v>
      </c>
      <c r="F46" s="217">
        <v>12745</v>
      </c>
      <c r="G46" s="217">
        <v>17615</v>
      </c>
      <c r="H46" s="217">
        <v>4870</v>
      </c>
    </row>
    <row r="47" spans="1:8" x14ac:dyDescent="0.2">
      <c r="A47" s="220" t="s">
        <v>564</v>
      </c>
      <c r="B47" s="221"/>
      <c r="C47" s="221">
        <v>588</v>
      </c>
      <c r="D47" s="221">
        <v>815</v>
      </c>
      <c r="E47" s="221">
        <v>227</v>
      </c>
      <c r="F47" s="221">
        <v>9646</v>
      </c>
      <c r="G47" s="221">
        <v>11080</v>
      </c>
      <c r="H47" s="221">
        <v>1434</v>
      </c>
    </row>
    <row r="48" spans="1:8" x14ac:dyDescent="0.2">
      <c r="A48" s="220" t="s">
        <v>565</v>
      </c>
      <c r="B48" s="221"/>
      <c r="C48" s="221">
        <v>718</v>
      </c>
      <c r="D48" s="221">
        <v>699</v>
      </c>
      <c r="E48" s="221">
        <v>-19</v>
      </c>
      <c r="F48" s="221">
        <v>5428</v>
      </c>
      <c r="G48" s="221">
        <v>6952</v>
      </c>
      <c r="H48" s="221">
        <v>1524</v>
      </c>
    </row>
    <row r="49" spans="1:8" x14ac:dyDescent="0.2">
      <c r="A49" s="216" t="s">
        <v>566</v>
      </c>
      <c r="B49" s="224"/>
      <c r="C49" s="224">
        <v>542</v>
      </c>
      <c r="D49" s="265">
        <v>686</v>
      </c>
      <c r="E49" s="217">
        <v>144</v>
      </c>
      <c r="F49" s="217">
        <v>6960</v>
      </c>
      <c r="G49" s="217">
        <v>9215</v>
      </c>
      <c r="H49" s="217">
        <v>2255</v>
      </c>
    </row>
    <row r="50" spans="1:8" ht="15" x14ac:dyDescent="0.25">
      <c r="A50" s="226"/>
      <c r="B50" s="226"/>
      <c r="C50" s="266"/>
      <c r="D50" s="227"/>
      <c r="E50" s="227"/>
      <c r="F50" s="228"/>
      <c r="G50" s="227"/>
      <c r="H50" s="257" t="s">
        <v>253</v>
      </c>
    </row>
    <row r="51" spans="1:8" ht="15" x14ac:dyDescent="0.25">
      <c r="A51" s="230" t="s">
        <v>254</v>
      </c>
      <c r="B51" s="230"/>
      <c r="C51" s="231"/>
      <c r="D51" s="227"/>
      <c r="E51" s="227"/>
      <c r="F51" s="228"/>
      <c r="G51" s="227"/>
      <c r="H51" s="229"/>
    </row>
    <row r="53" spans="1:8" x14ac:dyDescent="0.2">
      <c r="C53" s="267"/>
      <c r="D53" s="267"/>
      <c r="E53" s="267"/>
      <c r="F53" s="267"/>
      <c r="G53" s="267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F12" sqref="F12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6"/>
      <c r="E2" s="76"/>
      <c r="F2" s="76"/>
      <c r="G2" s="136"/>
      <c r="H2" s="62" t="s">
        <v>165</v>
      </c>
    </row>
    <row r="3" spans="1:8" x14ac:dyDescent="0.2">
      <c r="A3" s="63"/>
      <c r="B3" s="824">
        <f>INDICE!A3</f>
        <v>41699</v>
      </c>
      <c r="C3" s="825"/>
      <c r="D3" s="825" t="s">
        <v>125</v>
      </c>
      <c r="E3" s="825"/>
      <c r="F3" s="825" t="s">
        <v>126</v>
      </c>
      <c r="G3" s="825"/>
      <c r="H3" s="825"/>
    </row>
    <row r="4" spans="1:8" x14ac:dyDescent="0.2">
      <c r="A4" s="77"/>
      <c r="B4" s="74" t="s">
        <v>48</v>
      </c>
      <c r="C4" s="74" t="s">
        <v>567</v>
      </c>
      <c r="D4" s="74" t="s">
        <v>48</v>
      </c>
      <c r="E4" s="74" t="s">
        <v>567</v>
      </c>
      <c r="F4" s="74" t="s">
        <v>48</v>
      </c>
      <c r="G4" s="74" t="s">
        <v>567</v>
      </c>
      <c r="H4" s="75" t="s">
        <v>133</v>
      </c>
    </row>
    <row r="5" spans="1:8" x14ac:dyDescent="0.2">
      <c r="A5" s="244" t="s">
        <v>285</v>
      </c>
      <c r="B5" s="715">
        <v>0.33</v>
      </c>
      <c r="C5" s="401">
        <v>-15.384615384615385</v>
      </c>
      <c r="D5" s="558">
        <v>1.111</v>
      </c>
      <c r="E5" s="401">
        <v>-0.80357142857142849</v>
      </c>
      <c r="F5" s="558">
        <v>4.5659999999999998</v>
      </c>
      <c r="G5" s="401">
        <v>-25.647288715192968</v>
      </c>
      <c r="H5" s="716">
        <v>1.2594680774768712</v>
      </c>
    </row>
    <row r="6" spans="1:8" x14ac:dyDescent="0.2">
      <c r="A6" s="244" t="s">
        <v>286</v>
      </c>
      <c r="B6" s="559">
        <v>2.399</v>
      </c>
      <c r="C6" s="276">
        <v>-11.279585798816568</v>
      </c>
      <c r="D6" s="275">
        <v>6.9459999999999997</v>
      </c>
      <c r="E6" s="276">
        <v>-12.309051887387955</v>
      </c>
      <c r="F6" s="275">
        <v>32.073999999999998</v>
      </c>
      <c r="G6" s="276">
        <v>-2.6733424366560463</v>
      </c>
      <c r="H6" s="717">
        <v>8.8471701964505396</v>
      </c>
    </row>
    <row r="7" spans="1:8" x14ac:dyDescent="0.2">
      <c r="A7" s="244" t="s">
        <v>287</v>
      </c>
      <c r="B7" s="559">
        <v>2.4580000000000002</v>
      </c>
      <c r="C7" s="276">
        <v>-8.6245353159851295</v>
      </c>
      <c r="D7" s="275">
        <v>9.2110000000000003</v>
      </c>
      <c r="E7" s="276">
        <v>12.356672359111979</v>
      </c>
      <c r="F7" s="275">
        <v>36.624000000000002</v>
      </c>
      <c r="G7" s="276">
        <v>-5.3496666149790668</v>
      </c>
      <c r="H7" s="717">
        <v>10.102224894768492</v>
      </c>
    </row>
    <row r="8" spans="1:8" x14ac:dyDescent="0.2">
      <c r="A8" s="244" t="s">
        <v>288</v>
      </c>
      <c r="B8" s="559">
        <v>23.129000000000001</v>
      </c>
      <c r="C8" s="276">
        <v>-8.27649111675127</v>
      </c>
      <c r="D8" s="275">
        <v>68.119</v>
      </c>
      <c r="E8" s="276">
        <v>-8.1917058641184948</v>
      </c>
      <c r="F8" s="275">
        <v>287.53500000000003</v>
      </c>
      <c r="G8" s="276">
        <v>114.58796662537129</v>
      </c>
      <c r="H8" s="717">
        <v>79.312561028758694</v>
      </c>
    </row>
    <row r="9" spans="1:8" x14ac:dyDescent="0.2">
      <c r="A9" s="244" t="s">
        <v>289</v>
      </c>
      <c r="B9" s="560">
        <v>7.2999999999999995E-2</v>
      </c>
      <c r="C9" s="277" t="s">
        <v>156</v>
      </c>
      <c r="D9" s="275">
        <v>0.24299999999999999</v>
      </c>
      <c r="E9" s="275" t="s">
        <v>156</v>
      </c>
      <c r="F9" s="275">
        <v>1.7350000000000001</v>
      </c>
      <c r="G9" s="275" t="s">
        <v>156</v>
      </c>
      <c r="H9" s="717">
        <v>0.47857580254541648</v>
      </c>
    </row>
    <row r="10" spans="1:8" x14ac:dyDescent="0.2">
      <c r="A10" s="252" t="s">
        <v>290</v>
      </c>
      <c r="B10" s="278">
        <v>28.388999999999999</v>
      </c>
      <c r="C10" s="279">
        <v>-8.4225806451612897</v>
      </c>
      <c r="D10" s="278">
        <v>85.63</v>
      </c>
      <c r="E10" s="279">
        <v>-6.349796579027954</v>
      </c>
      <c r="F10" s="278">
        <v>362.53399999999999</v>
      </c>
      <c r="G10" s="279">
        <v>71.181014618668087</v>
      </c>
      <c r="H10" s="279">
        <v>100</v>
      </c>
    </row>
    <row r="11" spans="1:8" x14ac:dyDescent="0.2">
      <c r="A11" s="280" t="s">
        <v>291</v>
      </c>
      <c r="B11" s="281">
        <v>0.6</v>
      </c>
      <c r="C11" s="282"/>
      <c r="D11" s="281">
        <v>0.64</v>
      </c>
      <c r="E11" s="282"/>
      <c r="F11" s="281">
        <v>0.66</v>
      </c>
      <c r="G11" s="283"/>
      <c r="H11" s="283"/>
    </row>
    <row r="12" spans="1:8" x14ac:dyDescent="0.2">
      <c r="A12" s="284" t="s">
        <v>606</v>
      </c>
      <c r="B12" s="67"/>
      <c r="C12" s="67"/>
      <c r="D12" s="67"/>
      <c r="E12" s="67"/>
      <c r="F12" s="67"/>
      <c r="G12" s="277"/>
      <c r="H12" s="73" t="s">
        <v>253</v>
      </c>
    </row>
    <row r="13" spans="1:8" x14ac:dyDescent="0.2">
      <c r="A13" s="230" t="s">
        <v>254</v>
      </c>
      <c r="B13" s="136"/>
      <c r="C13" s="136"/>
      <c r="D13" s="136"/>
      <c r="E13" s="136"/>
      <c r="F13" s="136"/>
      <c r="G13" s="136"/>
      <c r="H13" s="73"/>
    </row>
  </sheetData>
  <mergeCells count="3">
    <mergeCell ref="B3:C3"/>
    <mergeCell ref="D3:E3"/>
    <mergeCell ref="F3:H3"/>
  </mergeCells>
  <conditionalFormatting sqref="B5:B9 D5:D9">
    <cfRule type="cellIs" dxfId="4" priority="1" operator="between">
      <formula>0.00001</formula>
      <formula>0.499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F20" sqref="F20"/>
    </sheetView>
  </sheetViews>
  <sheetFormatPr baseColWidth="10" defaultRowHeight="14.25" x14ac:dyDescent="0.2"/>
  <sheetData>
    <row r="1" spans="1:7" x14ac:dyDescent="0.2">
      <c r="A1" s="6" t="s">
        <v>292</v>
      </c>
      <c r="B1" s="720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165</v>
      </c>
    </row>
    <row r="3" spans="1:7" x14ac:dyDescent="0.2">
      <c r="A3" s="63"/>
      <c r="B3" s="827">
        <f>INDICE!A3</f>
        <v>41699</v>
      </c>
      <c r="C3" s="827"/>
      <c r="D3" s="845" t="s">
        <v>125</v>
      </c>
      <c r="E3" s="845"/>
      <c r="F3" s="845" t="s">
        <v>126</v>
      </c>
      <c r="G3" s="845"/>
    </row>
    <row r="4" spans="1:7" x14ac:dyDescent="0.2">
      <c r="A4" s="77"/>
      <c r="B4" s="270"/>
      <c r="C4" s="74" t="s">
        <v>567</v>
      </c>
      <c r="D4" s="270"/>
      <c r="E4" s="74" t="s">
        <v>567</v>
      </c>
      <c r="F4" s="270"/>
      <c r="G4" s="74" t="s">
        <v>567</v>
      </c>
    </row>
    <row r="5" spans="1:7" ht="15" x14ac:dyDescent="0.25">
      <c r="A5" s="712" t="s">
        <v>123</v>
      </c>
      <c r="B5" s="718">
        <v>5118</v>
      </c>
      <c r="C5" s="713">
        <v>0.41200706297822248</v>
      </c>
      <c r="D5" s="714">
        <v>14626</v>
      </c>
      <c r="E5" s="713">
        <v>-3.2415983064302725</v>
      </c>
      <c r="F5" s="719">
        <v>60547</v>
      </c>
      <c r="G5" s="713">
        <v>-3.7194288076837454</v>
      </c>
    </row>
    <row r="6" spans="1:7" x14ac:dyDescent="0.2">
      <c r="A6" s="284"/>
      <c r="B6" s="1"/>
      <c r="C6" s="1"/>
      <c r="D6" s="1"/>
      <c r="E6" s="1"/>
      <c r="F6" s="1"/>
      <c r="G6" s="73" t="s">
        <v>253</v>
      </c>
    </row>
    <row r="7" spans="1:7" x14ac:dyDescent="0.2">
      <c r="A7" s="284" t="s">
        <v>606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C26" sqref="C26"/>
    </sheetView>
  </sheetViews>
  <sheetFormatPr baseColWidth="10" defaultRowHeight="12.75" x14ac:dyDescent="0.2"/>
  <cols>
    <col min="1" max="1" width="32.375" style="80" customWidth="1"/>
    <col min="2" max="2" width="12.375" style="80" customWidth="1"/>
    <col min="3" max="3" width="12.875" style="80" customWidth="1"/>
    <col min="4" max="4" width="11" style="80"/>
    <col min="5" max="5" width="12.875" style="80" customWidth="1"/>
    <col min="6" max="6" width="13.5" style="80" customWidth="1"/>
    <col min="7" max="7" width="11" style="80"/>
    <col min="8" max="8" width="15.875" style="80" customWidth="1"/>
    <col min="9" max="10" width="11" style="80"/>
    <col min="11" max="12" width="11.5" style="80" customWidth="1"/>
    <col min="13" max="256" width="11" style="80"/>
    <col min="257" max="257" width="32.375" style="80" customWidth="1"/>
    <col min="258" max="258" width="12.375" style="80" customWidth="1"/>
    <col min="259" max="259" width="12.875" style="80" customWidth="1"/>
    <col min="260" max="260" width="11" style="80"/>
    <col min="261" max="261" width="12.875" style="80" customWidth="1"/>
    <col min="262" max="262" width="13.5" style="80" customWidth="1"/>
    <col min="263" max="263" width="11" style="80"/>
    <col min="264" max="264" width="12.375" style="80" customWidth="1"/>
    <col min="265" max="266" width="11" style="80"/>
    <col min="267" max="268" width="11.5" style="80" customWidth="1"/>
    <col min="269" max="512" width="11" style="80"/>
    <col min="513" max="513" width="32.375" style="80" customWidth="1"/>
    <col min="514" max="514" width="12.375" style="80" customWidth="1"/>
    <col min="515" max="515" width="12.875" style="80" customWidth="1"/>
    <col min="516" max="516" width="11" style="80"/>
    <col min="517" max="517" width="12.875" style="80" customWidth="1"/>
    <col min="518" max="518" width="13.5" style="80" customWidth="1"/>
    <col min="519" max="519" width="11" style="80"/>
    <col min="520" max="520" width="12.375" style="80" customWidth="1"/>
    <col min="521" max="522" width="11" style="80"/>
    <col min="523" max="524" width="11.5" style="80" customWidth="1"/>
    <col min="525" max="768" width="11" style="80"/>
    <col min="769" max="769" width="32.375" style="80" customWidth="1"/>
    <col min="770" max="770" width="12.375" style="80" customWidth="1"/>
    <col min="771" max="771" width="12.875" style="80" customWidth="1"/>
    <col min="772" max="772" width="11" style="80"/>
    <col min="773" max="773" width="12.875" style="80" customWidth="1"/>
    <col min="774" max="774" width="13.5" style="80" customWidth="1"/>
    <col min="775" max="775" width="11" style="80"/>
    <col min="776" max="776" width="12.375" style="80" customWidth="1"/>
    <col min="777" max="778" width="11" style="80"/>
    <col min="779" max="780" width="11.5" style="80" customWidth="1"/>
    <col min="781" max="1024" width="11" style="80"/>
    <col min="1025" max="1025" width="32.375" style="80" customWidth="1"/>
    <col min="1026" max="1026" width="12.375" style="80" customWidth="1"/>
    <col min="1027" max="1027" width="12.875" style="80" customWidth="1"/>
    <col min="1028" max="1028" width="11" style="80"/>
    <col min="1029" max="1029" width="12.875" style="80" customWidth="1"/>
    <col min="1030" max="1030" width="13.5" style="80" customWidth="1"/>
    <col min="1031" max="1031" width="11" style="80"/>
    <col min="1032" max="1032" width="12.375" style="80" customWidth="1"/>
    <col min="1033" max="1034" width="11" style="80"/>
    <col min="1035" max="1036" width="11.5" style="80" customWidth="1"/>
    <col min="1037" max="1280" width="11" style="80"/>
    <col min="1281" max="1281" width="32.375" style="80" customWidth="1"/>
    <col min="1282" max="1282" width="12.375" style="80" customWidth="1"/>
    <col min="1283" max="1283" width="12.875" style="80" customWidth="1"/>
    <col min="1284" max="1284" width="11" style="80"/>
    <col min="1285" max="1285" width="12.875" style="80" customWidth="1"/>
    <col min="1286" max="1286" width="13.5" style="80" customWidth="1"/>
    <col min="1287" max="1287" width="11" style="80"/>
    <col min="1288" max="1288" width="12.375" style="80" customWidth="1"/>
    <col min="1289" max="1290" width="11" style="80"/>
    <col min="1291" max="1292" width="11.5" style="80" customWidth="1"/>
    <col min="1293" max="1536" width="11" style="80"/>
    <col min="1537" max="1537" width="32.375" style="80" customWidth="1"/>
    <col min="1538" max="1538" width="12.375" style="80" customWidth="1"/>
    <col min="1539" max="1539" width="12.875" style="80" customWidth="1"/>
    <col min="1540" max="1540" width="11" style="80"/>
    <col min="1541" max="1541" width="12.875" style="80" customWidth="1"/>
    <col min="1542" max="1542" width="13.5" style="80" customWidth="1"/>
    <col min="1543" max="1543" width="11" style="80"/>
    <col min="1544" max="1544" width="12.375" style="80" customWidth="1"/>
    <col min="1545" max="1546" width="11" style="80"/>
    <col min="1547" max="1548" width="11.5" style="80" customWidth="1"/>
    <col min="1549" max="1792" width="11" style="80"/>
    <col min="1793" max="1793" width="32.375" style="80" customWidth="1"/>
    <col min="1794" max="1794" width="12.375" style="80" customWidth="1"/>
    <col min="1795" max="1795" width="12.875" style="80" customWidth="1"/>
    <col min="1796" max="1796" width="11" style="80"/>
    <col min="1797" max="1797" width="12.875" style="80" customWidth="1"/>
    <col min="1798" max="1798" width="13.5" style="80" customWidth="1"/>
    <col min="1799" max="1799" width="11" style="80"/>
    <col min="1800" max="1800" width="12.375" style="80" customWidth="1"/>
    <col min="1801" max="1802" width="11" style="80"/>
    <col min="1803" max="1804" width="11.5" style="80" customWidth="1"/>
    <col min="1805" max="2048" width="11" style="80"/>
    <col min="2049" max="2049" width="32.375" style="80" customWidth="1"/>
    <col min="2050" max="2050" width="12.375" style="80" customWidth="1"/>
    <col min="2051" max="2051" width="12.875" style="80" customWidth="1"/>
    <col min="2052" max="2052" width="11" style="80"/>
    <col min="2053" max="2053" width="12.875" style="80" customWidth="1"/>
    <col min="2054" max="2054" width="13.5" style="80" customWidth="1"/>
    <col min="2055" max="2055" width="11" style="80"/>
    <col min="2056" max="2056" width="12.375" style="80" customWidth="1"/>
    <col min="2057" max="2058" width="11" style="80"/>
    <col min="2059" max="2060" width="11.5" style="80" customWidth="1"/>
    <col min="2061" max="2304" width="11" style="80"/>
    <col min="2305" max="2305" width="32.375" style="80" customWidth="1"/>
    <col min="2306" max="2306" width="12.375" style="80" customWidth="1"/>
    <col min="2307" max="2307" width="12.875" style="80" customWidth="1"/>
    <col min="2308" max="2308" width="11" style="80"/>
    <col min="2309" max="2309" width="12.875" style="80" customWidth="1"/>
    <col min="2310" max="2310" width="13.5" style="80" customWidth="1"/>
    <col min="2311" max="2311" width="11" style="80"/>
    <col min="2312" max="2312" width="12.375" style="80" customWidth="1"/>
    <col min="2313" max="2314" width="11" style="80"/>
    <col min="2315" max="2316" width="11.5" style="80" customWidth="1"/>
    <col min="2317" max="2560" width="11" style="80"/>
    <col min="2561" max="2561" width="32.375" style="80" customWidth="1"/>
    <col min="2562" max="2562" width="12.375" style="80" customWidth="1"/>
    <col min="2563" max="2563" width="12.875" style="80" customWidth="1"/>
    <col min="2564" max="2564" width="11" style="80"/>
    <col min="2565" max="2565" width="12.875" style="80" customWidth="1"/>
    <col min="2566" max="2566" width="13.5" style="80" customWidth="1"/>
    <col min="2567" max="2567" width="11" style="80"/>
    <col min="2568" max="2568" width="12.375" style="80" customWidth="1"/>
    <col min="2569" max="2570" width="11" style="80"/>
    <col min="2571" max="2572" width="11.5" style="80" customWidth="1"/>
    <col min="2573" max="2816" width="11" style="80"/>
    <col min="2817" max="2817" width="32.375" style="80" customWidth="1"/>
    <col min="2818" max="2818" width="12.375" style="80" customWidth="1"/>
    <col min="2819" max="2819" width="12.875" style="80" customWidth="1"/>
    <col min="2820" max="2820" width="11" style="80"/>
    <col min="2821" max="2821" width="12.875" style="80" customWidth="1"/>
    <col min="2822" max="2822" width="13.5" style="80" customWidth="1"/>
    <col min="2823" max="2823" width="11" style="80"/>
    <col min="2824" max="2824" width="12.375" style="80" customWidth="1"/>
    <col min="2825" max="2826" width="11" style="80"/>
    <col min="2827" max="2828" width="11.5" style="80" customWidth="1"/>
    <col min="2829" max="3072" width="11" style="80"/>
    <col min="3073" max="3073" width="32.375" style="80" customWidth="1"/>
    <col min="3074" max="3074" width="12.375" style="80" customWidth="1"/>
    <col min="3075" max="3075" width="12.875" style="80" customWidth="1"/>
    <col min="3076" max="3076" width="11" style="80"/>
    <col min="3077" max="3077" width="12.875" style="80" customWidth="1"/>
    <col min="3078" max="3078" width="13.5" style="80" customWidth="1"/>
    <col min="3079" max="3079" width="11" style="80"/>
    <col min="3080" max="3080" width="12.375" style="80" customWidth="1"/>
    <col min="3081" max="3082" width="11" style="80"/>
    <col min="3083" max="3084" width="11.5" style="80" customWidth="1"/>
    <col min="3085" max="3328" width="11" style="80"/>
    <col min="3329" max="3329" width="32.375" style="80" customWidth="1"/>
    <col min="3330" max="3330" width="12.375" style="80" customWidth="1"/>
    <col min="3331" max="3331" width="12.875" style="80" customWidth="1"/>
    <col min="3332" max="3332" width="11" style="80"/>
    <col min="3333" max="3333" width="12.875" style="80" customWidth="1"/>
    <col min="3334" max="3334" width="13.5" style="80" customWidth="1"/>
    <col min="3335" max="3335" width="11" style="80"/>
    <col min="3336" max="3336" width="12.375" style="80" customWidth="1"/>
    <col min="3337" max="3338" width="11" style="80"/>
    <col min="3339" max="3340" width="11.5" style="80" customWidth="1"/>
    <col min="3341" max="3584" width="11" style="80"/>
    <col min="3585" max="3585" width="32.375" style="80" customWidth="1"/>
    <col min="3586" max="3586" width="12.375" style="80" customWidth="1"/>
    <col min="3587" max="3587" width="12.875" style="80" customWidth="1"/>
    <col min="3588" max="3588" width="11" style="80"/>
    <col min="3589" max="3589" width="12.875" style="80" customWidth="1"/>
    <col min="3590" max="3590" width="13.5" style="80" customWidth="1"/>
    <col min="3591" max="3591" width="11" style="80"/>
    <col min="3592" max="3592" width="12.375" style="80" customWidth="1"/>
    <col min="3593" max="3594" width="11" style="80"/>
    <col min="3595" max="3596" width="11.5" style="80" customWidth="1"/>
    <col min="3597" max="3840" width="11" style="80"/>
    <col min="3841" max="3841" width="32.375" style="80" customWidth="1"/>
    <col min="3842" max="3842" width="12.375" style="80" customWidth="1"/>
    <col min="3843" max="3843" width="12.875" style="80" customWidth="1"/>
    <col min="3844" max="3844" width="11" style="80"/>
    <col min="3845" max="3845" width="12.875" style="80" customWidth="1"/>
    <col min="3846" max="3846" width="13.5" style="80" customWidth="1"/>
    <col min="3847" max="3847" width="11" style="80"/>
    <col min="3848" max="3848" width="12.375" style="80" customWidth="1"/>
    <col min="3849" max="3850" width="11" style="80"/>
    <col min="3851" max="3852" width="11.5" style="80" customWidth="1"/>
    <col min="3853" max="4096" width="11" style="80"/>
    <col min="4097" max="4097" width="32.375" style="80" customWidth="1"/>
    <col min="4098" max="4098" width="12.375" style="80" customWidth="1"/>
    <col min="4099" max="4099" width="12.875" style="80" customWidth="1"/>
    <col min="4100" max="4100" width="11" style="80"/>
    <col min="4101" max="4101" width="12.875" style="80" customWidth="1"/>
    <col min="4102" max="4102" width="13.5" style="80" customWidth="1"/>
    <col min="4103" max="4103" width="11" style="80"/>
    <col min="4104" max="4104" width="12.375" style="80" customWidth="1"/>
    <col min="4105" max="4106" width="11" style="80"/>
    <col min="4107" max="4108" width="11.5" style="80" customWidth="1"/>
    <col min="4109" max="4352" width="11" style="80"/>
    <col min="4353" max="4353" width="32.375" style="80" customWidth="1"/>
    <col min="4354" max="4354" width="12.375" style="80" customWidth="1"/>
    <col min="4355" max="4355" width="12.875" style="80" customWidth="1"/>
    <col min="4356" max="4356" width="11" style="80"/>
    <col min="4357" max="4357" width="12.875" style="80" customWidth="1"/>
    <col min="4358" max="4358" width="13.5" style="80" customWidth="1"/>
    <col min="4359" max="4359" width="11" style="80"/>
    <col min="4360" max="4360" width="12.375" style="80" customWidth="1"/>
    <col min="4361" max="4362" width="11" style="80"/>
    <col min="4363" max="4364" width="11.5" style="80" customWidth="1"/>
    <col min="4365" max="4608" width="11" style="80"/>
    <col min="4609" max="4609" width="32.375" style="80" customWidth="1"/>
    <col min="4610" max="4610" width="12.375" style="80" customWidth="1"/>
    <col min="4611" max="4611" width="12.875" style="80" customWidth="1"/>
    <col min="4612" max="4612" width="11" style="80"/>
    <col min="4613" max="4613" width="12.875" style="80" customWidth="1"/>
    <col min="4614" max="4614" width="13.5" style="80" customWidth="1"/>
    <col min="4615" max="4615" width="11" style="80"/>
    <col min="4616" max="4616" width="12.375" style="80" customWidth="1"/>
    <col min="4617" max="4618" width="11" style="80"/>
    <col min="4619" max="4620" width="11.5" style="80" customWidth="1"/>
    <col min="4621" max="4864" width="11" style="80"/>
    <col min="4865" max="4865" width="32.375" style="80" customWidth="1"/>
    <col min="4866" max="4866" width="12.375" style="80" customWidth="1"/>
    <col min="4867" max="4867" width="12.875" style="80" customWidth="1"/>
    <col min="4868" max="4868" width="11" style="80"/>
    <col min="4869" max="4869" width="12.875" style="80" customWidth="1"/>
    <col min="4870" max="4870" width="13.5" style="80" customWidth="1"/>
    <col min="4871" max="4871" width="11" style="80"/>
    <col min="4872" max="4872" width="12.375" style="80" customWidth="1"/>
    <col min="4873" max="4874" width="11" style="80"/>
    <col min="4875" max="4876" width="11.5" style="80" customWidth="1"/>
    <col min="4877" max="5120" width="11" style="80"/>
    <col min="5121" max="5121" width="32.375" style="80" customWidth="1"/>
    <col min="5122" max="5122" width="12.375" style="80" customWidth="1"/>
    <col min="5123" max="5123" width="12.875" style="80" customWidth="1"/>
    <col min="5124" max="5124" width="11" style="80"/>
    <col min="5125" max="5125" width="12.875" style="80" customWidth="1"/>
    <col min="5126" max="5126" width="13.5" style="80" customWidth="1"/>
    <col min="5127" max="5127" width="11" style="80"/>
    <col min="5128" max="5128" width="12.375" style="80" customWidth="1"/>
    <col min="5129" max="5130" width="11" style="80"/>
    <col min="5131" max="5132" width="11.5" style="80" customWidth="1"/>
    <col min="5133" max="5376" width="11" style="80"/>
    <col min="5377" max="5377" width="32.375" style="80" customWidth="1"/>
    <col min="5378" max="5378" width="12.375" style="80" customWidth="1"/>
    <col min="5379" max="5379" width="12.875" style="80" customWidth="1"/>
    <col min="5380" max="5380" width="11" style="80"/>
    <col min="5381" max="5381" width="12.875" style="80" customWidth="1"/>
    <col min="5382" max="5382" width="13.5" style="80" customWidth="1"/>
    <col min="5383" max="5383" width="11" style="80"/>
    <col min="5384" max="5384" width="12.375" style="80" customWidth="1"/>
    <col min="5385" max="5386" width="11" style="80"/>
    <col min="5387" max="5388" width="11.5" style="80" customWidth="1"/>
    <col min="5389" max="5632" width="11" style="80"/>
    <col min="5633" max="5633" width="32.375" style="80" customWidth="1"/>
    <col min="5634" max="5634" width="12.375" style="80" customWidth="1"/>
    <col min="5635" max="5635" width="12.875" style="80" customWidth="1"/>
    <col min="5636" max="5636" width="11" style="80"/>
    <col min="5637" max="5637" width="12.875" style="80" customWidth="1"/>
    <col min="5638" max="5638" width="13.5" style="80" customWidth="1"/>
    <col min="5639" max="5639" width="11" style="80"/>
    <col min="5640" max="5640" width="12.375" style="80" customWidth="1"/>
    <col min="5641" max="5642" width="11" style="80"/>
    <col min="5643" max="5644" width="11.5" style="80" customWidth="1"/>
    <col min="5645" max="5888" width="11" style="80"/>
    <col min="5889" max="5889" width="32.375" style="80" customWidth="1"/>
    <col min="5890" max="5890" width="12.375" style="80" customWidth="1"/>
    <col min="5891" max="5891" width="12.875" style="80" customWidth="1"/>
    <col min="5892" max="5892" width="11" style="80"/>
    <col min="5893" max="5893" width="12.875" style="80" customWidth="1"/>
    <col min="5894" max="5894" width="13.5" style="80" customWidth="1"/>
    <col min="5895" max="5895" width="11" style="80"/>
    <col min="5896" max="5896" width="12.375" style="80" customWidth="1"/>
    <col min="5897" max="5898" width="11" style="80"/>
    <col min="5899" max="5900" width="11.5" style="80" customWidth="1"/>
    <col min="5901" max="6144" width="11" style="80"/>
    <col min="6145" max="6145" width="32.375" style="80" customWidth="1"/>
    <col min="6146" max="6146" width="12.375" style="80" customWidth="1"/>
    <col min="6147" max="6147" width="12.875" style="80" customWidth="1"/>
    <col min="6148" max="6148" width="11" style="80"/>
    <col min="6149" max="6149" width="12.875" style="80" customWidth="1"/>
    <col min="6150" max="6150" width="13.5" style="80" customWidth="1"/>
    <col min="6151" max="6151" width="11" style="80"/>
    <col min="6152" max="6152" width="12.375" style="80" customWidth="1"/>
    <col min="6153" max="6154" width="11" style="80"/>
    <col min="6155" max="6156" width="11.5" style="80" customWidth="1"/>
    <col min="6157" max="6400" width="11" style="80"/>
    <col min="6401" max="6401" width="32.375" style="80" customWidth="1"/>
    <col min="6402" max="6402" width="12.375" style="80" customWidth="1"/>
    <col min="6403" max="6403" width="12.875" style="80" customWidth="1"/>
    <col min="6404" max="6404" width="11" style="80"/>
    <col min="6405" max="6405" width="12.875" style="80" customWidth="1"/>
    <col min="6406" max="6406" width="13.5" style="80" customWidth="1"/>
    <col min="6407" max="6407" width="11" style="80"/>
    <col min="6408" max="6408" width="12.375" style="80" customWidth="1"/>
    <col min="6409" max="6410" width="11" style="80"/>
    <col min="6411" max="6412" width="11.5" style="80" customWidth="1"/>
    <col min="6413" max="6656" width="11" style="80"/>
    <col min="6657" max="6657" width="32.375" style="80" customWidth="1"/>
    <col min="6658" max="6658" width="12.375" style="80" customWidth="1"/>
    <col min="6659" max="6659" width="12.875" style="80" customWidth="1"/>
    <col min="6660" max="6660" width="11" style="80"/>
    <col min="6661" max="6661" width="12.875" style="80" customWidth="1"/>
    <col min="6662" max="6662" width="13.5" style="80" customWidth="1"/>
    <col min="6663" max="6663" width="11" style="80"/>
    <col min="6664" max="6664" width="12.375" style="80" customWidth="1"/>
    <col min="6665" max="6666" width="11" style="80"/>
    <col min="6667" max="6668" width="11.5" style="80" customWidth="1"/>
    <col min="6669" max="6912" width="11" style="80"/>
    <col min="6913" max="6913" width="32.375" style="80" customWidth="1"/>
    <col min="6914" max="6914" width="12.375" style="80" customWidth="1"/>
    <col min="6915" max="6915" width="12.875" style="80" customWidth="1"/>
    <col min="6916" max="6916" width="11" style="80"/>
    <col min="6917" max="6917" width="12.875" style="80" customWidth="1"/>
    <col min="6918" max="6918" width="13.5" style="80" customWidth="1"/>
    <col min="6919" max="6919" width="11" style="80"/>
    <col min="6920" max="6920" width="12.375" style="80" customWidth="1"/>
    <col min="6921" max="6922" width="11" style="80"/>
    <col min="6923" max="6924" width="11.5" style="80" customWidth="1"/>
    <col min="6925" max="7168" width="11" style="80"/>
    <col min="7169" max="7169" width="32.375" style="80" customWidth="1"/>
    <col min="7170" max="7170" width="12.375" style="80" customWidth="1"/>
    <col min="7171" max="7171" width="12.875" style="80" customWidth="1"/>
    <col min="7172" max="7172" width="11" style="80"/>
    <col min="7173" max="7173" width="12.875" style="80" customWidth="1"/>
    <col min="7174" max="7174" width="13.5" style="80" customWidth="1"/>
    <col min="7175" max="7175" width="11" style="80"/>
    <col min="7176" max="7176" width="12.375" style="80" customWidth="1"/>
    <col min="7177" max="7178" width="11" style="80"/>
    <col min="7179" max="7180" width="11.5" style="80" customWidth="1"/>
    <col min="7181" max="7424" width="11" style="80"/>
    <col min="7425" max="7425" width="32.375" style="80" customWidth="1"/>
    <col min="7426" max="7426" width="12.375" style="80" customWidth="1"/>
    <col min="7427" max="7427" width="12.875" style="80" customWidth="1"/>
    <col min="7428" max="7428" width="11" style="80"/>
    <col min="7429" max="7429" width="12.875" style="80" customWidth="1"/>
    <col min="7430" max="7430" width="13.5" style="80" customWidth="1"/>
    <col min="7431" max="7431" width="11" style="80"/>
    <col min="7432" max="7432" width="12.375" style="80" customWidth="1"/>
    <col min="7433" max="7434" width="11" style="80"/>
    <col min="7435" max="7436" width="11.5" style="80" customWidth="1"/>
    <col min="7437" max="7680" width="11" style="80"/>
    <col min="7681" max="7681" width="32.375" style="80" customWidth="1"/>
    <col min="7682" max="7682" width="12.375" style="80" customWidth="1"/>
    <col min="7683" max="7683" width="12.875" style="80" customWidth="1"/>
    <col min="7684" max="7684" width="11" style="80"/>
    <col min="7685" max="7685" width="12.875" style="80" customWidth="1"/>
    <col min="7686" max="7686" width="13.5" style="80" customWidth="1"/>
    <col min="7687" max="7687" width="11" style="80"/>
    <col min="7688" max="7688" width="12.375" style="80" customWidth="1"/>
    <col min="7689" max="7690" width="11" style="80"/>
    <col min="7691" max="7692" width="11.5" style="80" customWidth="1"/>
    <col min="7693" max="7936" width="11" style="80"/>
    <col min="7937" max="7937" width="32.375" style="80" customWidth="1"/>
    <col min="7938" max="7938" width="12.375" style="80" customWidth="1"/>
    <col min="7939" max="7939" width="12.875" style="80" customWidth="1"/>
    <col min="7940" max="7940" width="11" style="80"/>
    <col min="7941" max="7941" width="12.875" style="80" customWidth="1"/>
    <col min="7942" max="7942" width="13.5" style="80" customWidth="1"/>
    <col min="7943" max="7943" width="11" style="80"/>
    <col min="7944" max="7944" width="12.375" style="80" customWidth="1"/>
    <col min="7945" max="7946" width="11" style="80"/>
    <col min="7947" max="7948" width="11.5" style="80" customWidth="1"/>
    <col min="7949" max="8192" width="11" style="80"/>
    <col min="8193" max="8193" width="32.375" style="80" customWidth="1"/>
    <col min="8194" max="8194" width="12.375" style="80" customWidth="1"/>
    <col min="8195" max="8195" width="12.875" style="80" customWidth="1"/>
    <col min="8196" max="8196" width="11" style="80"/>
    <col min="8197" max="8197" width="12.875" style="80" customWidth="1"/>
    <col min="8198" max="8198" width="13.5" style="80" customWidth="1"/>
    <col min="8199" max="8199" width="11" style="80"/>
    <col min="8200" max="8200" width="12.375" style="80" customWidth="1"/>
    <col min="8201" max="8202" width="11" style="80"/>
    <col min="8203" max="8204" width="11.5" style="80" customWidth="1"/>
    <col min="8205" max="8448" width="11" style="80"/>
    <col min="8449" max="8449" width="32.375" style="80" customWidth="1"/>
    <col min="8450" max="8450" width="12.375" style="80" customWidth="1"/>
    <col min="8451" max="8451" width="12.875" style="80" customWidth="1"/>
    <col min="8452" max="8452" width="11" style="80"/>
    <col min="8453" max="8453" width="12.875" style="80" customWidth="1"/>
    <col min="8454" max="8454" width="13.5" style="80" customWidth="1"/>
    <col min="8455" max="8455" width="11" style="80"/>
    <col min="8456" max="8456" width="12.375" style="80" customWidth="1"/>
    <col min="8457" max="8458" width="11" style="80"/>
    <col min="8459" max="8460" width="11.5" style="80" customWidth="1"/>
    <col min="8461" max="8704" width="11" style="80"/>
    <col min="8705" max="8705" width="32.375" style="80" customWidth="1"/>
    <col min="8706" max="8706" width="12.375" style="80" customWidth="1"/>
    <col min="8707" max="8707" width="12.875" style="80" customWidth="1"/>
    <col min="8708" max="8708" width="11" style="80"/>
    <col min="8709" max="8709" width="12.875" style="80" customWidth="1"/>
    <col min="8710" max="8710" width="13.5" style="80" customWidth="1"/>
    <col min="8711" max="8711" width="11" style="80"/>
    <col min="8712" max="8712" width="12.375" style="80" customWidth="1"/>
    <col min="8713" max="8714" width="11" style="80"/>
    <col min="8715" max="8716" width="11.5" style="80" customWidth="1"/>
    <col min="8717" max="8960" width="11" style="80"/>
    <col min="8961" max="8961" width="32.375" style="80" customWidth="1"/>
    <col min="8962" max="8962" width="12.375" style="80" customWidth="1"/>
    <col min="8963" max="8963" width="12.875" style="80" customWidth="1"/>
    <col min="8964" max="8964" width="11" style="80"/>
    <col min="8965" max="8965" width="12.875" style="80" customWidth="1"/>
    <col min="8966" max="8966" width="13.5" style="80" customWidth="1"/>
    <col min="8967" max="8967" width="11" style="80"/>
    <col min="8968" max="8968" width="12.375" style="80" customWidth="1"/>
    <col min="8969" max="8970" width="11" style="80"/>
    <col min="8971" max="8972" width="11.5" style="80" customWidth="1"/>
    <col min="8973" max="9216" width="11" style="80"/>
    <col min="9217" max="9217" width="32.375" style="80" customWidth="1"/>
    <col min="9218" max="9218" width="12.375" style="80" customWidth="1"/>
    <col min="9219" max="9219" width="12.875" style="80" customWidth="1"/>
    <col min="9220" max="9220" width="11" style="80"/>
    <col min="9221" max="9221" width="12.875" style="80" customWidth="1"/>
    <col min="9222" max="9222" width="13.5" style="80" customWidth="1"/>
    <col min="9223" max="9223" width="11" style="80"/>
    <col min="9224" max="9224" width="12.375" style="80" customWidth="1"/>
    <col min="9225" max="9226" width="11" style="80"/>
    <col min="9227" max="9228" width="11.5" style="80" customWidth="1"/>
    <col min="9229" max="9472" width="11" style="80"/>
    <col min="9473" max="9473" width="32.375" style="80" customWidth="1"/>
    <col min="9474" max="9474" width="12.375" style="80" customWidth="1"/>
    <col min="9475" max="9475" width="12.875" style="80" customWidth="1"/>
    <col min="9476" max="9476" width="11" style="80"/>
    <col min="9477" max="9477" width="12.875" style="80" customWidth="1"/>
    <col min="9478" max="9478" width="13.5" style="80" customWidth="1"/>
    <col min="9479" max="9479" width="11" style="80"/>
    <col min="9480" max="9480" width="12.375" style="80" customWidth="1"/>
    <col min="9481" max="9482" width="11" style="80"/>
    <col min="9483" max="9484" width="11.5" style="80" customWidth="1"/>
    <col min="9485" max="9728" width="11" style="80"/>
    <col min="9729" max="9729" width="32.375" style="80" customWidth="1"/>
    <col min="9730" max="9730" width="12.375" style="80" customWidth="1"/>
    <col min="9731" max="9731" width="12.875" style="80" customWidth="1"/>
    <col min="9732" max="9732" width="11" style="80"/>
    <col min="9733" max="9733" width="12.875" style="80" customWidth="1"/>
    <col min="9734" max="9734" width="13.5" style="80" customWidth="1"/>
    <col min="9735" max="9735" width="11" style="80"/>
    <col min="9736" max="9736" width="12.375" style="80" customWidth="1"/>
    <col min="9737" max="9738" width="11" style="80"/>
    <col min="9739" max="9740" width="11.5" style="80" customWidth="1"/>
    <col min="9741" max="9984" width="11" style="80"/>
    <col min="9985" max="9985" width="32.375" style="80" customWidth="1"/>
    <col min="9986" max="9986" width="12.375" style="80" customWidth="1"/>
    <col min="9987" max="9987" width="12.875" style="80" customWidth="1"/>
    <col min="9988" max="9988" width="11" style="80"/>
    <col min="9989" max="9989" width="12.875" style="80" customWidth="1"/>
    <col min="9990" max="9990" width="13.5" style="80" customWidth="1"/>
    <col min="9991" max="9991" width="11" style="80"/>
    <col min="9992" max="9992" width="12.375" style="80" customWidth="1"/>
    <col min="9993" max="9994" width="11" style="80"/>
    <col min="9995" max="9996" width="11.5" style="80" customWidth="1"/>
    <col min="9997" max="10240" width="11" style="80"/>
    <col min="10241" max="10241" width="32.375" style="80" customWidth="1"/>
    <col min="10242" max="10242" width="12.375" style="80" customWidth="1"/>
    <col min="10243" max="10243" width="12.875" style="80" customWidth="1"/>
    <col min="10244" max="10244" width="11" style="80"/>
    <col min="10245" max="10245" width="12.875" style="80" customWidth="1"/>
    <col min="10246" max="10246" width="13.5" style="80" customWidth="1"/>
    <col min="10247" max="10247" width="11" style="80"/>
    <col min="10248" max="10248" width="12.375" style="80" customWidth="1"/>
    <col min="10249" max="10250" width="11" style="80"/>
    <col min="10251" max="10252" width="11.5" style="80" customWidth="1"/>
    <col min="10253" max="10496" width="11" style="80"/>
    <col min="10497" max="10497" width="32.375" style="80" customWidth="1"/>
    <col min="10498" max="10498" width="12.375" style="80" customWidth="1"/>
    <col min="10499" max="10499" width="12.875" style="80" customWidth="1"/>
    <col min="10500" max="10500" width="11" style="80"/>
    <col min="10501" max="10501" width="12.875" style="80" customWidth="1"/>
    <col min="10502" max="10502" width="13.5" style="80" customWidth="1"/>
    <col min="10503" max="10503" width="11" style="80"/>
    <col min="10504" max="10504" width="12.375" style="80" customWidth="1"/>
    <col min="10505" max="10506" width="11" style="80"/>
    <col min="10507" max="10508" width="11.5" style="80" customWidth="1"/>
    <col min="10509" max="10752" width="11" style="80"/>
    <col min="10753" max="10753" width="32.375" style="80" customWidth="1"/>
    <col min="10754" max="10754" width="12.375" style="80" customWidth="1"/>
    <col min="10755" max="10755" width="12.875" style="80" customWidth="1"/>
    <col min="10756" max="10756" width="11" style="80"/>
    <col min="10757" max="10757" width="12.875" style="80" customWidth="1"/>
    <col min="10758" max="10758" width="13.5" style="80" customWidth="1"/>
    <col min="10759" max="10759" width="11" style="80"/>
    <col min="10760" max="10760" width="12.375" style="80" customWidth="1"/>
    <col min="10761" max="10762" width="11" style="80"/>
    <col min="10763" max="10764" width="11.5" style="80" customWidth="1"/>
    <col min="10765" max="11008" width="11" style="80"/>
    <col min="11009" max="11009" width="32.375" style="80" customWidth="1"/>
    <col min="11010" max="11010" width="12.375" style="80" customWidth="1"/>
    <col min="11011" max="11011" width="12.875" style="80" customWidth="1"/>
    <col min="11012" max="11012" width="11" style="80"/>
    <col min="11013" max="11013" width="12.875" style="80" customWidth="1"/>
    <col min="11014" max="11014" width="13.5" style="80" customWidth="1"/>
    <col min="11015" max="11015" width="11" style="80"/>
    <col min="11016" max="11016" width="12.375" style="80" customWidth="1"/>
    <col min="11017" max="11018" width="11" style="80"/>
    <col min="11019" max="11020" width="11.5" style="80" customWidth="1"/>
    <col min="11021" max="11264" width="11" style="80"/>
    <col min="11265" max="11265" width="32.375" style="80" customWidth="1"/>
    <col min="11266" max="11266" width="12.375" style="80" customWidth="1"/>
    <col min="11267" max="11267" width="12.875" style="80" customWidth="1"/>
    <col min="11268" max="11268" width="11" style="80"/>
    <col min="11269" max="11269" width="12.875" style="80" customWidth="1"/>
    <col min="11270" max="11270" width="13.5" style="80" customWidth="1"/>
    <col min="11271" max="11271" width="11" style="80"/>
    <col min="11272" max="11272" width="12.375" style="80" customWidth="1"/>
    <col min="11273" max="11274" width="11" style="80"/>
    <col min="11275" max="11276" width="11.5" style="80" customWidth="1"/>
    <col min="11277" max="11520" width="11" style="80"/>
    <col min="11521" max="11521" width="32.375" style="80" customWidth="1"/>
    <col min="11522" max="11522" width="12.375" style="80" customWidth="1"/>
    <col min="11523" max="11523" width="12.875" style="80" customWidth="1"/>
    <col min="11524" max="11524" width="11" style="80"/>
    <col min="11525" max="11525" width="12.875" style="80" customWidth="1"/>
    <col min="11526" max="11526" width="13.5" style="80" customWidth="1"/>
    <col min="11527" max="11527" width="11" style="80"/>
    <col min="11528" max="11528" width="12.375" style="80" customWidth="1"/>
    <col min="11529" max="11530" width="11" style="80"/>
    <col min="11531" max="11532" width="11.5" style="80" customWidth="1"/>
    <col min="11533" max="11776" width="11" style="80"/>
    <col min="11777" max="11777" width="32.375" style="80" customWidth="1"/>
    <col min="11778" max="11778" width="12.375" style="80" customWidth="1"/>
    <col min="11779" max="11779" width="12.875" style="80" customWidth="1"/>
    <col min="11780" max="11780" width="11" style="80"/>
    <col min="11781" max="11781" width="12.875" style="80" customWidth="1"/>
    <col min="11782" max="11782" width="13.5" style="80" customWidth="1"/>
    <col min="11783" max="11783" width="11" style="80"/>
    <col min="11784" max="11784" width="12.375" style="80" customWidth="1"/>
    <col min="11785" max="11786" width="11" style="80"/>
    <col min="11787" max="11788" width="11.5" style="80" customWidth="1"/>
    <col min="11789" max="12032" width="11" style="80"/>
    <col min="12033" max="12033" width="32.375" style="80" customWidth="1"/>
    <col min="12034" max="12034" width="12.375" style="80" customWidth="1"/>
    <col min="12035" max="12035" width="12.875" style="80" customWidth="1"/>
    <col min="12036" max="12036" width="11" style="80"/>
    <col min="12037" max="12037" width="12.875" style="80" customWidth="1"/>
    <col min="12038" max="12038" width="13.5" style="80" customWidth="1"/>
    <col min="12039" max="12039" width="11" style="80"/>
    <col min="12040" max="12040" width="12.375" style="80" customWidth="1"/>
    <col min="12041" max="12042" width="11" style="80"/>
    <col min="12043" max="12044" width="11.5" style="80" customWidth="1"/>
    <col min="12045" max="12288" width="11" style="80"/>
    <col min="12289" max="12289" width="32.375" style="80" customWidth="1"/>
    <col min="12290" max="12290" width="12.375" style="80" customWidth="1"/>
    <col min="12291" max="12291" width="12.875" style="80" customWidth="1"/>
    <col min="12292" max="12292" width="11" style="80"/>
    <col min="12293" max="12293" width="12.875" style="80" customWidth="1"/>
    <col min="12294" max="12294" width="13.5" style="80" customWidth="1"/>
    <col min="12295" max="12295" width="11" style="80"/>
    <col min="12296" max="12296" width="12.375" style="80" customWidth="1"/>
    <col min="12297" max="12298" width="11" style="80"/>
    <col min="12299" max="12300" width="11.5" style="80" customWidth="1"/>
    <col min="12301" max="12544" width="11" style="80"/>
    <col min="12545" max="12545" width="32.375" style="80" customWidth="1"/>
    <col min="12546" max="12546" width="12.375" style="80" customWidth="1"/>
    <col min="12547" max="12547" width="12.875" style="80" customWidth="1"/>
    <col min="12548" max="12548" width="11" style="80"/>
    <col min="12549" max="12549" width="12.875" style="80" customWidth="1"/>
    <col min="12550" max="12550" width="13.5" style="80" customWidth="1"/>
    <col min="12551" max="12551" width="11" style="80"/>
    <col min="12552" max="12552" width="12.375" style="80" customWidth="1"/>
    <col min="12553" max="12554" width="11" style="80"/>
    <col min="12555" max="12556" width="11.5" style="80" customWidth="1"/>
    <col min="12557" max="12800" width="11" style="80"/>
    <col min="12801" max="12801" width="32.375" style="80" customWidth="1"/>
    <col min="12802" max="12802" width="12.375" style="80" customWidth="1"/>
    <col min="12803" max="12803" width="12.875" style="80" customWidth="1"/>
    <col min="12804" max="12804" width="11" style="80"/>
    <col min="12805" max="12805" width="12.875" style="80" customWidth="1"/>
    <col min="12806" max="12806" width="13.5" style="80" customWidth="1"/>
    <col min="12807" max="12807" width="11" style="80"/>
    <col min="12808" max="12808" width="12.375" style="80" customWidth="1"/>
    <col min="12809" max="12810" width="11" style="80"/>
    <col min="12811" max="12812" width="11.5" style="80" customWidth="1"/>
    <col min="12813" max="13056" width="11" style="80"/>
    <col min="13057" max="13057" width="32.375" style="80" customWidth="1"/>
    <col min="13058" max="13058" width="12.375" style="80" customWidth="1"/>
    <col min="13059" max="13059" width="12.875" style="80" customWidth="1"/>
    <col min="13060" max="13060" width="11" style="80"/>
    <col min="13061" max="13061" width="12.875" style="80" customWidth="1"/>
    <col min="13062" max="13062" width="13.5" style="80" customWidth="1"/>
    <col min="13063" max="13063" width="11" style="80"/>
    <col min="13064" max="13064" width="12.375" style="80" customWidth="1"/>
    <col min="13065" max="13066" width="11" style="80"/>
    <col min="13067" max="13068" width="11.5" style="80" customWidth="1"/>
    <col min="13069" max="13312" width="11" style="80"/>
    <col min="13313" max="13313" width="32.375" style="80" customWidth="1"/>
    <col min="13314" max="13314" width="12.375" style="80" customWidth="1"/>
    <col min="13315" max="13315" width="12.875" style="80" customWidth="1"/>
    <col min="13316" max="13316" width="11" style="80"/>
    <col min="13317" max="13317" width="12.875" style="80" customWidth="1"/>
    <col min="13318" max="13318" width="13.5" style="80" customWidth="1"/>
    <col min="13319" max="13319" width="11" style="80"/>
    <col min="13320" max="13320" width="12.375" style="80" customWidth="1"/>
    <col min="13321" max="13322" width="11" style="80"/>
    <col min="13323" max="13324" width="11.5" style="80" customWidth="1"/>
    <col min="13325" max="13568" width="11" style="80"/>
    <col min="13569" max="13569" width="32.375" style="80" customWidth="1"/>
    <col min="13570" max="13570" width="12.375" style="80" customWidth="1"/>
    <col min="13571" max="13571" width="12.875" style="80" customWidth="1"/>
    <col min="13572" max="13572" width="11" style="80"/>
    <col min="13573" max="13573" width="12.875" style="80" customWidth="1"/>
    <col min="13574" max="13574" width="13.5" style="80" customWidth="1"/>
    <col min="13575" max="13575" width="11" style="80"/>
    <col min="13576" max="13576" width="12.375" style="80" customWidth="1"/>
    <col min="13577" max="13578" width="11" style="80"/>
    <col min="13579" max="13580" width="11.5" style="80" customWidth="1"/>
    <col min="13581" max="13824" width="11" style="80"/>
    <col min="13825" max="13825" width="32.375" style="80" customWidth="1"/>
    <col min="13826" max="13826" width="12.375" style="80" customWidth="1"/>
    <col min="13827" max="13827" width="12.875" style="80" customWidth="1"/>
    <col min="13828" max="13828" width="11" style="80"/>
    <col min="13829" max="13829" width="12.875" style="80" customWidth="1"/>
    <col min="13830" max="13830" width="13.5" style="80" customWidth="1"/>
    <col min="13831" max="13831" width="11" style="80"/>
    <col min="13832" max="13832" width="12.375" style="80" customWidth="1"/>
    <col min="13833" max="13834" width="11" style="80"/>
    <col min="13835" max="13836" width="11.5" style="80" customWidth="1"/>
    <col min="13837" max="14080" width="11" style="80"/>
    <col min="14081" max="14081" width="32.375" style="80" customWidth="1"/>
    <col min="14082" max="14082" width="12.375" style="80" customWidth="1"/>
    <col min="14083" max="14083" width="12.875" style="80" customWidth="1"/>
    <col min="14084" max="14084" width="11" style="80"/>
    <col min="14085" max="14085" width="12.875" style="80" customWidth="1"/>
    <col min="14086" max="14086" width="13.5" style="80" customWidth="1"/>
    <col min="14087" max="14087" width="11" style="80"/>
    <col min="14088" max="14088" width="12.375" style="80" customWidth="1"/>
    <col min="14089" max="14090" width="11" style="80"/>
    <col min="14091" max="14092" width="11.5" style="80" customWidth="1"/>
    <col min="14093" max="14336" width="11" style="80"/>
    <col min="14337" max="14337" width="32.375" style="80" customWidth="1"/>
    <col min="14338" max="14338" width="12.375" style="80" customWidth="1"/>
    <col min="14339" max="14339" width="12.875" style="80" customWidth="1"/>
    <col min="14340" max="14340" width="11" style="80"/>
    <col min="14341" max="14341" width="12.875" style="80" customWidth="1"/>
    <col min="14342" max="14342" width="13.5" style="80" customWidth="1"/>
    <col min="14343" max="14343" width="11" style="80"/>
    <col min="14344" max="14344" width="12.375" style="80" customWidth="1"/>
    <col min="14345" max="14346" width="11" style="80"/>
    <col min="14347" max="14348" width="11.5" style="80" customWidth="1"/>
    <col min="14349" max="14592" width="11" style="80"/>
    <col min="14593" max="14593" width="32.375" style="80" customWidth="1"/>
    <col min="14594" max="14594" width="12.375" style="80" customWidth="1"/>
    <col min="14595" max="14595" width="12.875" style="80" customWidth="1"/>
    <col min="14596" max="14596" width="11" style="80"/>
    <col min="14597" max="14597" width="12.875" style="80" customWidth="1"/>
    <col min="14598" max="14598" width="13.5" style="80" customWidth="1"/>
    <col min="14599" max="14599" width="11" style="80"/>
    <col min="14600" max="14600" width="12.375" style="80" customWidth="1"/>
    <col min="14601" max="14602" width="11" style="80"/>
    <col min="14603" max="14604" width="11.5" style="80" customWidth="1"/>
    <col min="14605" max="14848" width="11" style="80"/>
    <col min="14849" max="14849" width="32.375" style="80" customWidth="1"/>
    <col min="14850" max="14850" width="12.375" style="80" customWidth="1"/>
    <col min="14851" max="14851" width="12.875" style="80" customWidth="1"/>
    <col min="14852" max="14852" width="11" style="80"/>
    <col min="14853" max="14853" width="12.875" style="80" customWidth="1"/>
    <col min="14854" max="14854" width="13.5" style="80" customWidth="1"/>
    <col min="14855" max="14855" width="11" style="80"/>
    <col min="14856" max="14856" width="12.375" style="80" customWidth="1"/>
    <col min="14857" max="14858" width="11" style="80"/>
    <col min="14859" max="14860" width="11.5" style="80" customWidth="1"/>
    <col min="14861" max="15104" width="11" style="80"/>
    <col min="15105" max="15105" width="32.375" style="80" customWidth="1"/>
    <col min="15106" max="15106" width="12.375" style="80" customWidth="1"/>
    <col min="15107" max="15107" width="12.875" style="80" customWidth="1"/>
    <col min="15108" max="15108" width="11" style="80"/>
    <col min="15109" max="15109" width="12.875" style="80" customWidth="1"/>
    <col min="15110" max="15110" width="13.5" style="80" customWidth="1"/>
    <col min="15111" max="15111" width="11" style="80"/>
    <col min="15112" max="15112" width="12.375" style="80" customWidth="1"/>
    <col min="15113" max="15114" width="11" style="80"/>
    <col min="15115" max="15116" width="11.5" style="80" customWidth="1"/>
    <col min="15117" max="15360" width="11" style="80"/>
    <col min="15361" max="15361" width="32.375" style="80" customWidth="1"/>
    <col min="15362" max="15362" width="12.375" style="80" customWidth="1"/>
    <col min="15363" max="15363" width="12.875" style="80" customWidth="1"/>
    <col min="15364" max="15364" width="11" style="80"/>
    <col min="15365" max="15365" width="12.875" style="80" customWidth="1"/>
    <col min="15366" max="15366" width="13.5" style="80" customWidth="1"/>
    <col min="15367" max="15367" width="11" style="80"/>
    <col min="15368" max="15368" width="12.375" style="80" customWidth="1"/>
    <col min="15369" max="15370" width="11" style="80"/>
    <col min="15371" max="15372" width="11.5" style="80" customWidth="1"/>
    <col min="15373" max="15616" width="11" style="80"/>
    <col min="15617" max="15617" width="32.375" style="80" customWidth="1"/>
    <col min="15618" max="15618" width="12.375" style="80" customWidth="1"/>
    <col min="15619" max="15619" width="12.875" style="80" customWidth="1"/>
    <col min="15620" max="15620" width="11" style="80"/>
    <col min="15621" max="15621" width="12.875" style="80" customWidth="1"/>
    <col min="15622" max="15622" width="13.5" style="80" customWidth="1"/>
    <col min="15623" max="15623" width="11" style="80"/>
    <col min="15624" max="15624" width="12.375" style="80" customWidth="1"/>
    <col min="15625" max="15626" width="11" style="80"/>
    <col min="15627" max="15628" width="11.5" style="80" customWidth="1"/>
    <col min="15629" max="15872" width="11" style="80"/>
    <col min="15873" max="15873" width="32.375" style="80" customWidth="1"/>
    <col min="15874" max="15874" width="12.375" style="80" customWidth="1"/>
    <col min="15875" max="15875" width="12.875" style="80" customWidth="1"/>
    <col min="15876" max="15876" width="11" style="80"/>
    <col min="15877" max="15877" width="12.875" style="80" customWidth="1"/>
    <col min="15878" max="15878" width="13.5" style="80" customWidth="1"/>
    <col min="15879" max="15879" width="11" style="80"/>
    <col min="15880" max="15880" width="12.375" style="80" customWidth="1"/>
    <col min="15881" max="15882" width="11" style="80"/>
    <col min="15883" max="15884" width="11.5" style="80" customWidth="1"/>
    <col min="15885" max="16128" width="11" style="80"/>
    <col min="16129" max="16129" width="32.375" style="80" customWidth="1"/>
    <col min="16130" max="16130" width="12.375" style="80" customWidth="1"/>
    <col min="16131" max="16131" width="12.875" style="80" customWidth="1"/>
    <col min="16132" max="16132" width="11" style="80"/>
    <col min="16133" max="16133" width="12.875" style="80" customWidth="1"/>
    <col min="16134" max="16134" width="13.5" style="80" customWidth="1"/>
    <col min="16135" max="16135" width="11" style="80"/>
    <col min="16136" max="16136" width="12.375" style="80" customWidth="1"/>
    <col min="16137" max="16138" width="11" style="80"/>
    <col min="16139" max="16140" width="11.5" style="80" customWidth="1"/>
    <col min="16141" max="16384" width="11" style="80"/>
  </cols>
  <sheetData>
    <row r="1" spans="1:8" x14ac:dyDescent="0.2">
      <c r="A1" s="6" t="s">
        <v>293</v>
      </c>
      <c r="B1" s="3"/>
      <c r="C1" s="3"/>
      <c r="D1" s="3"/>
      <c r="E1" s="3"/>
      <c r="F1" s="3"/>
      <c r="G1" s="3"/>
    </row>
    <row r="2" spans="1:8" ht="15.75" x14ac:dyDescent="0.25">
      <c r="A2" s="2"/>
      <c r="B2" s="111"/>
      <c r="C2" s="3"/>
      <c r="D2" s="3"/>
      <c r="E2" s="3"/>
      <c r="F2" s="3"/>
      <c r="G2" s="3"/>
      <c r="H2" s="62" t="s">
        <v>165</v>
      </c>
    </row>
    <row r="3" spans="1:8" s="82" customFormat="1" x14ac:dyDescent="0.2">
      <c r="A3" s="81"/>
      <c r="B3" s="824">
        <f>INDICE!A3</f>
        <v>41699</v>
      </c>
      <c r="C3" s="825"/>
      <c r="D3" s="825" t="s">
        <v>125</v>
      </c>
      <c r="E3" s="825"/>
      <c r="F3" s="825" t="s">
        <v>126</v>
      </c>
      <c r="G3" s="825"/>
      <c r="H3" s="825"/>
    </row>
    <row r="4" spans="1:8" s="82" customFormat="1" x14ac:dyDescent="0.2">
      <c r="A4" s="83"/>
      <c r="B4" s="74" t="s">
        <v>48</v>
      </c>
      <c r="C4" s="74" t="s">
        <v>127</v>
      </c>
      <c r="D4" s="74" t="s">
        <v>48</v>
      </c>
      <c r="E4" s="74" t="s">
        <v>128</v>
      </c>
      <c r="F4" s="74" t="s">
        <v>48</v>
      </c>
      <c r="G4" s="75" t="s">
        <v>128</v>
      </c>
      <c r="H4" s="75" t="s">
        <v>133</v>
      </c>
    </row>
    <row r="5" spans="1:8" s="82" customFormat="1" x14ac:dyDescent="0.2">
      <c r="A5" s="84" t="s">
        <v>605</v>
      </c>
      <c r="B5" s="496">
        <v>147</v>
      </c>
      <c r="C5" s="86">
        <v>-4.4877750849538902</v>
      </c>
      <c r="D5" s="85">
        <v>421.411</v>
      </c>
      <c r="E5" s="86">
        <v>-6.6081745632483688</v>
      </c>
      <c r="F5" s="85">
        <v>1682.6689999999999</v>
      </c>
      <c r="G5" s="86">
        <v>-2.8049437711591114</v>
      </c>
      <c r="H5" s="499">
        <v>2.8036012252231317</v>
      </c>
    </row>
    <row r="6" spans="1:8" s="82" customFormat="1" x14ac:dyDescent="0.2">
      <c r="A6" s="84" t="s">
        <v>50</v>
      </c>
      <c r="B6" s="497">
        <v>551</v>
      </c>
      <c r="C6" s="88">
        <v>-12.962711393196876</v>
      </c>
      <c r="D6" s="87">
        <v>1654.5529999999999</v>
      </c>
      <c r="E6" s="88">
        <v>-14.344384081042275</v>
      </c>
      <c r="F6" s="87">
        <v>7193.8310000000001</v>
      </c>
      <c r="G6" s="88">
        <v>-6.3868103542732149</v>
      </c>
      <c r="H6" s="500">
        <v>11.986096734205093</v>
      </c>
    </row>
    <row r="7" spans="1:8" s="82" customFormat="1" x14ac:dyDescent="0.2">
      <c r="A7" s="84" t="s">
        <v>51</v>
      </c>
      <c r="B7" s="497">
        <v>717</v>
      </c>
      <c r="C7" s="88">
        <v>1.3101078380394797</v>
      </c>
      <c r="D7" s="87">
        <v>2015.482</v>
      </c>
      <c r="E7" s="88">
        <v>-3.2226590166028175</v>
      </c>
      <c r="F7" s="87">
        <v>8559.4860000000008</v>
      </c>
      <c r="G7" s="88">
        <v>-1.0875362002644562</v>
      </c>
      <c r="H7" s="500">
        <v>14.261500887506843</v>
      </c>
    </row>
    <row r="8" spans="1:8" s="82" customFormat="1" x14ac:dyDescent="0.2">
      <c r="A8" s="84" t="s">
        <v>135</v>
      </c>
      <c r="B8" s="497">
        <v>2284</v>
      </c>
      <c r="C8" s="88">
        <v>0.73047233506377918</v>
      </c>
      <c r="D8" s="87">
        <v>6549.7849999999999</v>
      </c>
      <c r="E8" s="88">
        <v>-0.26714056810614895</v>
      </c>
      <c r="F8" s="87">
        <v>26764.506999999998</v>
      </c>
      <c r="G8" s="88">
        <v>-0.25276225556119308</v>
      </c>
      <c r="H8" s="500">
        <v>44.594037578212401</v>
      </c>
    </row>
    <row r="9" spans="1:8" s="82" customFormat="1" x14ac:dyDescent="0.2">
      <c r="A9" s="84" t="s">
        <v>136</v>
      </c>
      <c r="B9" s="497">
        <v>385</v>
      </c>
      <c r="C9" s="88">
        <v>-8.7677725118483423</v>
      </c>
      <c r="D9" s="87">
        <v>1213.855</v>
      </c>
      <c r="E9" s="88">
        <v>-11.749737725822976</v>
      </c>
      <c r="F9" s="87">
        <v>5134.6079999999993</v>
      </c>
      <c r="G9" s="89">
        <v>-21.781822718638782</v>
      </c>
      <c r="H9" s="500">
        <v>8.5550950780221751</v>
      </c>
    </row>
    <row r="10" spans="1:8" s="82" customFormat="1" x14ac:dyDescent="0.2">
      <c r="A10" s="83" t="s">
        <v>137</v>
      </c>
      <c r="B10" s="498">
        <v>990</v>
      </c>
      <c r="C10" s="91">
        <v>13.941620457009481</v>
      </c>
      <c r="D10" s="90">
        <v>2646.9140000000002</v>
      </c>
      <c r="E10" s="91">
        <v>2.7232838988148607</v>
      </c>
      <c r="F10" s="90">
        <v>10683.028</v>
      </c>
      <c r="G10" s="91">
        <v>-1.6906079117365622</v>
      </c>
      <c r="H10" s="501">
        <v>17.79966849683035</v>
      </c>
    </row>
    <row r="11" spans="1:8" s="82" customFormat="1" x14ac:dyDescent="0.2">
      <c r="A11" s="92" t="s">
        <v>123</v>
      </c>
      <c r="B11" s="93">
        <v>5074</v>
      </c>
      <c r="C11" s="94">
        <v>0.41559469622006728</v>
      </c>
      <c r="D11" s="93">
        <v>14502</v>
      </c>
      <c r="E11" s="94">
        <v>-3.2232232232232114</v>
      </c>
      <c r="F11" s="93">
        <v>60018.129000000001</v>
      </c>
      <c r="G11" s="94">
        <v>-3.7137166508911799</v>
      </c>
      <c r="H11" s="94">
        <v>100</v>
      </c>
    </row>
    <row r="12" spans="1:8" s="82" customFormat="1" x14ac:dyDescent="0.2">
      <c r="A12" s="116"/>
      <c r="B12" s="116"/>
      <c r="C12" s="116"/>
      <c r="D12" s="116"/>
      <c r="E12" s="116"/>
      <c r="F12" s="116"/>
      <c r="G12" s="116"/>
      <c r="H12" s="95" t="s">
        <v>253</v>
      </c>
    </row>
    <row r="13" spans="1:8" s="82" customFormat="1" x14ac:dyDescent="0.2">
      <c r="A13" s="96" t="s">
        <v>139</v>
      </c>
      <c r="B13" s="116"/>
      <c r="C13" s="116"/>
      <c r="D13" s="116"/>
      <c r="E13" s="116"/>
      <c r="F13" s="116"/>
      <c r="G13" s="116"/>
      <c r="H13" s="116"/>
    </row>
    <row r="14" spans="1:8" x14ac:dyDescent="0.2">
      <c r="A14" s="96" t="s">
        <v>607</v>
      </c>
      <c r="B14" s="127"/>
      <c r="C14" s="3"/>
      <c r="D14" s="3"/>
      <c r="E14" s="3"/>
      <c r="F14" s="3"/>
      <c r="G14" s="3"/>
      <c r="H14" s="3"/>
    </row>
    <row r="15" spans="1:8" x14ac:dyDescent="0.2">
      <c r="A15" s="96" t="s">
        <v>254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3" sqref="A3:E3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33" t="s">
        <v>294</v>
      </c>
      <c r="B1" s="233"/>
      <c r="C1" s="233"/>
      <c r="D1" s="233"/>
      <c r="E1" s="233"/>
      <c r="F1" s="234"/>
      <c r="G1" s="234"/>
    </row>
    <row r="2" spans="1:7" x14ac:dyDescent="0.2">
      <c r="A2" s="233"/>
      <c r="B2" s="233"/>
      <c r="C2" s="233"/>
      <c r="D2" s="233"/>
      <c r="E2" s="238" t="s">
        <v>165</v>
      </c>
      <c r="F2" s="234"/>
      <c r="G2" s="234"/>
    </row>
    <row r="3" spans="1:7" x14ac:dyDescent="0.2">
      <c r="A3" s="846">
        <f>INDICE!A3</f>
        <v>41699</v>
      </c>
      <c r="B3" s="846">
        <v>41671</v>
      </c>
      <c r="C3" s="847">
        <v>41671</v>
      </c>
      <c r="D3" s="846">
        <v>41671</v>
      </c>
      <c r="E3" s="846">
        <v>41671</v>
      </c>
      <c r="F3" s="234"/>
    </row>
    <row r="4" spans="1:7" x14ac:dyDescent="0.2">
      <c r="A4" s="244" t="s">
        <v>30</v>
      </c>
      <c r="B4" s="245">
        <v>28</v>
      </c>
      <c r="C4" s="721"/>
      <c r="D4" s="388" t="s">
        <v>295</v>
      </c>
      <c r="E4" s="395">
        <v>5074</v>
      </c>
    </row>
    <row r="5" spans="1:7" x14ac:dyDescent="0.2">
      <c r="A5" s="244" t="s">
        <v>296</v>
      </c>
      <c r="B5" s="245">
        <v>4727</v>
      </c>
      <c r="C5" s="395"/>
      <c r="D5" s="244" t="s">
        <v>297</v>
      </c>
      <c r="E5" s="245">
        <v>-352</v>
      </c>
    </row>
    <row r="6" spans="1:7" x14ac:dyDescent="0.2">
      <c r="A6" s="244" t="s">
        <v>599</v>
      </c>
      <c r="B6" s="245">
        <v>351</v>
      </c>
      <c r="C6" s="395"/>
      <c r="D6" s="244" t="s">
        <v>298</v>
      </c>
      <c r="E6" s="245">
        <v>92</v>
      </c>
    </row>
    <row r="7" spans="1:7" x14ac:dyDescent="0.2">
      <c r="A7" s="244" t="s">
        <v>600</v>
      </c>
      <c r="B7" s="245">
        <v>73</v>
      </c>
      <c r="C7" s="395"/>
      <c r="D7" s="244" t="s">
        <v>601</v>
      </c>
      <c r="E7" s="245">
        <v>1306</v>
      </c>
    </row>
    <row r="8" spans="1:7" x14ac:dyDescent="0.2">
      <c r="A8" s="244" t="s">
        <v>602</v>
      </c>
      <c r="B8" s="245">
        <v>-61</v>
      </c>
      <c r="C8" s="395"/>
      <c r="D8" s="244" t="s">
        <v>603</v>
      </c>
      <c r="E8" s="245">
        <v>-1514</v>
      </c>
    </row>
    <row r="9" spans="1:7" x14ac:dyDescent="0.2">
      <c r="A9" s="252" t="s">
        <v>61</v>
      </c>
      <c r="B9" s="253">
        <v>5118</v>
      </c>
      <c r="C9" s="395"/>
      <c r="D9" s="244" t="s">
        <v>300</v>
      </c>
      <c r="E9" s="245">
        <v>91</v>
      </c>
    </row>
    <row r="10" spans="1:7" x14ac:dyDescent="0.2">
      <c r="A10" s="244" t="s">
        <v>299</v>
      </c>
      <c r="B10" s="245">
        <v>-44</v>
      </c>
      <c r="C10" s="395"/>
      <c r="D10" s="252" t="s">
        <v>604</v>
      </c>
      <c r="E10" s="253">
        <v>4697</v>
      </c>
    </row>
    <row r="11" spans="1:7" x14ac:dyDescent="0.2">
      <c r="A11" s="252" t="s">
        <v>295</v>
      </c>
      <c r="B11" s="253">
        <v>5074</v>
      </c>
      <c r="C11" s="722"/>
      <c r="D11" s="334"/>
      <c r="E11" s="711" t="s">
        <v>138</v>
      </c>
      <c r="F11" s="244"/>
    </row>
  </sheetData>
  <mergeCells count="1">
    <mergeCell ref="A3:E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sqref="A1:D2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13" t="s">
        <v>610</v>
      </c>
      <c r="B1" s="813"/>
      <c r="C1" s="813"/>
      <c r="D1" s="813"/>
      <c r="E1" s="287"/>
      <c r="F1" s="287"/>
      <c r="G1" s="60"/>
      <c r="H1" s="60"/>
      <c r="I1" s="60"/>
      <c r="J1" s="60"/>
      <c r="K1" s="58"/>
      <c r="L1" s="58"/>
    </row>
    <row r="2" spans="1:12" ht="14.25" customHeight="1" x14ac:dyDescent="0.2">
      <c r="A2" s="813"/>
      <c r="B2" s="813"/>
      <c r="C2" s="813"/>
      <c r="D2" s="813"/>
      <c r="E2" s="287"/>
      <c r="F2" s="287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301</v>
      </c>
      <c r="F3" s="58"/>
    </row>
    <row r="4" spans="1:12" s="290" customFormat="1" ht="14.25" customHeight="1" x14ac:dyDescent="0.2">
      <c r="A4" s="288"/>
      <c r="B4" s="288"/>
      <c r="C4" s="289" t="s">
        <v>302</v>
      </c>
      <c r="D4" s="289" t="s">
        <v>609</v>
      </c>
      <c r="E4" s="65"/>
      <c r="F4" s="65"/>
    </row>
    <row r="5" spans="1:12" s="290" customFormat="1" ht="14.25" customHeight="1" x14ac:dyDescent="0.2">
      <c r="A5" s="848">
        <v>2008</v>
      </c>
      <c r="B5" s="291" t="s">
        <v>303</v>
      </c>
      <c r="C5" s="723">
        <v>12.94</v>
      </c>
      <c r="D5" s="292">
        <v>5.29</v>
      </c>
      <c r="E5" s="65"/>
      <c r="F5" s="65"/>
    </row>
    <row r="6" spans="1:12" ht="14.25" customHeight="1" x14ac:dyDescent="0.2">
      <c r="A6" s="848"/>
      <c r="B6" s="291" t="s">
        <v>304</v>
      </c>
      <c r="C6" s="723">
        <v>14.1</v>
      </c>
      <c r="D6" s="292">
        <v>8.9644513137557968</v>
      </c>
      <c r="F6" s="58"/>
    </row>
    <row r="7" spans="1:12" ht="14.25" customHeight="1" x14ac:dyDescent="0.2">
      <c r="A7" s="848"/>
      <c r="B7" s="291" t="s">
        <v>305</v>
      </c>
      <c r="C7" s="723">
        <v>13.76</v>
      </c>
      <c r="D7" s="292">
        <v>-2.4113475177304955</v>
      </c>
      <c r="E7" s="293"/>
      <c r="F7" s="58"/>
    </row>
    <row r="8" spans="1:12" s="290" customFormat="1" ht="14.25" customHeight="1" x14ac:dyDescent="0.2">
      <c r="A8" s="815">
        <v>2009</v>
      </c>
      <c r="B8" s="294" t="s">
        <v>303</v>
      </c>
      <c r="C8" s="724">
        <v>13.5</v>
      </c>
      <c r="D8" s="295">
        <v>-1.8895348837209287</v>
      </c>
      <c r="E8" s="65"/>
      <c r="F8" s="65"/>
    </row>
    <row r="9" spans="1:12" ht="14.25" customHeight="1" x14ac:dyDescent="0.2">
      <c r="A9" s="848"/>
      <c r="B9" s="291" t="s">
        <v>304</v>
      </c>
      <c r="C9" s="723">
        <v>10.5</v>
      </c>
      <c r="D9" s="292">
        <v>-22.222222222222221</v>
      </c>
      <c r="F9" s="58"/>
    </row>
    <row r="10" spans="1:12" ht="14.25" customHeight="1" x14ac:dyDescent="0.2">
      <c r="A10" s="848"/>
      <c r="B10" s="291" t="s">
        <v>305</v>
      </c>
      <c r="C10" s="723">
        <v>10.48</v>
      </c>
      <c r="D10" s="292">
        <v>-0.19047619047618641</v>
      </c>
      <c r="E10" s="293"/>
      <c r="F10" s="58"/>
    </row>
    <row r="11" spans="1:12" ht="14.25" customHeight="1" x14ac:dyDescent="0.2">
      <c r="A11" s="848"/>
      <c r="B11" s="291" t="s">
        <v>306</v>
      </c>
      <c r="C11" s="723">
        <v>10.69</v>
      </c>
      <c r="D11" s="292">
        <v>2.0038167938931211</v>
      </c>
      <c r="E11" s="293"/>
      <c r="F11" s="58"/>
    </row>
    <row r="12" spans="1:12" s="290" customFormat="1" ht="14.25" customHeight="1" x14ac:dyDescent="0.2">
      <c r="A12" s="815">
        <v>2010</v>
      </c>
      <c r="B12" s="294" t="s">
        <v>303</v>
      </c>
      <c r="C12" s="724">
        <v>11.06</v>
      </c>
      <c r="D12" s="295">
        <v>3.4611786716557624</v>
      </c>
      <c r="E12" s="65"/>
      <c r="F12" s="65"/>
    </row>
    <row r="13" spans="1:12" ht="14.25" customHeight="1" x14ac:dyDescent="0.2">
      <c r="A13" s="848"/>
      <c r="B13" s="291" t="s">
        <v>304</v>
      </c>
      <c r="C13" s="723">
        <v>11.68</v>
      </c>
      <c r="D13" s="292">
        <v>5.6057866184448395</v>
      </c>
      <c r="F13" s="58"/>
    </row>
    <row r="14" spans="1:12" ht="14.25" customHeight="1" x14ac:dyDescent="0.2">
      <c r="A14" s="848"/>
      <c r="B14" s="291" t="s">
        <v>305</v>
      </c>
      <c r="C14" s="723">
        <v>12.45</v>
      </c>
      <c r="D14" s="292">
        <v>6.5924657534246531</v>
      </c>
      <c r="E14" s="293"/>
      <c r="F14" s="58"/>
    </row>
    <row r="15" spans="1:12" ht="14.25" customHeight="1" x14ac:dyDescent="0.2">
      <c r="A15" s="816"/>
      <c r="B15" s="296" t="s">
        <v>306</v>
      </c>
      <c r="C15" s="725">
        <v>12.79</v>
      </c>
      <c r="D15" s="297">
        <v>2.7309236947791153</v>
      </c>
      <c r="E15" s="293"/>
      <c r="F15" s="58"/>
    </row>
    <row r="16" spans="1:12" s="290" customFormat="1" ht="14.25" customHeight="1" x14ac:dyDescent="0.2">
      <c r="A16" s="848">
        <v>2011</v>
      </c>
      <c r="B16" s="291" t="s">
        <v>303</v>
      </c>
      <c r="C16" s="723">
        <v>13.19</v>
      </c>
      <c r="D16" s="292">
        <v>3.1274433150899172</v>
      </c>
      <c r="E16" s="65"/>
      <c r="F16" s="65"/>
    </row>
    <row r="17" spans="1:6" ht="14.25" customHeight="1" x14ac:dyDescent="0.2">
      <c r="A17" s="848"/>
      <c r="B17" s="291" t="s">
        <v>304</v>
      </c>
      <c r="C17" s="723">
        <v>14</v>
      </c>
      <c r="D17" s="292">
        <v>6.141015921152392</v>
      </c>
      <c r="F17" s="58"/>
    </row>
    <row r="18" spans="1:6" ht="14.25" customHeight="1" x14ac:dyDescent="0.2">
      <c r="A18" s="848"/>
      <c r="B18" s="291" t="s">
        <v>305</v>
      </c>
      <c r="C18" s="723">
        <v>14.8</v>
      </c>
      <c r="D18" s="292">
        <v>5.7142857142857197</v>
      </c>
      <c r="E18" s="293"/>
      <c r="F18" s="58"/>
    </row>
    <row r="19" spans="1:6" ht="14.25" customHeight="1" x14ac:dyDescent="0.2">
      <c r="A19" s="816"/>
      <c r="B19" s="296" t="s">
        <v>306</v>
      </c>
      <c r="C19" s="725">
        <v>15.09</v>
      </c>
      <c r="D19" s="297">
        <v>1.9594594594594537</v>
      </c>
      <c r="E19" s="293"/>
      <c r="F19" s="58"/>
    </row>
    <row r="20" spans="1:6" s="290" customFormat="1" ht="14.25" customHeight="1" x14ac:dyDescent="0.2">
      <c r="A20" s="848">
        <v>2012</v>
      </c>
      <c r="B20" s="291" t="s">
        <v>307</v>
      </c>
      <c r="C20" s="723">
        <v>15.53</v>
      </c>
      <c r="D20" s="292">
        <v>2.9158383035122566</v>
      </c>
      <c r="E20" s="65"/>
      <c r="F20" s="65"/>
    </row>
    <row r="21" spans="1:6" ht="14.25" customHeight="1" x14ac:dyDescent="0.2">
      <c r="A21" s="848"/>
      <c r="B21" s="291" t="s">
        <v>305</v>
      </c>
      <c r="C21" s="723">
        <v>16.45</v>
      </c>
      <c r="D21" s="292">
        <v>5.9240180296200897</v>
      </c>
      <c r="F21" s="58"/>
    </row>
    <row r="22" spans="1:6" ht="14.25" customHeight="1" x14ac:dyDescent="0.2">
      <c r="A22" s="848"/>
      <c r="B22" s="291" t="s">
        <v>308</v>
      </c>
      <c r="C22" s="723">
        <v>16.87</v>
      </c>
      <c r="D22" s="292">
        <v>2.5531914893617129</v>
      </c>
      <c r="E22" s="293"/>
      <c r="F22" s="58"/>
    </row>
    <row r="23" spans="1:6" ht="14.25" customHeight="1" x14ac:dyDescent="0.2">
      <c r="A23" s="816"/>
      <c r="B23" s="296" t="s">
        <v>306</v>
      </c>
      <c r="C23" s="725">
        <v>16.100000000000001</v>
      </c>
      <c r="D23" s="297">
        <v>-4.5643153526970925</v>
      </c>
      <c r="E23" s="293"/>
      <c r="F23" s="58"/>
    </row>
    <row r="24" spans="1:6" ht="14.25" customHeight="1" x14ac:dyDescent="0.2">
      <c r="A24" s="815">
        <v>2013</v>
      </c>
      <c r="B24" s="294" t="s">
        <v>303</v>
      </c>
      <c r="C24" s="724">
        <v>16.32</v>
      </c>
      <c r="D24" s="295">
        <v>1.3664596273291854</v>
      </c>
      <c r="E24" s="293"/>
      <c r="F24" s="58"/>
    </row>
    <row r="25" spans="1:6" ht="14.25" customHeight="1" x14ac:dyDescent="0.2">
      <c r="A25" s="848"/>
      <c r="B25" s="291" t="s">
        <v>309</v>
      </c>
      <c r="C25" s="723">
        <v>17.13</v>
      </c>
      <c r="D25" s="292">
        <v>4.9632352941176388</v>
      </c>
      <c r="E25" s="293"/>
      <c r="F25" s="58"/>
    </row>
    <row r="26" spans="1:6" ht="14.25" customHeight="1" x14ac:dyDescent="0.2">
      <c r="A26" s="816"/>
      <c r="B26" s="296" t="s">
        <v>310</v>
      </c>
      <c r="C26" s="725">
        <v>17.5</v>
      </c>
      <c r="D26" s="297">
        <v>2.1599532983070695</v>
      </c>
      <c r="F26" s="58"/>
    </row>
    <row r="27" spans="1:6" ht="14.25" customHeight="1" x14ac:dyDescent="0.2">
      <c r="A27" s="284"/>
      <c r="D27" s="73" t="s">
        <v>312</v>
      </c>
    </row>
    <row r="28" spans="1:6" ht="14.25" customHeight="1" x14ac:dyDescent="0.2">
      <c r="A28" s="284" t="s">
        <v>311</v>
      </c>
    </row>
    <row r="29" spans="1:6" ht="14.25" customHeight="1" x14ac:dyDescent="0.2">
      <c r="A29" s="284" t="s">
        <v>608</v>
      </c>
    </row>
  </sheetData>
  <mergeCells count="7">
    <mergeCell ref="A24:A26"/>
    <mergeCell ref="A1:D2"/>
    <mergeCell ref="A5:A7"/>
    <mergeCell ref="A8:A11"/>
    <mergeCell ref="A12:A15"/>
    <mergeCell ref="A16:A19"/>
    <mergeCell ref="A20:A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sqref="A1:F2"/>
    </sheetView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110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111</v>
      </c>
    </row>
    <row r="3" spans="1:7" ht="14.45" customHeight="1" x14ac:dyDescent="0.2">
      <c r="A3" s="63"/>
      <c r="B3" s="815" t="s">
        <v>112</v>
      </c>
      <c r="C3" s="817" t="s">
        <v>529</v>
      </c>
      <c r="D3" s="815" t="s">
        <v>114</v>
      </c>
      <c r="E3" s="817" t="s">
        <v>529</v>
      </c>
      <c r="F3" s="819" t="s">
        <v>115</v>
      </c>
      <c r="G3" s="819"/>
    </row>
    <row r="4" spans="1:7" ht="14.45" customHeight="1" x14ac:dyDescent="0.25">
      <c r="A4" s="64"/>
      <c r="B4" s="816"/>
      <c r="C4" s="818"/>
      <c r="D4" s="816"/>
      <c r="E4" s="818"/>
      <c r="F4" s="482">
        <v>2012</v>
      </c>
      <c r="G4" s="482">
        <v>2011</v>
      </c>
    </row>
    <row r="5" spans="1:7" x14ac:dyDescent="0.2">
      <c r="A5" s="65" t="s">
        <v>116</v>
      </c>
      <c r="B5" s="66">
        <v>14986.27024399218</v>
      </c>
      <c r="C5" s="67">
        <v>11.679209810502446</v>
      </c>
      <c r="D5" s="66">
        <v>12708.926782320001</v>
      </c>
      <c r="E5" s="67">
        <v>9.8291714510604802</v>
      </c>
      <c r="F5" s="68">
        <v>16.330312131389569</v>
      </c>
      <c r="G5" s="68">
        <v>20.837312369790634</v>
      </c>
    </row>
    <row r="6" spans="1:7" x14ac:dyDescent="0.2">
      <c r="A6" s="65" t="s">
        <v>117</v>
      </c>
      <c r="B6" s="66">
        <v>54108.171999999991</v>
      </c>
      <c r="C6" s="67">
        <v>42.167976618738159</v>
      </c>
      <c r="D6" s="66">
        <v>58240.302929399986</v>
      </c>
      <c r="E6" s="67">
        <v>45.043451163094325</v>
      </c>
      <c r="F6" s="68">
        <v>0.26742356034500692</v>
      </c>
      <c r="G6" s="68">
        <v>0.17493731123532402</v>
      </c>
    </row>
    <row r="7" spans="1:7" x14ac:dyDescent="0.2">
      <c r="A7" s="65" t="s">
        <v>118</v>
      </c>
      <c r="B7" s="66">
        <v>28241.541108000001</v>
      </c>
      <c r="C7" s="67">
        <v>22.00940451507541</v>
      </c>
      <c r="D7" s="66">
        <v>28986.217416</v>
      </c>
      <c r="E7" s="67">
        <v>22.418140066392699</v>
      </c>
      <c r="F7" s="68">
        <v>0.183326496957115</v>
      </c>
      <c r="G7" s="68">
        <v>0.15681790882762486</v>
      </c>
    </row>
    <row r="8" spans="1:7" x14ac:dyDescent="0.2">
      <c r="A8" s="65" t="s">
        <v>119</v>
      </c>
      <c r="B8" s="66">
        <v>15993.602945454544</v>
      </c>
      <c r="C8" s="67">
        <v>12.464251704036668</v>
      </c>
      <c r="D8" s="66">
        <v>15045.048484848485</v>
      </c>
      <c r="E8" s="67">
        <v>11.635944055702401</v>
      </c>
      <c r="F8" s="68">
        <v>100</v>
      </c>
      <c r="G8" s="68">
        <v>100</v>
      </c>
    </row>
    <row r="9" spans="1:7" x14ac:dyDescent="0.2">
      <c r="A9" s="65" t="s">
        <v>120</v>
      </c>
      <c r="B9" s="66">
        <v>15777.677577478329</v>
      </c>
      <c r="C9" s="67">
        <v>12.295975165915706</v>
      </c>
      <c r="D9" s="66">
        <v>14666.910716</v>
      </c>
      <c r="E9" s="67">
        <v>11.343489702491096</v>
      </c>
      <c r="F9" s="68">
        <v>100</v>
      </c>
      <c r="G9" s="68">
        <v>100</v>
      </c>
    </row>
    <row r="10" spans="1:7" x14ac:dyDescent="0.2">
      <c r="A10" s="65" t="s">
        <v>121</v>
      </c>
      <c r="B10" s="66">
        <v>171.73825351984982</v>
      </c>
      <c r="C10" s="67">
        <v>0.13384031267897861</v>
      </c>
      <c r="D10" s="66">
        <v>174.46727999999999</v>
      </c>
      <c r="E10" s="67">
        <v>0.13493419523872083</v>
      </c>
      <c r="F10" s="68">
        <v>100</v>
      </c>
      <c r="G10" s="68">
        <v>100</v>
      </c>
    </row>
    <row r="11" spans="1:7" x14ac:dyDescent="0.2">
      <c r="A11" s="65" t="s">
        <v>122</v>
      </c>
      <c r="B11" s="66">
        <v>-963.21289999999999</v>
      </c>
      <c r="C11" s="67">
        <v>-0.75065812694738576</v>
      </c>
      <c r="D11" s="66">
        <v>-523.82599999999991</v>
      </c>
      <c r="E11" s="67">
        <v>-0.40513063397972476</v>
      </c>
      <c r="F11" s="69"/>
      <c r="G11" s="69"/>
    </row>
    <row r="12" spans="1:7" x14ac:dyDescent="0.2">
      <c r="A12" s="70" t="s">
        <v>123</v>
      </c>
      <c r="B12" s="71">
        <v>128315.78922844492</v>
      </c>
      <c r="C12" s="72">
        <v>100</v>
      </c>
      <c r="D12" s="71">
        <v>129298.04760856848</v>
      </c>
      <c r="E12" s="72">
        <v>100</v>
      </c>
      <c r="F12" s="72">
        <v>26.220283656792464</v>
      </c>
      <c r="G12" s="72">
        <v>24.597893899846341</v>
      </c>
    </row>
    <row r="13" spans="1:7" x14ac:dyDescent="0.2">
      <c r="A13" s="65"/>
      <c r="B13" s="65"/>
      <c r="C13" s="65"/>
      <c r="D13" s="65"/>
      <c r="E13" s="65"/>
      <c r="F13" s="65"/>
      <c r="G13" s="73" t="s">
        <v>124</v>
      </c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11" sqref="B11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611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6"/>
      <c r="E2" s="76"/>
      <c r="F2" s="299" t="s">
        <v>313</v>
      </c>
    </row>
    <row r="3" spans="1:6" x14ac:dyDescent="0.2">
      <c r="A3" s="63"/>
      <c r="B3" s="827" t="s">
        <v>314</v>
      </c>
      <c r="C3" s="827"/>
      <c r="D3" s="827"/>
      <c r="E3" s="269" t="s">
        <v>315</v>
      </c>
      <c r="F3" s="269"/>
    </row>
    <row r="4" spans="1:6" x14ac:dyDescent="0.2">
      <c r="A4" s="77"/>
      <c r="B4" s="300" t="s">
        <v>668</v>
      </c>
      <c r="C4" s="301" t="s">
        <v>643</v>
      </c>
      <c r="D4" s="300" t="s">
        <v>669</v>
      </c>
      <c r="E4" s="271" t="s">
        <v>316</v>
      </c>
      <c r="F4" s="270" t="s">
        <v>317</v>
      </c>
    </row>
    <row r="5" spans="1:6" x14ac:dyDescent="0.2">
      <c r="A5" s="726" t="s">
        <v>613</v>
      </c>
      <c r="B5" s="302">
        <v>139.66795161290321</v>
      </c>
      <c r="C5" s="302">
        <v>139.67492139999999</v>
      </c>
      <c r="D5" s="302">
        <v>146.46493748534078</v>
      </c>
      <c r="E5" s="302">
        <v>-4.990006099103949E-3</v>
      </c>
      <c r="F5" s="302">
        <v>-4.6406914782030091</v>
      </c>
    </row>
    <row r="6" spans="1:6" x14ac:dyDescent="0.2">
      <c r="A6" s="77" t="s">
        <v>612</v>
      </c>
      <c r="B6" s="281">
        <v>132.47723870967744</v>
      </c>
      <c r="C6" s="297">
        <v>133.88377857142899</v>
      </c>
      <c r="D6" s="281">
        <v>138.05840571456395</v>
      </c>
      <c r="E6" s="281">
        <v>-1.0505677960090916</v>
      </c>
      <c r="F6" s="281">
        <v>-4.0426129622455473</v>
      </c>
    </row>
    <row r="7" spans="1:6" x14ac:dyDescent="0.2">
      <c r="A7" s="1"/>
      <c r="B7" s="1"/>
      <c r="C7" s="1"/>
      <c r="D7" s="1"/>
      <c r="E7" s="1"/>
      <c r="F7" s="73" t="s">
        <v>312</v>
      </c>
    </row>
    <row r="8" spans="1:6" x14ac:dyDescent="0.2">
      <c r="A8" s="1"/>
      <c r="B8" s="1"/>
      <c r="C8" s="1"/>
      <c r="D8" s="1"/>
      <c r="E8" s="1"/>
      <c r="F8" s="1"/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workbookViewId="0">
      <selection activeCell="B36" sqref="B36:E36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13" t="s">
        <v>318</v>
      </c>
      <c r="B1" s="813"/>
      <c r="C1" s="813"/>
      <c r="D1" s="58"/>
      <c r="E1" s="58"/>
    </row>
    <row r="2" spans="1:38" x14ac:dyDescent="0.2">
      <c r="A2" s="814"/>
      <c r="B2" s="813"/>
      <c r="C2" s="813"/>
      <c r="D2" s="8"/>
      <c r="E2" s="62" t="s">
        <v>313</v>
      </c>
    </row>
    <row r="3" spans="1:38" x14ac:dyDescent="0.2">
      <c r="A3" s="64"/>
      <c r="B3" s="304" t="s">
        <v>319</v>
      </c>
      <c r="C3" s="304" t="s">
        <v>320</v>
      </c>
      <c r="D3" s="304" t="s">
        <v>321</v>
      </c>
      <c r="E3" s="304" t="s">
        <v>322</v>
      </c>
    </row>
    <row r="4" spans="1:38" x14ac:dyDescent="0.2">
      <c r="A4" s="305" t="s">
        <v>323</v>
      </c>
      <c r="B4" s="306">
        <v>139.66795161290321</v>
      </c>
      <c r="C4" s="307">
        <v>24.239892428685678</v>
      </c>
      <c r="D4" s="307">
        <v>46.504284196399226</v>
      </c>
      <c r="E4" s="307">
        <v>68.923774987818305</v>
      </c>
      <c r="F4" s="456"/>
      <c r="H4" s="456"/>
      <c r="M4" s="458"/>
      <c r="N4" s="458"/>
      <c r="O4" s="458"/>
      <c r="P4" s="458"/>
      <c r="Q4" s="458"/>
      <c r="R4" s="458"/>
      <c r="S4" s="458"/>
      <c r="T4" s="458"/>
      <c r="U4" s="458"/>
      <c r="V4" s="458"/>
      <c r="W4" s="458"/>
      <c r="X4" s="458"/>
      <c r="Y4" s="458"/>
      <c r="Z4" s="458"/>
      <c r="AA4" s="458"/>
      <c r="AB4" s="458"/>
      <c r="AC4" s="458"/>
      <c r="AD4" s="458"/>
      <c r="AE4" s="458"/>
      <c r="AF4" s="458"/>
      <c r="AG4" s="458"/>
      <c r="AH4" s="458"/>
      <c r="AI4" s="458"/>
      <c r="AJ4" s="458"/>
      <c r="AK4" s="458"/>
      <c r="AL4" s="458"/>
    </row>
    <row r="5" spans="1:38" x14ac:dyDescent="0.2">
      <c r="A5" s="308" t="s">
        <v>324</v>
      </c>
      <c r="B5" s="309">
        <v>152.8741935483871</v>
      </c>
      <c r="C5" s="303">
        <v>24.408484684196264</v>
      </c>
      <c r="D5" s="303">
        <v>65.450063702900508</v>
      </c>
      <c r="E5" s="303">
        <v>63.015645161290323</v>
      </c>
      <c r="F5" s="456"/>
      <c r="M5" s="457"/>
      <c r="N5" s="457"/>
      <c r="O5" s="457"/>
      <c r="P5" s="457"/>
      <c r="Q5" s="457"/>
      <c r="R5" s="457"/>
      <c r="S5" s="457"/>
      <c r="T5" s="457"/>
      <c r="U5" s="457"/>
      <c r="V5" s="457"/>
      <c r="W5" s="457"/>
      <c r="X5" s="457"/>
      <c r="Y5" s="457"/>
      <c r="Z5" s="457"/>
      <c r="AA5" s="457"/>
      <c r="AB5" s="457"/>
      <c r="AC5" s="457"/>
      <c r="AD5" s="457"/>
      <c r="AE5" s="457"/>
      <c r="AF5" s="457"/>
      <c r="AG5" s="457"/>
      <c r="AH5" s="457"/>
      <c r="AI5" s="457"/>
      <c r="AJ5" s="457"/>
      <c r="AK5" s="457"/>
      <c r="AL5" s="457"/>
    </row>
    <row r="6" spans="1:38" x14ac:dyDescent="0.2">
      <c r="A6" s="308" t="s">
        <v>325</v>
      </c>
      <c r="B6" s="309">
        <v>134.51290322580647</v>
      </c>
      <c r="C6" s="303">
        <v>22.418817204301078</v>
      </c>
      <c r="D6" s="303">
        <v>49.320892473118306</v>
      </c>
      <c r="E6" s="303">
        <v>62.773193548387084</v>
      </c>
      <c r="F6" s="456"/>
      <c r="M6" s="457"/>
      <c r="N6" s="457"/>
      <c r="O6" s="457"/>
      <c r="P6" s="457"/>
      <c r="Q6" s="457"/>
      <c r="R6" s="457"/>
      <c r="S6" s="457"/>
      <c r="T6" s="457"/>
      <c r="U6" s="457"/>
      <c r="V6" s="457"/>
      <c r="W6" s="457"/>
      <c r="X6" s="457"/>
      <c r="Y6" s="457"/>
      <c r="Z6" s="457"/>
      <c r="AA6" s="457"/>
      <c r="AB6" s="457"/>
      <c r="AC6" s="457"/>
      <c r="AD6" s="457"/>
      <c r="AE6" s="457"/>
      <c r="AF6" s="457"/>
      <c r="AG6" s="457"/>
      <c r="AH6" s="457"/>
      <c r="AI6" s="457"/>
      <c r="AJ6" s="457"/>
      <c r="AK6" s="457"/>
      <c r="AL6" s="457"/>
    </row>
    <row r="7" spans="1:38" x14ac:dyDescent="0.2">
      <c r="A7" s="308" t="s">
        <v>268</v>
      </c>
      <c r="B7" s="309">
        <v>152.8364516129032</v>
      </c>
      <c r="C7" s="303">
        <v>26.52533457744601</v>
      </c>
      <c r="D7" s="303">
        <v>61.356858970941069</v>
      </c>
      <c r="E7" s="303">
        <v>64.954258064516125</v>
      </c>
      <c r="F7" s="456"/>
      <c r="N7" s="457"/>
      <c r="O7" s="457"/>
      <c r="P7" s="457"/>
      <c r="Q7" s="457"/>
      <c r="R7" s="457"/>
      <c r="S7" s="457"/>
      <c r="T7" s="457"/>
      <c r="U7" s="457"/>
      <c r="V7" s="457"/>
      <c r="W7" s="457"/>
      <c r="X7" s="457"/>
      <c r="Y7" s="457"/>
      <c r="Z7" s="457"/>
      <c r="AA7" s="457"/>
      <c r="AB7" s="457"/>
      <c r="AC7" s="457"/>
      <c r="AD7" s="457"/>
      <c r="AE7" s="457"/>
      <c r="AF7" s="457"/>
      <c r="AG7" s="457"/>
      <c r="AH7" s="457"/>
      <c r="AI7" s="457"/>
      <c r="AJ7" s="457"/>
      <c r="AK7" s="457"/>
      <c r="AL7" s="457"/>
    </row>
    <row r="8" spans="1:38" x14ac:dyDescent="0.2">
      <c r="A8" s="308" t="s">
        <v>326</v>
      </c>
      <c r="B8" s="309">
        <v>128.13834121174736</v>
      </c>
      <c r="C8" s="303">
        <v>21.356390201957893</v>
      </c>
      <c r="D8" s="303">
        <v>36.302186933378181</v>
      </c>
      <c r="E8" s="303">
        <v>70.479764076411286</v>
      </c>
      <c r="F8" s="456"/>
      <c r="N8" s="457"/>
      <c r="O8" s="457"/>
      <c r="P8" s="457"/>
      <c r="Q8" s="457"/>
      <c r="R8" s="457"/>
      <c r="S8" s="457"/>
      <c r="T8" s="457"/>
      <c r="U8" s="457"/>
      <c r="V8" s="457"/>
      <c r="W8" s="457"/>
      <c r="X8" s="457"/>
      <c r="Y8" s="457"/>
      <c r="Z8" s="457"/>
      <c r="AA8" s="457"/>
      <c r="AB8" s="457"/>
      <c r="AC8" s="457"/>
      <c r="AD8" s="457"/>
      <c r="AE8" s="457"/>
      <c r="AF8" s="457"/>
      <c r="AG8" s="457"/>
      <c r="AH8" s="457"/>
      <c r="AI8" s="457"/>
      <c r="AJ8" s="457"/>
      <c r="AK8" s="457"/>
      <c r="AL8" s="457"/>
    </row>
    <row r="9" spans="1:38" x14ac:dyDescent="0.2">
      <c r="A9" s="308" t="s">
        <v>327</v>
      </c>
      <c r="B9" s="309">
        <v>131.16816343895974</v>
      </c>
      <c r="C9" s="303">
        <v>22.764722580315325</v>
      </c>
      <c r="D9" s="303">
        <v>46.921400302641132</v>
      </c>
      <c r="E9" s="303">
        <v>61.482040556003277</v>
      </c>
      <c r="F9" s="456"/>
    </row>
    <row r="10" spans="1:38" x14ac:dyDescent="0.2">
      <c r="A10" s="308" t="s">
        <v>328</v>
      </c>
      <c r="B10" s="309">
        <v>141.49077419354839</v>
      </c>
      <c r="C10" s="303">
        <v>22.590963946869071</v>
      </c>
      <c r="D10" s="303">
        <v>48.97003605313094</v>
      </c>
      <c r="E10" s="303">
        <v>69.929774193548383</v>
      </c>
      <c r="F10" s="456"/>
    </row>
    <row r="11" spans="1:38" x14ac:dyDescent="0.2">
      <c r="A11" s="308" t="s">
        <v>329</v>
      </c>
      <c r="B11" s="309">
        <v>135.73709627278393</v>
      </c>
      <c r="C11" s="303">
        <v>27.147419254556787</v>
      </c>
      <c r="D11" s="303">
        <v>43.877826243379154</v>
      </c>
      <c r="E11" s="303">
        <v>64.711850774847989</v>
      </c>
      <c r="F11" s="456"/>
    </row>
    <row r="12" spans="1:38" x14ac:dyDescent="0.2">
      <c r="A12" s="308" t="s">
        <v>330</v>
      </c>
      <c r="B12" s="309">
        <v>165.36111180015899</v>
      </c>
      <c r="C12" s="303">
        <v>33.072222360031802</v>
      </c>
      <c r="D12" s="303">
        <v>60.134777561282604</v>
      </c>
      <c r="E12" s="303">
        <v>72.154111878844589</v>
      </c>
      <c r="F12" s="456"/>
    </row>
    <row r="13" spans="1:38" x14ac:dyDescent="0.2">
      <c r="A13" s="308" t="s">
        <v>331</v>
      </c>
      <c r="B13" s="309">
        <v>143.1709677419355</v>
      </c>
      <c r="C13" s="303">
        <v>23.861827956989252</v>
      </c>
      <c r="D13" s="303">
        <v>57.016817204301084</v>
      </c>
      <c r="E13" s="303">
        <v>62.29232258064517</v>
      </c>
      <c r="F13" s="456"/>
    </row>
    <row r="14" spans="1:38" x14ac:dyDescent="0.2">
      <c r="A14" s="308" t="s">
        <v>332</v>
      </c>
      <c r="B14" s="309">
        <v>145.60967741935482</v>
      </c>
      <c r="C14" s="303">
        <v>26.257482813326284</v>
      </c>
      <c r="D14" s="303">
        <v>55.272259122157571</v>
      </c>
      <c r="E14" s="303">
        <v>64.079935483870969</v>
      </c>
      <c r="F14" s="456"/>
    </row>
    <row r="15" spans="1:38" x14ac:dyDescent="0.2">
      <c r="A15" s="308" t="s">
        <v>226</v>
      </c>
      <c r="B15" s="309">
        <v>128.86129032258063</v>
      </c>
      <c r="C15" s="303">
        <v>21.476881720430107</v>
      </c>
      <c r="D15" s="303">
        <v>42.276956989247303</v>
      </c>
      <c r="E15" s="303">
        <v>65.107451612903219</v>
      </c>
      <c r="F15" s="456"/>
    </row>
    <row r="16" spans="1:38" x14ac:dyDescent="0.2">
      <c r="A16" s="308" t="s">
        <v>333</v>
      </c>
      <c r="B16" s="310">
        <v>160.69032258064516</v>
      </c>
      <c r="C16" s="292">
        <v>31.101352757544223</v>
      </c>
      <c r="D16" s="292">
        <v>62.370002081165467</v>
      </c>
      <c r="E16" s="292">
        <v>67.218967741935472</v>
      </c>
      <c r="F16" s="456"/>
    </row>
    <row r="17" spans="1:13" x14ac:dyDescent="0.2">
      <c r="A17" s="308" t="s">
        <v>269</v>
      </c>
      <c r="B17" s="309">
        <v>150.83445161290322</v>
      </c>
      <c r="C17" s="303">
        <v>25.139075268817205</v>
      </c>
      <c r="D17" s="303">
        <v>61.329989247311829</v>
      </c>
      <c r="E17" s="303">
        <v>64.365387096774185</v>
      </c>
      <c r="F17" s="456"/>
    </row>
    <row r="18" spans="1:13" x14ac:dyDescent="0.2">
      <c r="A18" s="308" t="s">
        <v>270</v>
      </c>
      <c r="B18" s="309">
        <v>166.29354838709679</v>
      </c>
      <c r="C18" s="303">
        <v>31.095541568318914</v>
      </c>
      <c r="D18" s="303">
        <v>68.331781012326275</v>
      </c>
      <c r="E18" s="303">
        <v>66.86622580645161</v>
      </c>
      <c r="F18" s="456"/>
    </row>
    <row r="19" spans="1:13" x14ac:dyDescent="0.2">
      <c r="A19" s="58" t="s">
        <v>271</v>
      </c>
      <c r="B19" s="309">
        <v>168.96451612903226</v>
      </c>
      <c r="C19" s="303">
        <v>29.324420154625432</v>
      </c>
      <c r="D19" s="303">
        <v>76.723902426019748</v>
      </c>
      <c r="E19" s="303">
        <v>62.916193548387085</v>
      </c>
      <c r="F19" s="456"/>
    </row>
    <row r="20" spans="1:13" x14ac:dyDescent="0.2">
      <c r="A20" s="58" t="s">
        <v>334</v>
      </c>
      <c r="B20" s="309">
        <v>132.30882766120541</v>
      </c>
      <c r="C20" s="303">
        <v>28.128648400413748</v>
      </c>
      <c r="D20" s="303">
        <v>39.478704941954803</v>
      </c>
      <c r="E20" s="303">
        <v>64.701474318836858</v>
      </c>
      <c r="F20" s="456"/>
    </row>
    <row r="21" spans="1:13" x14ac:dyDescent="0.2">
      <c r="A21" s="58" t="s">
        <v>335</v>
      </c>
      <c r="B21" s="309">
        <v>152.16561290322585</v>
      </c>
      <c r="C21" s="303">
        <v>28.453732494099143</v>
      </c>
      <c r="D21" s="303">
        <v>60.771783634933158</v>
      </c>
      <c r="E21" s="303">
        <v>62.940096774193549</v>
      </c>
      <c r="F21" s="456"/>
    </row>
    <row r="22" spans="1:13" x14ac:dyDescent="0.2">
      <c r="A22" s="58" t="s">
        <v>227</v>
      </c>
      <c r="B22" s="309">
        <v>171.35480645161289</v>
      </c>
      <c r="C22" s="303">
        <v>30.900047065044944</v>
      </c>
      <c r="D22" s="303">
        <v>73.056823902696976</v>
      </c>
      <c r="E22" s="303">
        <v>67.397935483870967</v>
      </c>
      <c r="F22" s="456"/>
    </row>
    <row r="23" spans="1:13" x14ac:dyDescent="0.2">
      <c r="A23" s="311" t="s">
        <v>336</v>
      </c>
      <c r="B23" s="312">
        <v>131.96532258064516</v>
      </c>
      <c r="C23" s="313">
        <v>22.903072513996268</v>
      </c>
      <c r="D23" s="313">
        <v>43.365959744068249</v>
      </c>
      <c r="E23" s="313">
        <v>65.696290322580651</v>
      </c>
      <c r="F23" s="456"/>
    </row>
    <row r="24" spans="1:13" x14ac:dyDescent="0.2">
      <c r="A24" s="311" t="s">
        <v>337</v>
      </c>
      <c r="B24" s="312">
        <v>133.47093709826902</v>
      </c>
      <c r="C24" s="313">
        <v>23.164377512922723</v>
      </c>
      <c r="D24" s="313">
        <v>43.442985562206587</v>
      </c>
      <c r="E24" s="313">
        <v>66.863574023139705</v>
      </c>
      <c r="F24" s="456"/>
    </row>
    <row r="25" spans="1:13" x14ac:dyDescent="0.2">
      <c r="A25" s="291" t="s">
        <v>338</v>
      </c>
      <c r="B25" s="312">
        <v>130.41864516129033</v>
      </c>
      <c r="C25" s="313">
        <v>17.011127629733522</v>
      </c>
      <c r="D25" s="313">
        <v>46.208743338008404</v>
      </c>
      <c r="E25" s="313">
        <v>67.198774193548402</v>
      </c>
      <c r="F25" s="456"/>
    </row>
    <row r="26" spans="1:13" x14ac:dyDescent="0.2">
      <c r="A26" s="291" t="s">
        <v>339</v>
      </c>
      <c r="B26" s="312">
        <v>144</v>
      </c>
      <c r="C26" s="313">
        <v>21.966101694915253</v>
      </c>
      <c r="D26" s="313">
        <v>50.937898305084744</v>
      </c>
      <c r="E26" s="313">
        <v>71.096000000000004</v>
      </c>
      <c r="F26" s="456"/>
    </row>
    <row r="27" spans="1:13" x14ac:dyDescent="0.2">
      <c r="A27" s="291" t="s">
        <v>340</v>
      </c>
      <c r="B27" s="312">
        <v>127.04126282681602</v>
      </c>
      <c r="C27" s="313">
        <v>23.755683292819256</v>
      </c>
      <c r="D27" s="313">
        <v>39.764083506557412</v>
      </c>
      <c r="E27" s="313">
        <v>63.521496027439355</v>
      </c>
      <c r="F27" s="456"/>
    </row>
    <row r="28" spans="1:13" x14ac:dyDescent="0.2">
      <c r="A28" s="58" t="s">
        <v>272</v>
      </c>
      <c r="B28" s="309">
        <v>154.67419354838711</v>
      </c>
      <c r="C28" s="303">
        <v>28.922816679779707</v>
      </c>
      <c r="D28" s="303">
        <v>58.594957513768684</v>
      </c>
      <c r="E28" s="303">
        <v>67.156419354838718</v>
      </c>
      <c r="F28" s="456"/>
    </row>
    <row r="29" spans="1:13" x14ac:dyDescent="0.2">
      <c r="A29" s="291" t="s">
        <v>230</v>
      </c>
      <c r="B29" s="312">
        <v>155.19036087637721</v>
      </c>
      <c r="C29" s="313">
        <v>25.865060146062874</v>
      </c>
      <c r="D29" s="313">
        <v>69.695655685156666</v>
      </c>
      <c r="E29" s="313">
        <v>59.629645045157666</v>
      </c>
      <c r="F29" s="456"/>
    </row>
    <row r="30" spans="1:13" x14ac:dyDescent="0.2">
      <c r="A30" s="58" t="s">
        <v>341</v>
      </c>
      <c r="B30" s="309">
        <v>125.48079771968563</v>
      </c>
      <c r="C30" s="303">
        <v>24.286606010261732</v>
      </c>
      <c r="D30" s="303">
        <v>37.853887826226611</v>
      </c>
      <c r="E30" s="303">
        <v>63.340303883197279</v>
      </c>
      <c r="F30" s="456"/>
    </row>
    <row r="31" spans="1:13" x14ac:dyDescent="0.2">
      <c r="A31" s="314" t="s">
        <v>273</v>
      </c>
      <c r="B31" s="315">
        <v>160.15526028469876</v>
      </c>
      <c r="C31" s="281">
        <v>32.03105205693975</v>
      </c>
      <c r="D31" s="281">
        <v>63.45611936490122</v>
      </c>
      <c r="E31" s="281">
        <v>64.668088862857786</v>
      </c>
      <c r="F31" s="456"/>
    </row>
    <row r="32" spans="1:13" x14ac:dyDescent="0.2">
      <c r="A32" s="316" t="s">
        <v>342</v>
      </c>
      <c r="B32" s="317">
        <v>152.66937435005491</v>
      </c>
      <c r="C32" s="317">
        <v>26.609554583792285</v>
      </c>
      <c r="D32" s="317">
        <v>61.991231240330166</v>
      </c>
      <c r="E32" s="317">
        <v>64.068588525932455</v>
      </c>
      <c r="F32" s="456"/>
      <c r="M32" s="457"/>
    </row>
    <row r="33" spans="1:13" x14ac:dyDescent="0.2">
      <c r="A33" s="318" t="s">
        <v>343</v>
      </c>
      <c r="B33" s="319">
        <v>155.84488484100967</v>
      </c>
      <c r="C33" s="319">
        <v>26.692255260603428</v>
      </c>
      <c r="D33" s="319">
        <v>64.071553068892754</v>
      </c>
      <c r="E33" s="319">
        <v>65.081076511513487</v>
      </c>
      <c r="F33" s="456"/>
      <c r="M33" s="457"/>
    </row>
    <row r="34" spans="1:13" x14ac:dyDescent="0.2">
      <c r="A34" s="318" t="s">
        <v>344</v>
      </c>
      <c r="B34" s="320">
        <v>16.176933228106464</v>
      </c>
      <c r="C34" s="320">
        <v>2.4523628319177497</v>
      </c>
      <c r="D34" s="320">
        <v>17.567268872493528</v>
      </c>
      <c r="E34" s="320">
        <v>-3.8426984763048182</v>
      </c>
      <c r="F34" s="456"/>
    </row>
    <row r="35" spans="1:13" x14ac:dyDescent="0.2">
      <c r="A35" s="96"/>
      <c r="B35" s="65"/>
      <c r="C35" s="58"/>
      <c r="D35" s="8"/>
      <c r="E35" s="73" t="s">
        <v>312</v>
      </c>
    </row>
    <row r="36" spans="1:13" x14ac:dyDescent="0.2">
      <c r="B36" s="456"/>
      <c r="C36" s="456"/>
      <c r="D36" s="456"/>
      <c r="E36" s="456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workbookViewId="0">
      <selection activeCell="B36" sqref="B36:E36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13" t="s">
        <v>345</v>
      </c>
      <c r="B1" s="813"/>
      <c r="C1" s="813"/>
      <c r="D1" s="58"/>
      <c r="E1" s="58"/>
    </row>
    <row r="2" spans="1:36" x14ac:dyDescent="0.2">
      <c r="A2" s="814"/>
      <c r="B2" s="813"/>
      <c r="C2" s="813"/>
      <c r="D2" s="8"/>
      <c r="E2" s="62" t="s">
        <v>313</v>
      </c>
    </row>
    <row r="3" spans="1:36" x14ac:dyDescent="0.2">
      <c r="A3" s="64"/>
      <c r="B3" s="304" t="s">
        <v>319</v>
      </c>
      <c r="C3" s="304" t="s">
        <v>320</v>
      </c>
      <c r="D3" s="304" t="s">
        <v>321</v>
      </c>
      <c r="E3" s="304" t="s">
        <v>322</v>
      </c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0"/>
      <c r="AD3" s="460"/>
      <c r="AE3" s="460"/>
      <c r="AF3" s="460"/>
      <c r="AG3" s="460"/>
      <c r="AH3" s="460"/>
      <c r="AI3" s="460"/>
      <c r="AJ3" s="460"/>
    </row>
    <row r="4" spans="1:36" x14ac:dyDescent="0.2">
      <c r="A4" s="305" t="s">
        <v>323</v>
      </c>
      <c r="B4" s="306">
        <v>132.47723870967744</v>
      </c>
      <c r="C4" s="307">
        <v>22.991917462010132</v>
      </c>
      <c r="D4" s="307">
        <v>37.102080047859801</v>
      </c>
      <c r="E4" s="307">
        <v>72.3832411998075</v>
      </c>
      <c r="F4" s="456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  <c r="AG4" s="459"/>
      <c r="AH4" s="459"/>
      <c r="AI4" s="459"/>
      <c r="AJ4" s="459"/>
    </row>
    <row r="5" spans="1:36" x14ac:dyDescent="0.2">
      <c r="A5" s="308" t="s">
        <v>324</v>
      </c>
      <c r="B5" s="309">
        <v>136.77096774193549</v>
      </c>
      <c r="C5" s="303">
        <v>21.837381404174579</v>
      </c>
      <c r="D5" s="303">
        <v>47.040102466793172</v>
      </c>
      <c r="E5" s="303">
        <v>67.893483870967742</v>
      </c>
      <c r="G5" s="461"/>
      <c r="H5" s="461"/>
      <c r="I5" s="461"/>
      <c r="J5" s="461"/>
      <c r="K5" s="461"/>
      <c r="L5" s="459"/>
      <c r="M5" s="459"/>
      <c r="N5" s="459"/>
      <c r="O5" s="459"/>
      <c r="P5" s="459"/>
      <c r="Q5" s="459"/>
      <c r="R5" s="459"/>
      <c r="S5" s="459"/>
      <c r="T5" s="459"/>
      <c r="U5" s="459"/>
      <c r="V5" s="459"/>
      <c r="W5" s="459"/>
      <c r="X5" s="459"/>
      <c r="Y5" s="459"/>
      <c r="Z5" s="459"/>
      <c r="AA5" s="459"/>
      <c r="AB5" s="459"/>
      <c r="AC5" s="459"/>
      <c r="AD5" s="459"/>
      <c r="AE5" s="459"/>
      <c r="AF5" s="459"/>
      <c r="AG5" s="459"/>
      <c r="AH5" s="459"/>
      <c r="AI5" s="459"/>
      <c r="AJ5" s="459"/>
    </row>
    <row r="6" spans="1:36" x14ac:dyDescent="0.2">
      <c r="A6" s="308" t="s">
        <v>325</v>
      </c>
      <c r="B6" s="309">
        <v>132.48064516129031</v>
      </c>
      <c r="C6" s="303">
        <v>22.080107526881722</v>
      </c>
      <c r="D6" s="303">
        <v>40.941892473118259</v>
      </c>
      <c r="E6" s="303">
        <v>69.458645161290335</v>
      </c>
      <c r="L6" s="462"/>
      <c r="M6" s="462"/>
      <c r="N6" s="462"/>
      <c r="O6" s="462"/>
      <c r="P6" s="462"/>
      <c r="Q6" s="462"/>
      <c r="R6" s="462"/>
      <c r="S6" s="462"/>
      <c r="T6" s="462"/>
      <c r="U6" s="462"/>
      <c r="V6" s="462"/>
      <c r="W6" s="462"/>
      <c r="X6" s="462"/>
      <c r="Y6" s="462"/>
      <c r="Z6" s="462"/>
      <c r="AA6" s="462"/>
      <c r="AB6" s="462"/>
      <c r="AC6" s="462"/>
      <c r="AD6" s="462"/>
      <c r="AE6" s="462"/>
      <c r="AF6" s="462"/>
      <c r="AG6" s="462"/>
      <c r="AH6" s="462"/>
      <c r="AI6" s="462"/>
      <c r="AJ6" s="462"/>
    </row>
    <row r="7" spans="1:36" x14ac:dyDescent="0.2">
      <c r="A7" s="308" t="s">
        <v>268</v>
      </c>
      <c r="B7" s="309">
        <v>136.29032258064518</v>
      </c>
      <c r="C7" s="303">
        <v>23.653692348707015</v>
      </c>
      <c r="D7" s="303">
        <v>42.769114102905917</v>
      </c>
      <c r="E7" s="303">
        <v>69.867516129032254</v>
      </c>
      <c r="L7" s="461"/>
      <c r="M7" s="461"/>
      <c r="N7" s="461"/>
      <c r="O7" s="461"/>
      <c r="P7" s="461"/>
      <c r="Q7" s="461"/>
      <c r="R7" s="461"/>
      <c r="S7" s="461"/>
      <c r="T7" s="461"/>
      <c r="U7" s="461"/>
      <c r="V7" s="461"/>
      <c r="W7" s="461"/>
      <c r="X7" s="461"/>
      <c r="Y7" s="461"/>
      <c r="Z7" s="461"/>
      <c r="AA7" s="461"/>
      <c r="AB7" s="461"/>
      <c r="AC7" s="461"/>
      <c r="AD7" s="461"/>
      <c r="AE7" s="461"/>
      <c r="AF7" s="461"/>
      <c r="AG7" s="461"/>
      <c r="AH7" s="461"/>
      <c r="AI7" s="461"/>
      <c r="AJ7" s="461"/>
    </row>
    <row r="8" spans="1:36" x14ac:dyDescent="0.2">
      <c r="A8" s="308" t="s">
        <v>326</v>
      </c>
      <c r="B8" s="309">
        <v>130.16298915714717</v>
      </c>
      <c r="C8" s="303">
        <v>21.693831526191197</v>
      </c>
      <c r="D8" s="303">
        <v>32.978755221579711</v>
      </c>
      <c r="E8" s="303">
        <v>75.490402409376259</v>
      </c>
    </row>
    <row r="9" spans="1:36" x14ac:dyDescent="0.2">
      <c r="A9" s="308" t="s">
        <v>327</v>
      </c>
      <c r="B9" s="309">
        <v>133.05801561873187</v>
      </c>
      <c r="C9" s="303">
        <v>23.092713454490653</v>
      </c>
      <c r="D9" s="303">
        <v>40.014736972417992</v>
      </c>
      <c r="E9" s="303">
        <v>69.95056519182323</v>
      </c>
    </row>
    <row r="10" spans="1:36" x14ac:dyDescent="0.2">
      <c r="A10" s="308" t="s">
        <v>328</v>
      </c>
      <c r="B10" s="309">
        <v>144.51848387096771</v>
      </c>
      <c r="C10" s="303">
        <v>23.074379777717535</v>
      </c>
      <c r="D10" s="303">
        <v>46.070007319056629</v>
      </c>
      <c r="E10" s="303">
        <v>75.374096774193546</v>
      </c>
    </row>
    <row r="11" spans="1:36" x14ac:dyDescent="0.2">
      <c r="A11" s="308" t="s">
        <v>329</v>
      </c>
      <c r="B11" s="309">
        <v>127.90466416183502</v>
      </c>
      <c r="C11" s="303">
        <v>25.580932832367004</v>
      </c>
      <c r="D11" s="303">
        <v>33.430724756860307</v>
      </c>
      <c r="E11" s="303">
        <v>68.893006572607703</v>
      </c>
    </row>
    <row r="12" spans="1:36" x14ac:dyDescent="0.2">
      <c r="A12" s="308" t="s">
        <v>330</v>
      </c>
      <c r="B12" s="309">
        <v>147.73502825766323</v>
      </c>
      <c r="C12" s="303">
        <v>29.547005651532647</v>
      </c>
      <c r="D12" s="303">
        <v>41.148373861563925</v>
      </c>
      <c r="E12" s="303">
        <v>77.039648744566662</v>
      </c>
    </row>
    <row r="13" spans="1:36" x14ac:dyDescent="0.2">
      <c r="A13" s="308" t="s">
        <v>331</v>
      </c>
      <c r="B13" s="309">
        <v>135.44193548387096</v>
      </c>
      <c r="C13" s="303">
        <v>22.573655913978495</v>
      </c>
      <c r="D13" s="303">
        <v>40.604924731182777</v>
      </c>
      <c r="E13" s="303">
        <v>72.263354838709688</v>
      </c>
    </row>
    <row r="14" spans="1:36" x14ac:dyDescent="0.2">
      <c r="A14" s="308" t="s">
        <v>332</v>
      </c>
      <c r="B14" s="309">
        <v>133.40322580645162</v>
      </c>
      <c r="C14" s="303">
        <v>24.056319407720782</v>
      </c>
      <c r="D14" s="303">
        <v>42.129487043892127</v>
      </c>
      <c r="E14" s="303">
        <v>67.217419354838711</v>
      </c>
    </row>
    <row r="15" spans="1:36" x14ac:dyDescent="0.2">
      <c r="A15" s="308" t="s">
        <v>226</v>
      </c>
      <c r="B15" s="309">
        <v>131.46129032258062</v>
      </c>
      <c r="C15" s="303">
        <v>21.910215053763441</v>
      </c>
      <c r="D15" s="303">
        <v>39.291817204301054</v>
      </c>
      <c r="E15" s="303">
        <v>70.259258064516132</v>
      </c>
    </row>
    <row r="16" spans="1:36" x14ac:dyDescent="0.2">
      <c r="A16" s="308" t="s">
        <v>333</v>
      </c>
      <c r="B16" s="310">
        <v>151.95806451612901</v>
      </c>
      <c r="C16" s="292">
        <v>29.411238293444324</v>
      </c>
      <c r="D16" s="292">
        <v>46.279761706555661</v>
      </c>
      <c r="E16" s="292">
        <v>76.267064516129025</v>
      </c>
    </row>
    <row r="17" spans="1:11" x14ac:dyDescent="0.2">
      <c r="A17" s="308" t="s">
        <v>269</v>
      </c>
      <c r="B17" s="309">
        <v>131.91267741935488</v>
      </c>
      <c r="C17" s="303">
        <v>21.985446236559149</v>
      </c>
      <c r="D17" s="303">
        <v>44.089908602150565</v>
      </c>
      <c r="E17" s="303">
        <v>65.837322580645164</v>
      </c>
    </row>
    <row r="18" spans="1:11" x14ac:dyDescent="0.2">
      <c r="A18" s="308" t="s">
        <v>270</v>
      </c>
      <c r="B18" s="309">
        <v>136.93225806451613</v>
      </c>
      <c r="C18" s="303">
        <v>25.605218987673751</v>
      </c>
      <c r="D18" s="303">
        <v>34.293522947810118</v>
      </c>
      <c r="E18" s="303">
        <v>77.033516129032265</v>
      </c>
    </row>
    <row r="19" spans="1:11" x14ac:dyDescent="0.2">
      <c r="A19" s="58" t="s">
        <v>271</v>
      </c>
      <c r="B19" s="309">
        <v>142.1</v>
      </c>
      <c r="C19" s="303">
        <v>24.661983471074379</v>
      </c>
      <c r="D19" s="303">
        <v>48.575790722474011</v>
      </c>
      <c r="E19" s="303">
        <v>68.862225806451605</v>
      </c>
    </row>
    <row r="20" spans="1:11" x14ac:dyDescent="0.2">
      <c r="A20" s="58" t="s">
        <v>334</v>
      </c>
      <c r="B20" s="309">
        <v>136.8141227173823</v>
      </c>
      <c r="C20" s="303">
        <v>29.086467034404116</v>
      </c>
      <c r="D20" s="303">
        <v>36.358510672936582</v>
      </c>
      <c r="E20" s="303">
        <v>71.369145010041606</v>
      </c>
    </row>
    <row r="21" spans="1:11" x14ac:dyDescent="0.2">
      <c r="A21" s="58" t="s">
        <v>335</v>
      </c>
      <c r="B21" s="309">
        <v>147.23416129032256</v>
      </c>
      <c r="C21" s="303">
        <v>27.531591135588773</v>
      </c>
      <c r="D21" s="303">
        <v>49.900054025701536</v>
      </c>
      <c r="E21" s="303">
        <v>69.802516129032256</v>
      </c>
    </row>
    <row r="22" spans="1:11" x14ac:dyDescent="0.2">
      <c r="A22" s="58" t="s">
        <v>227</v>
      </c>
      <c r="B22" s="309">
        <v>162.9434516129032</v>
      </c>
      <c r="C22" s="303">
        <v>29.383245372818614</v>
      </c>
      <c r="D22" s="303">
        <v>61.956948175568463</v>
      </c>
      <c r="E22" s="303">
        <v>71.603258064516126</v>
      </c>
    </row>
    <row r="23" spans="1:11" x14ac:dyDescent="0.2">
      <c r="A23" s="311" t="s">
        <v>336</v>
      </c>
      <c r="B23" s="312">
        <v>129.69838709677418</v>
      </c>
      <c r="C23" s="313">
        <v>22.50963743001866</v>
      </c>
      <c r="D23" s="313">
        <v>35.093975473207138</v>
      </c>
      <c r="E23" s="313">
        <v>72.094774193548389</v>
      </c>
    </row>
    <row r="24" spans="1:11" x14ac:dyDescent="0.2">
      <c r="A24" s="311" t="s">
        <v>337</v>
      </c>
      <c r="B24" s="312">
        <v>130.51812087057911</v>
      </c>
      <c r="C24" s="313">
        <v>22.651905275059185</v>
      </c>
      <c r="D24" s="313">
        <v>33.01665918127734</v>
      </c>
      <c r="E24" s="313">
        <v>74.849556414242585</v>
      </c>
    </row>
    <row r="25" spans="1:11" x14ac:dyDescent="0.2">
      <c r="A25" s="291" t="s">
        <v>338</v>
      </c>
      <c r="B25" s="312">
        <v>118.78129032258065</v>
      </c>
      <c r="C25" s="313">
        <v>15.49321178120617</v>
      </c>
      <c r="D25" s="313">
        <v>33.499691444600288</v>
      </c>
      <c r="E25" s="313">
        <v>69.788387096774187</v>
      </c>
    </row>
    <row r="26" spans="1:11" x14ac:dyDescent="0.2">
      <c r="A26" s="291" t="s">
        <v>339</v>
      </c>
      <c r="B26" s="312">
        <v>136</v>
      </c>
      <c r="C26" s="313">
        <v>20.745762711864408</v>
      </c>
      <c r="D26" s="313">
        <v>42.240237288135596</v>
      </c>
      <c r="E26" s="313">
        <v>73.013999999999996</v>
      </c>
    </row>
    <row r="27" spans="1:11" x14ac:dyDescent="0.2">
      <c r="A27" s="291" t="s">
        <v>340</v>
      </c>
      <c r="B27" s="312">
        <v>127.42776742300934</v>
      </c>
      <c r="C27" s="313">
        <v>23.827956509993616</v>
      </c>
      <c r="D27" s="313">
        <v>34.745157586107652</v>
      </c>
      <c r="E27" s="313">
        <v>68.854653326908078</v>
      </c>
    </row>
    <row r="28" spans="1:11" x14ac:dyDescent="0.2">
      <c r="A28" s="58" t="s">
        <v>272</v>
      </c>
      <c r="B28" s="309">
        <v>133.2032258064516</v>
      </c>
      <c r="C28" s="303">
        <v>24.907920272751113</v>
      </c>
      <c r="D28" s="303">
        <v>36.941079727248862</v>
      </c>
      <c r="E28" s="303">
        <v>71.354225806451623</v>
      </c>
    </row>
    <row r="29" spans="1:11" x14ac:dyDescent="0.2">
      <c r="A29" s="291" t="s">
        <v>230</v>
      </c>
      <c r="B29" s="312">
        <v>164.35490893746189</v>
      </c>
      <c r="C29" s="313">
        <v>27.392484822910316</v>
      </c>
      <c r="D29" s="313">
        <v>69.694983374311562</v>
      </c>
      <c r="E29" s="313">
        <v>67.267440740240005</v>
      </c>
    </row>
    <row r="30" spans="1:11" x14ac:dyDescent="0.2">
      <c r="A30" s="58" t="s">
        <v>341</v>
      </c>
      <c r="B30" s="309">
        <v>129.47983834084104</v>
      </c>
      <c r="C30" s="303">
        <v>25.060613872420845</v>
      </c>
      <c r="D30" s="303">
        <v>34.780631391661302</v>
      </c>
      <c r="E30" s="303">
        <v>69.638593076758895</v>
      </c>
    </row>
    <row r="31" spans="1:11" x14ac:dyDescent="0.2">
      <c r="A31" s="314" t="s">
        <v>273</v>
      </c>
      <c r="B31" s="315">
        <v>157.79257675618115</v>
      </c>
      <c r="C31" s="281">
        <v>31.558515351236231</v>
      </c>
      <c r="D31" s="281">
        <v>54.630872213441613</v>
      </c>
      <c r="E31" s="281">
        <v>71.603189191503304</v>
      </c>
    </row>
    <row r="32" spans="1:11" x14ac:dyDescent="0.2">
      <c r="A32" s="316" t="s">
        <v>342</v>
      </c>
      <c r="B32" s="317">
        <v>141.01569560730019</v>
      </c>
      <c r="C32" s="317">
        <v>24.414224789028651</v>
      </c>
      <c r="D32" s="317">
        <v>47.153640526886363</v>
      </c>
      <c r="E32" s="317">
        <v>69.447830291385173</v>
      </c>
      <c r="G32" s="462"/>
      <c r="H32" s="462"/>
      <c r="I32" s="462"/>
      <c r="J32" s="462"/>
      <c r="K32" s="462"/>
    </row>
    <row r="33" spans="1:11" x14ac:dyDescent="0.2">
      <c r="A33" s="318" t="s">
        <v>343</v>
      </c>
      <c r="B33" s="319">
        <v>139.1007158199792</v>
      </c>
      <c r="C33" s="319">
        <v>23.668515931459989</v>
      </c>
      <c r="D33" s="319">
        <v>45.979549941331427</v>
      </c>
      <c r="E33" s="319">
        <v>69.45264994718778</v>
      </c>
      <c r="G33" s="459"/>
      <c r="H33" s="459"/>
      <c r="I33" s="459"/>
      <c r="J33" s="459"/>
      <c r="K33" s="459"/>
    </row>
    <row r="34" spans="1:11" x14ac:dyDescent="0.2">
      <c r="A34" s="318" t="s">
        <v>344</v>
      </c>
      <c r="B34" s="320">
        <v>6.6234771103017636</v>
      </c>
      <c r="C34" s="320">
        <v>0.67659846944985702</v>
      </c>
      <c r="D34" s="320">
        <v>8.877469893471627</v>
      </c>
      <c r="E34" s="320">
        <v>-2.9305912526197204</v>
      </c>
    </row>
    <row r="35" spans="1:11" x14ac:dyDescent="0.2">
      <c r="A35" s="96"/>
      <c r="B35" s="65"/>
      <c r="C35" s="58"/>
      <c r="D35" s="8"/>
      <c r="E35" s="73" t="s">
        <v>312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G27" sqref="G27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13" t="s">
        <v>35</v>
      </c>
      <c r="B1" s="813"/>
      <c r="C1" s="813"/>
    </row>
    <row r="2" spans="1:4" x14ac:dyDescent="0.2">
      <c r="A2" s="813"/>
      <c r="B2" s="813"/>
      <c r="C2" s="813"/>
    </row>
    <row r="3" spans="1:4" x14ac:dyDescent="0.2">
      <c r="A3" s="61"/>
      <c r="B3" s="8"/>
      <c r="C3" s="62" t="s">
        <v>313</v>
      </c>
    </row>
    <row r="4" spans="1:4" x14ac:dyDescent="0.2">
      <c r="A4" s="64"/>
      <c r="B4" s="304" t="s">
        <v>319</v>
      </c>
      <c r="C4" s="304" t="s">
        <v>322</v>
      </c>
    </row>
    <row r="5" spans="1:4" x14ac:dyDescent="0.2">
      <c r="A5" s="305" t="s">
        <v>323</v>
      </c>
      <c r="B5" s="727">
        <v>88.305870967741924</v>
      </c>
      <c r="C5" s="307">
        <v>64.251838709677401</v>
      </c>
    </row>
    <row r="6" spans="1:4" x14ac:dyDescent="0.2">
      <c r="A6" s="308" t="s">
        <v>324</v>
      </c>
      <c r="B6" s="309">
        <v>82.852161290322584</v>
      </c>
      <c r="C6" s="303">
        <v>63.488774193548387</v>
      </c>
    </row>
    <row r="7" spans="1:4" x14ac:dyDescent="0.2">
      <c r="A7" s="308" t="s">
        <v>325</v>
      </c>
      <c r="B7" s="309">
        <v>91.013193548387108</v>
      </c>
      <c r="C7" s="303">
        <v>64.926258064516134</v>
      </c>
    </row>
    <row r="8" spans="1:4" x14ac:dyDescent="0.2">
      <c r="A8" s="308" t="s">
        <v>268</v>
      </c>
      <c r="B8" s="309">
        <v>81.01161290322581</v>
      </c>
      <c r="C8" s="303">
        <v>65.102483870967745</v>
      </c>
    </row>
    <row r="9" spans="1:4" x14ac:dyDescent="0.2">
      <c r="A9" s="308" t="s">
        <v>326</v>
      </c>
      <c r="B9" s="309">
        <v>80.16051612903226</v>
      </c>
      <c r="C9" s="303">
        <v>64.243677419354839</v>
      </c>
    </row>
    <row r="10" spans="1:4" x14ac:dyDescent="0.2">
      <c r="A10" s="308" t="s">
        <v>327</v>
      </c>
      <c r="B10" s="309">
        <v>87.652903225806455</v>
      </c>
      <c r="C10" s="303">
        <v>63.762</v>
      </c>
    </row>
    <row r="11" spans="1:4" x14ac:dyDescent="0.2">
      <c r="A11" s="308" t="s">
        <v>329</v>
      </c>
      <c r="B11" s="309">
        <v>102.28638709677421</v>
      </c>
      <c r="C11" s="303">
        <v>72.411870967741933</v>
      </c>
      <c r="D11" s="303"/>
    </row>
    <row r="12" spans="1:4" x14ac:dyDescent="0.2">
      <c r="A12" s="308" t="s">
        <v>328</v>
      </c>
      <c r="B12" s="309">
        <v>86.53596774193548</v>
      </c>
      <c r="C12" s="303">
        <v>64.749193548387098</v>
      </c>
    </row>
    <row r="13" spans="1:4" x14ac:dyDescent="0.2">
      <c r="A13" s="308" t="s">
        <v>330</v>
      </c>
      <c r="B13" s="309">
        <v>154.77354838709678</v>
      </c>
      <c r="C13" s="303">
        <v>82.738354838709682</v>
      </c>
    </row>
    <row r="14" spans="1:4" x14ac:dyDescent="0.2">
      <c r="A14" s="308" t="s">
        <v>331</v>
      </c>
      <c r="B14" s="321">
        <v>0</v>
      </c>
      <c r="C14" s="322">
        <v>0</v>
      </c>
    </row>
    <row r="15" spans="1:4" x14ac:dyDescent="0.2">
      <c r="A15" s="308" t="s">
        <v>332</v>
      </c>
      <c r="B15" s="309">
        <v>100.94193548387096</v>
      </c>
      <c r="C15" s="303">
        <v>63.398193548387084</v>
      </c>
    </row>
    <row r="16" spans="1:4" x14ac:dyDescent="0.2">
      <c r="A16" s="308" t="s">
        <v>226</v>
      </c>
      <c r="B16" s="309">
        <v>96.603225806451604</v>
      </c>
      <c r="C16" s="303">
        <v>69.407774193548391</v>
      </c>
    </row>
    <row r="17" spans="1:3" x14ac:dyDescent="0.2">
      <c r="A17" s="308" t="s">
        <v>333</v>
      </c>
      <c r="B17" s="323">
        <v>105.06129032258063</v>
      </c>
      <c r="C17" s="303">
        <v>68.676645161290338</v>
      </c>
    </row>
    <row r="18" spans="1:3" x14ac:dyDescent="0.2">
      <c r="A18" s="308" t="s">
        <v>269</v>
      </c>
      <c r="B18" s="323">
        <v>88.902419354838713</v>
      </c>
      <c r="C18" s="303">
        <v>68.425387096774202</v>
      </c>
    </row>
    <row r="19" spans="1:3" x14ac:dyDescent="0.2">
      <c r="A19" s="308" t="s">
        <v>270</v>
      </c>
      <c r="B19" s="309">
        <v>126.61935483870968</v>
      </c>
      <c r="C19" s="303">
        <v>68.749483870967737</v>
      </c>
    </row>
    <row r="20" spans="1:3" x14ac:dyDescent="0.2">
      <c r="A20" s="308" t="s">
        <v>271</v>
      </c>
      <c r="B20" s="309">
        <v>104.1774193548387</v>
      </c>
      <c r="C20" s="303">
        <v>37.520999999999994</v>
      </c>
    </row>
    <row r="21" spans="1:3" x14ac:dyDescent="0.2">
      <c r="A21" s="308" t="s">
        <v>334</v>
      </c>
      <c r="B21" s="309">
        <v>136.80554838709674</v>
      </c>
      <c r="C21" s="303">
        <v>71.350677419354838</v>
      </c>
    </row>
    <row r="22" spans="1:3" x14ac:dyDescent="0.2">
      <c r="A22" s="308" t="s">
        <v>335</v>
      </c>
      <c r="B22" s="309">
        <v>103.79003225806453</v>
      </c>
      <c r="C22" s="303">
        <v>80.579129032258066</v>
      </c>
    </row>
    <row r="23" spans="1:3" x14ac:dyDescent="0.2">
      <c r="A23" s="308" t="s">
        <v>227</v>
      </c>
      <c r="B23" s="309">
        <v>140.32470967741932</v>
      </c>
      <c r="C23" s="303">
        <v>74.699129032258071</v>
      </c>
    </row>
    <row r="24" spans="1:3" x14ac:dyDescent="0.2">
      <c r="A24" s="308" t="s">
        <v>336</v>
      </c>
      <c r="B24" s="309">
        <v>94.080064516129042</v>
      </c>
      <c r="C24" s="303">
        <v>72.061129032258066</v>
      </c>
    </row>
    <row r="25" spans="1:3" x14ac:dyDescent="0.2">
      <c r="A25" s="308" t="s">
        <v>337</v>
      </c>
      <c r="B25" s="309">
        <v>78.182483870967744</v>
      </c>
      <c r="C25" s="303">
        <v>62.499129032258075</v>
      </c>
    </row>
    <row r="26" spans="1:3" x14ac:dyDescent="0.2">
      <c r="A26" s="308" t="s">
        <v>338</v>
      </c>
      <c r="B26" s="309">
        <v>74.872580645161293</v>
      </c>
      <c r="C26" s="303">
        <v>65.850483870967736</v>
      </c>
    </row>
    <row r="27" spans="1:3" x14ac:dyDescent="0.2">
      <c r="A27" s="308" t="s">
        <v>339</v>
      </c>
      <c r="B27" s="309">
        <v>104.03225806451613</v>
      </c>
      <c r="C27" s="303">
        <v>69.954322580645155</v>
      </c>
    </row>
    <row r="28" spans="1:3" x14ac:dyDescent="0.2">
      <c r="A28" s="308" t="s">
        <v>340</v>
      </c>
      <c r="B28" s="309">
        <v>88.021451612903235</v>
      </c>
      <c r="C28" s="303">
        <v>66.03612903225806</v>
      </c>
    </row>
    <row r="29" spans="1:3" x14ac:dyDescent="0.2">
      <c r="A29" s="308" t="s">
        <v>272</v>
      </c>
      <c r="B29" s="309">
        <v>127.88709677419354</v>
      </c>
      <c r="C29" s="303">
        <v>70.973258064516145</v>
      </c>
    </row>
    <row r="30" spans="1:3" x14ac:dyDescent="0.2">
      <c r="A30" s="308" t="s">
        <v>230</v>
      </c>
      <c r="B30" s="309">
        <v>79.55312903225807</v>
      </c>
      <c r="C30" s="303">
        <v>62.36893548387097</v>
      </c>
    </row>
    <row r="31" spans="1:3" x14ac:dyDescent="0.2">
      <c r="A31" s="308" t="s">
        <v>341</v>
      </c>
      <c r="B31" s="309">
        <v>118.80419354838712</v>
      </c>
      <c r="C31" s="303">
        <v>61.016548387096783</v>
      </c>
    </row>
    <row r="32" spans="1:3" x14ac:dyDescent="0.2">
      <c r="A32" s="308" t="s">
        <v>273</v>
      </c>
      <c r="B32" s="309">
        <v>133.58061290322581</v>
      </c>
      <c r="C32" s="303">
        <v>62.864129032258049</v>
      </c>
    </row>
    <row r="33" spans="1:3" x14ac:dyDescent="0.2">
      <c r="A33" s="316" t="s">
        <v>342</v>
      </c>
      <c r="B33" s="324">
        <v>91.28006451612903</v>
      </c>
      <c r="C33" s="324">
        <v>66.095774193548394</v>
      </c>
    </row>
    <row r="34" spans="1:3" x14ac:dyDescent="0.2">
      <c r="A34" s="318" t="s">
        <v>343</v>
      </c>
      <c r="B34" s="319">
        <v>90.295838709677398</v>
      </c>
      <c r="C34" s="319">
        <v>65.983774193548385</v>
      </c>
    </row>
    <row r="35" spans="1:3" x14ac:dyDescent="0.2">
      <c r="A35" s="318" t="s">
        <v>344</v>
      </c>
      <c r="B35" s="306">
        <v>1.9899677419354731</v>
      </c>
      <c r="C35" s="306">
        <v>1.7319354838709842</v>
      </c>
    </row>
    <row r="36" spans="1:3" x14ac:dyDescent="0.2">
      <c r="A36" s="96"/>
      <c r="B36" s="8"/>
      <c r="C36" s="73" t="s">
        <v>346</v>
      </c>
    </row>
    <row r="37" spans="1:3" x14ac:dyDescent="0.2">
      <c r="A37" s="96" t="s">
        <v>614</v>
      </c>
      <c r="B37" s="96"/>
      <c r="C37" s="96"/>
    </row>
  </sheetData>
  <sortState ref="A6:A32">
    <sortCondition ref="A6"/>
  </sortState>
  <mergeCells count="1">
    <mergeCell ref="A1:C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K18" sqref="K18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33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3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8" t="s">
        <v>347</v>
      </c>
    </row>
    <row r="3" spans="1:13" x14ac:dyDescent="0.2">
      <c r="A3" s="235"/>
      <c r="B3" s="799">
        <v>2013</v>
      </c>
      <c r="C3" s="799"/>
      <c r="D3" s="799"/>
      <c r="E3" s="799"/>
      <c r="F3" s="799"/>
      <c r="G3" s="799"/>
      <c r="H3" s="799"/>
      <c r="I3" s="799"/>
      <c r="J3" s="799"/>
      <c r="K3" s="799">
        <v>2014</v>
      </c>
      <c r="L3" s="799"/>
      <c r="M3" s="799"/>
    </row>
    <row r="4" spans="1:13" x14ac:dyDescent="0.2">
      <c r="A4" s="325"/>
      <c r="B4" s="728">
        <v>41388</v>
      </c>
      <c r="C4" s="728">
        <v>41419</v>
      </c>
      <c r="D4" s="728">
        <v>41450</v>
      </c>
      <c r="E4" s="728">
        <v>41481</v>
      </c>
      <c r="F4" s="728">
        <v>41512</v>
      </c>
      <c r="G4" s="728">
        <v>41543</v>
      </c>
      <c r="H4" s="728">
        <v>41574</v>
      </c>
      <c r="I4" s="728">
        <v>41605</v>
      </c>
      <c r="J4" s="728">
        <v>41636</v>
      </c>
      <c r="K4" s="728">
        <v>41667</v>
      </c>
      <c r="L4" s="728">
        <v>41698</v>
      </c>
      <c r="M4" s="728">
        <v>41699</v>
      </c>
    </row>
    <row r="5" spans="1:13" x14ac:dyDescent="0.2">
      <c r="A5" s="326" t="s">
        <v>348</v>
      </c>
      <c r="B5" s="327">
        <v>102.47681818181817</v>
      </c>
      <c r="C5" s="328">
        <v>102.61761904761906</v>
      </c>
      <c r="D5" s="328">
        <v>102.95800000000001</v>
      </c>
      <c r="E5" s="328">
        <v>107.98521739130435</v>
      </c>
      <c r="F5" s="328">
        <v>111.36476190476192</v>
      </c>
      <c r="G5" s="328">
        <v>111.65523809523809</v>
      </c>
      <c r="H5" s="328">
        <v>109.17782608695649</v>
      </c>
      <c r="I5" s="328">
        <v>107.99714285714288</v>
      </c>
      <c r="J5" s="328">
        <v>110.72100000000003</v>
      </c>
      <c r="K5" s="328">
        <v>108.10181818181822</v>
      </c>
      <c r="L5" s="328">
        <v>109.122</v>
      </c>
      <c r="M5" s="328">
        <v>107.57111111111111</v>
      </c>
    </row>
    <row r="6" spans="1:13" x14ac:dyDescent="0.2">
      <c r="A6" s="329" t="s">
        <v>349</v>
      </c>
      <c r="B6" s="327">
        <v>92.021363636363631</v>
      </c>
      <c r="C6" s="328">
        <v>94.509545454545432</v>
      </c>
      <c r="D6" s="328">
        <v>95.772500000000008</v>
      </c>
      <c r="E6" s="328">
        <v>104.67090909090911</v>
      </c>
      <c r="F6" s="328">
        <v>106.57272727272729</v>
      </c>
      <c r="G6" s="328">
        <v>106.2895</v>
      </c>
      <c r="H6" s="328">
        <v>100.53826086956522</v>
      </c>
      <c r="I6" s="328">
        <v>93.864000000000004</v>
      </c>
      <c r="J6" s="328">
        <v>97.625238095238103</v>
      </c>
      <c r="K6" s="328">
        <v>94.617142857142881</v>
      </c>
      <c r="L6" s="328">
        <v>100.81736842105265</v>
      </c>
      <c r="M6" s="328">
        <v>100.64833333333333</v>
      </c>
    </row>
    <row r="7" spans="1:13" x14ac:dyDescent="0.2">
      <c r="A7" s="330" t="s">
        <v>350</v>
      </c>
      <c r="B7" s="331">
        <v>1.3025999999999995</v>
      </c>
      <c r="C7" s="332">
        <v>1.2982045454545452</v>
      </c>
      <c r="D7" s="332">
        <v>1.318875</v>
      </c>
      <c r="E7" s="332">
        <v>1.3080130434782609</v>
      </c>
      <c r="F7" s="332">
        <v>1.3309499999999999</v>
      </c>
      <c r="G7" s="332">
        <v>1.3347904761904761</v>
      </c>
      <c r="H7" s="332">
        <v>1.3634956521739132</v>
      </c>
      <c r="I7" s="332">
        <v>1.3492904761904763</v>
      </c>
      <c r="J7" s="332">
        <v>1.37036</v>
      </c>
      <c r="K7" s="332">
        <v>1.3610227272727273</v>
      </c>
      <c r="L7" s="332">
        <v>1.3658499999999996</v>
      </c>
      <c r="M7" s="332">
        <v>1.3831555555555555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57" t="s">
        <v>351</v>
      </c>
    </row>
    <row r="9" spans="1:13" x14ac:dyDescent="0.2">
      <c r="A9" s="168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L3" sqref="L3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33" t="s">
        <v>21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</row>
    <row r="2" spans="1:13" x14ac:dyDescent="0.2">
      <c r="A2" s="236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8" t="s">
        <v>347</v>
      </c>
    </row>
    <row r="3" spans="1:13" x14ac:dyDescent="0.2">
      <c r="A3" s="333"/>
      <c r="B3" s="799">
        <v>2013</v>
      </c>
      <c r="C3" s="799"/>
      <c r="D3" s="799"/>
      <c r="E3" s="799"/>
      <c r="F3" s="799"/>
      <c r="G3" s="799"/>
      <c r="H3" s="799"/>
      <c r="I3" s="799"/>
      <c r="J3" s="799"/>
      <c r="K3" s="799">
        <v>2014</v>
      </c>
      <c r="L3" s="799"/>
      <c r="M3" s="799"/>
    </row>
    <row r="4" spans="1:13" x14ac:dyDescent="0.2">
      <c r="A4" s="334"/>
      <c r="B4" s="728">
        <v>41391</v>
      </c>
      <c r="C4" s="728">
        <v>41422</v>
      </c>
      <c r="D4" s="728">
        <v>41453</v>
      </c>
      <c r="E4" s="728">
        <v>41484</v>
      </c>
      <c r="F4" s="728">
        <v>41515</v>
      </c>
      <c r="G4" s="728">
        <v>41546</v>
      </c>
      <c r="H4" s="728">
        <v>41577</v>
      </c>
      <c r="I4" s="728">
        <v>41608</v>
      </c>
      <c r="J4" s="728">
        <v>41639</v>
      </c>
      <c r="K4" s="728">
        <v>41670</v>
      </c>
      <c r="L4" s="728">
        <v>41671</v>
      </c>
      <c r="M4" s="728" t="s">
        <v>644</v>
      </c>
    </row>
    <row r="5" spans="1:13" x14ac:dyDescent="0.2">
      <c r="A5" s="335" t="s">
        <v>352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</row>
    <row r="6" spans="1:13" x14ac:dyDescent="0.2">
      <c r="A6" s="337" t="s">
        <v>353</v>
      </c>
      <c r="B6" s="246">
        <v>100.27545454545456</v>
      </c>
      <c r="C6" s="246">
        <v>99.973913043478248</v>
      </c>
      <c r="D6" s="246">
        <v>101.584</v>
      </c>
      <c r="E6" s="246">
        <v>105.92913043478265</v>
      </c>
      <c r="F6" s="246">
        <v>109.52045454545456</v>
      </c>
      <c r="G6" s="246">
        <v>111.07857142857141</v>
      </c>
      <c r="H6" s="246">
        <v>108.54695652173911</v>
      </c>
      <c r="I6" s="246">
        <v>105.91571428571426</v>
      </c>
      <c r="J6" s="246">
        <v>108.47476190476189</v>
      </c>
      <c r="K6" s="246">
        <v>105.71454545454547</v>
      </c>
      <c r="L6" s="246">
        <v>106.2865</v>
      </c>
      <c r="M6" s="246">
        <v>105.54571428571428</v>
      </c>
    </row>
    <row r="7" spans="1:13" x14ac:dyDescent="0.2">
      <c r="A7" s="337" t="s">
        <v>354</v>
      </c>
      <c r="B7" s="246">
        <v>101.27499999999999</v>
      </c>
      <c r="C7" s="246">
        <v>100.47391304347822</v>
      </c>
      <c r="D7" s="246">
        <v>100.31449999999998</v>
      </c>
      <c r="E7" s="246">
        <v>103.92478260869564</v>
      </c>
      <c r="F7" s="246">
        <v>107.24227272727272</v>
      </c>
      <c r="G7" s="246">
        <v>107.90476190476188</v>
      </c>
      <c r="H7" s="246">
        <v>106.78565217391306</v>
      </c>
      <c r="I7" s="246">
        <v>106.1495238095238</v>
      </c>
      <c r="J7" s="246">
        <v>108.03545454545451</v>
      </c>
      <c r="K7" s="246">
        <v>103.97739130434783</v>
      </c>
      <c r="L7" s="246">
        <v>105.20950000000002</v>
      </c>
      <c r="M7" s="246">
        <v>104.29333333333332</v>
      </c>
    </row>
    <row r="8" spans="1:13" x14ac:dyDescent="0.2">
      <c r="A8" s="337" t="s">
        <v>355</v>
      </c>
      <c r="B8" s="246">
        <v>99.825454545454562</v>
      </c>
      <c r="C8" s="246">
        <v>99.523913043478274</v>
      </c>
      <c r="D8" s="246">
        <v>100.66400000000002</v>
      </c>
      <c r="E8" s="246">
        <v>105.42913043478265</v>
      </c>
      <c r="F8" s="246">
        <v>109.07045454545458</v>
      </c>
      <c r="G8" s="246">
        <v>110.68095238095239</v>
      </c>
      <c r="H8" s="246">
        <v>108.19695652173915</v>
      </c>
      <c r="I8" s="246">
        <v>105.7157142857143</v>
      </c>
      <c r="J8" s="246">
        <v>108.37476190476194</v>
      </c>
      <c r="K8" s="246">
        <v>105.66454545454548</v>
      </c>
      <c r="L8" s="246">
        <v>106.2865</v>
      </c>
      <c r="M8" s="246">
        <v>105.49571428571429</v>
      </c>
    </row>
    <row r="9" spans="1:13" x14ac:dyDescent="0.2">
      <c r="A9" s="337" t="s">
        <v>356</v>
      </c>
      <c r="B9" s="338">
        <v>97.925454545454528</v>
      </c>
      <c r="C9" s="338">
        <v>98.15</v>
      </c>
      <c r="D9" s="338">
        <v>99.453999999999994</v>
      </c>
      <c r="E9" s="338">
        <v>104.0791304347826</v>
      </c>
      <c r="F9" s="338">
        <v>107.62045454545455</v>
      </c>
      <c r="G9" s="338">
        <v>109.01428571428571</v>
      </c>
      <c r="H9" s="338">
        <v>106.19695652173915</v>
      </c>
      <c r="I9" s="338">
        <v>103.9657142857143</v>
      </c>
      <c r="J9" s="338">
        <v>106.37476190476193</v>
      </c>
      <c r="K9" s="338">
        <v>103.56454545454544</v>
      </c>
      <c r="L9" s="338">
        <v>104.0865</v>
      </c>
      <c r="M9" s="338">
        <v>103.69571428571429</v>
      </c>
    </row>
    <row r="10" spans="1:13" x14ac:dyDescent="0.2">
      <c r="A10" s="339" t="s">
        <v>357</v>
      </c>
      <c r="B10" s="340"/>
      <c r="C10" s="340"/>
      <c r="D10" s="340"/>
      <c r="E10" s="340"/>
      <c r="F10" s="340"/>
      <c r="G10" s="340"/>
      <c r="H10" s="340"/>
      <c r="I10" s="340"/>
      <c r="J10" s="340"/>
      <c r="K10" s="340"/>
      <c r="L10" s="340"/>
      <c r="M10" s="340"/>
    </row>
    <row r="11" spans="1:13" x14ac:dyDescent="0.2">
      <c r="A11" s="337" t="s">
        <v>358</v>
      </c>
      <c r="B11" s="246">
        <v>98.853636363636369</v>
      </c>
      <c r="C11" s="246">
        <v>100.25428571428571</v>
      </c>
      <c r="D11" s="246">
        <v>101.06550000000001</v>
      </c>
      <c r="E11" s="246">
        <v>106.41826086956522</v>
      </c>
      <c r="F11" s="246">
        <v>109.90190476190475</v>
      </c>
      <c r="G11" s="246">
        <v>110.53142857142856</v>
      </c>
      <c r="H11" s="246">
        <v>106.93086956521738</v>
      </c>
      <c r="I11" s="246">
        <v>105.48666666666665</v>
      </c>
      <c r="J11" s="246">
        <v>108.26199999999999</v>
      </c>
      <c r="K11" s="246">
        <v>105.66772727272725</v>
      </c>
      <c r="L11" s="246">
        <v>106.458</v>
      </c>
      <c r="M11" s="246">
        <v>104.79190476190475</v>
      </c>
    </row>
    <row r="12" spans="1:13" x14ac:dyDescent="0.2">
      <c r="A12" s="337" t="s">
        <v>359</v>
      </c>
      <c r="B12" s="246">
        <v>102.60590909090909</v>
      </c>
      <c r="C12" s="246">
        <v>101.60619047619048</v>
      </c>
      <c r="D12" s="246">
        <v>101.8105</v>
      </c>
      <c r="E12" s="246">
        <v>108.13782608695651</v>
      </c>
      <c r="F12" s="246">
        <v>112.01142857142858</v>
      </c>
      <c r="G12" s="246">
        <v>113.52904761904763</v>
      </c>
      <c r="H12" s="246">
        <v>110.0395652173913</v>
      </c>
      <c r="I12" s="246">
        <v>109.52000000000001</v>
      </c>
      <c r="J12" s="246">
        <v>112.14950000000002</v>
      </c>
      <c r="K12" s="246">
        <v>109.51318181818182</v>
      </c>
      <c r="L12" s="246">
        <v>110.18800000000002</v>
      </c>
      <c r="M12" s="246">
        <v>108.21095238095239</v>
      </c>
    </row>
    <row r="13" spans="1:13" x14ac:dyDescent="0.2">
      <c r="A13" s="337" t="s">
        <v>360</v>
      </c>
      <c r="B13" s="246">
        <v>102.53772727272727</v>
      </c>
      <c r="C13" s="246">
        <v>102.76869565217393</v>
      </c>
      <c r="D13" s="246">
        <v>102.99299999999998</v>
      </c>
      <c r="E13" s="246">
        <v>107.84608695652172</v>
      </c>
      <c r="F13" s="246">
        <v>111.21454545454547</v>
      </c>
      <c r="G13" s="246">
        <v>111.39333333333335</v>
      </c>
      <c r="H13" s="246">
        <v>108.86347826086953</v>
      </c>
      <c r="I13" s="246">
        <v>107.49619047619048</v>
      </c>
      <c r="J13" s="246">
        <v>110.41363636363636</v>
      </c>
      <c r="K13" s="246">
        <v>107.73391304347827</v>
      </c>
      <c r="L13" s="246">
        <v>108.56899999999999</v>
      </c>
      <c r="M13" s="246">
        <v>107.15904761904763</v>
      </c>
    </row>
    <row r="14" spans="1:13" x14ac:dyDescent="0.2">
      <c r="A14" s="337" t="s">
        <v>361</v>
      </c>
      <c r="B14" s="246">
        <v>105.57636363636365</v>
      </c>
      <c r="C14" s="246">
        <v>105.32333333333334</v>
      </c>
      <c r="D14" s="246">
        <v>104.94800000000001</v>
      </c>
      <c r="E14" s="246">
        <v>109.7682608695652</v>
      </c>
      <c r="F14" s="246">
        <v>113.36857142857141</v>
      </c>
      <c r="G14" s="246">
        <v>114.72666666666667</v>
      </c>
      <c r="H14" s="246">
        <v>112.1591304347826</v>
      </c>
      <c r="I14" s="246">
        <v>109.77714285714286</v>
      </c>
      <c r="J14" s="246">
        <v>112.42699999999999</v>
      </c>
      <c r="K14" s="246">
        <v>109.99954545454547</v>
      </c>
      <c r="L14" s="246">
        <v>111.15299999999999</v>
      </c>
      <c r="M14" s="246">
        <v>110.33714285714285</v>
      </c>
    </row>
    <row r="15" spans="1:13" x14ac:dyDescent="0.2">
      <c r="A15" s="339" t="s">
        <v>231</v>
      </c>
      <c r="B15" s="340"/>
      <c r="C15" s="340"/>
      <c r="D15" s="340"/>
      <c r="E15" s="340"/>
      <c r="F15" s="340"/>
      <c r="G15" s="340"/>
      <c r="H15" s="340"/>
      <c r="I15" s="340"/>
      <c r="J15" s="340"/>
      <c r="K15" s="340"/>
      <c r="L15" s="340"/>
      <c r="M15" s="340"/>
    </row>
    <row r="16" spans="1:13" x14ac:dyDescent="0.2">
      <c r="A16" s="337" t="s">
        <v>362</v>
      </c>
      <c r="B16" s="246">
        <v>101.88999999999997</v>
      </c>
      <c r="C16" s="246">
        <v>102.3352380952381</v>
      </c>
      <c r="D16" s="246">
        <v>102.6855</v>
      </c>
      <c r="E16" s="246">
        <v>108.62043478260871</v>
      </c>
      <c r="F16" s="246">
        <v>111.81380952380955</v>
      </c>
      <c r="G16" s="246">
        <v>111.39333333333332</v>
      </c>
      <c r="H16" s="246">
        <v>108.16130434782607</v>
      </c>
      <c r="I16" s="246">
        <v>107.91761904761904</v>
      </c>
      <c r="J16" s="246">
        <v>110.622</v>
      </c>
      <c r="K16" s="246">
        <v>107.1990909090909</v>
      </c>
      <c r="L16" s="246">
        <v>107.98799999999999</v>
      </c>
      <c r="M16" s="246">
        <v>106.87761904761906</v>
      </c>
    </row>
    <row r="17" spans="1:13" x14ac:dyDescent="0.2">
      <c r="A17" s="339" t="s">
        <v>363</v>
      </c>
      <c r="B17" s="341"/>
      <c r="C17" s="341"/>
      <c r="D17" s="341"/>
      <c r="E17" s="341"/>
      <c r="F17" s="341"/>
      <c r="G17" s="341"/>
      <c r="H17" s="341"/>
      <c r="I17" s="341"/>
      <c r="J17" s="341"/>
      <c r="K17" s="341"/>
      <c r="L17" s="341"/>
      <c r="M17" s="341"/>
    </row>
    <row r="18" spans="1:13" x14ac:dyDescent="0.2">
      <c r="A18" s="337" t="s">
        <v>364</v>
      </c>
      <c r="B18" s="246">
        <v>92.021363636363631</v>
      </c>
      <c r="C18" s="246">
        <v>94.509545454545432</v>
      </c>
      <c r="D18" s="246">
        <v>95.772500000000008</v>
      </c>
      <c r="E18" s="246">
        <v>104.67090909090911</v>
      </c>
      <c r="F18" s="246">
        <v>106.57272727272729</v>
      </c>
      <c r="G18" s="246">
        <v>106.2895</v>
      </c>
      <c r="H18" s="246">
        <v>100.53826086956522</v>
      </c>
      <c r="I18" s="246">
        <v>93.864000000000004</v>
      </c>
      <c r="J18" s="246">
        <v>97.625238095238103</v>
      </c>
      <c r="K18" s="246">
        <v>94.617142857142881</v>
      </c>
      <c r="L18" s="246">
        <v>100.81736842105265</v>
      </c>
      <c r="M18" s="246">
        <v>100.80380952380953</v>
      </c>
    </row>
    <row r="19" spans="1:13" x14ac:dyDescent="0.2">
      <c r="A19" s="342" t="s">
        <v>365</v>
      </c>
      <c r="B19" s="338">
        <v>96.644090909090934</v>
      </c>
      <c r="C19" s="338">
        <v>95.95</v>
      </c>
      <c r="D19" s="338">
        <v>94.655500000000004</v>
      </c>
      <c r="E19" s="338">
        <v>99.626956521739118</v>
      </c>
      <c r="F19" s="338">
        <v>100.26090909090908</v>
      </c>
      <c r="G19" s="338">
        <v>100.22142857142856</v>
      </c>
      <c r="H19" s="338">
        <v>99.239130434782595</v>
      </c>
      <c r="I19" s="338">
        <v>96.415714285714273</v>
      </c>
      <c r="J19" s="338">
        <v>96.435909090909078</v>
      </c>
      <c r="K19" s="338">
        <v>93.936521739130413</v>
      </c>
      <c r="L19" s="338">
        <v>95.366</v>
      </c>
      <c r="M19" s="338">
        <v>93.629523809523818</v>
      </c>
    </row>
    <row r="20" spans="1:13" x14ac:dyDescent="0.2">
      <c r="A20" s="339" t="s">
        <v>366</v>
      </c>
      <c r="B20" s="341"/>
      <c r="C20" s="341"/>
      <c r="D20" s="341"/>
      <c r="E20" s="341"/>
      <c r="F20" s="341"/>
      <c r="G20" s="341"/>
      <c r="H20" s="341"/>
      <c r="I20" s="341"/>
      <c r="J20" s="341"/>
      <c r="K20" s="341"/>
      <c r="L20" s="341"/>
      <c r="M20" s="341"/>
    </row>
    <row r="21" spans="1:13" x14ac:dyDescent="0.2">
      <c r="A21" s="337" t="s">
        <v>367</v>
      </c>
      <c r="B21" s="246">
        <v>103.64</v>
      </c>
      <c r="C21" s="246">
        <v>103.48761904761903</v>
      </c>
      <c r="D21" s="246">
        <v>103.73799999999997</v>
      </c>
      <c r="E21" s="246">
        <v>109.27913043478259</v>
      </c>
      <c r="F21" s="246">
        <v>113.47809523809526</v>
      </c>
      <c r="G21" s="246">
        <v>114.00999999999998</v>
      </c>
      <c r="H21" s="246">
        <v>110.35043478260872</v>
      </c>
      <c r="I21" s="246">
        <v>109.03428571428573</v>
      </c>
      <c r="J21" s="246">
        <v>112.11950000000002</v>
      </c>
      <c r="K21" s="246">
        <v>109.74727272727273</v>
      </c>
      <c r="L21" s="246">
        <v>110.63549999999998</v>
      </c>
      <c r="M21" s="246">
        <v>108.80857142857143</v>
      </c>
    </row>
    <row r="22" spans="1:13" x14ac:dyDescent="0.2">
      <c r="A22" s="337" t="s">
        <v>368</v>
      </c>
      <c r="B22" s="255">
        <v>101.88590909090908</v>
      </c>
      <c r="C22" s="255">
        <v>102.35761904761904</v>
      </c>
      <c r="D22" s="255">
        <v>102.86249999999998</v>
      </c>
      <c r="E22" s="255">
        <v>108.43347826086958</v>
      </c>
      <c r="F22" s="255">
        <v>112.1257142857143</v>
      </c>
      <c r="G22" s="255">
        <v>112.25809523809524</v>
      </c>
      <c r="H22" s="255">
        <v>109.09608695652175</v>
      </c>
      <c r="I22" s="255">
        <v>108.03761904761905</v>
      </c>
      <c r="J22" s="255">
        <v>110.9665</v>
      </c>
      <c r="K22" s="255">
        <v>109.09727272727277</v>
      </c>
      <c r="L22" s="255">
        <v>109.45549999999999</v>
      </c>
      <c r="M22" s="255">
        <v>107.7347619047619</v>
      </c>
    </row>
    <row r="23" spans="1:13" x14ac:dyDescent="0.2">
      <c r="A23" s="342" t="s">
        <v>369</v>
      </c>
      <c r="B23" s="338">
        <v>103.40363636363639</v>
      </c>
      <c r="C23" s="338">
        <v>102.91142857142856</v>
      </c>
      <c r="D23" s="338">
        <v>103.1605</v>
      </c>
      <c r="E23" s="338">
        <v>108.59652173913042</v>
      </c>
      <c r="F23" s="338">
        <v>112.88523809523808</v>
      </c>
      <c r="G23" s="338">
        <v>113.6290476190476</v>
      </c>
      <c r="H23" s="338">
        <v>109.87652173913042</v>
      </c>
      <c r="I23" s="338">
        <v>108.19142857142857</v>
      </c>
      <c r="J23" s="338">
        <v>111.322</v>
      </c>
      <c r="K23" s="338">
        <v>109.14045454545453</v>
      </c>
      <c r="L23" s="338">
        <v>110.00549999999998</v>
      </c>
      <c r="M23" s="338">
        <v>108.28476190476191</v>
      </c>
    </row>
    <row r="24" spans="1:13" s="268" customFormat="1" ht="15" x14ac:dyDescent="0.25">
      <c r="A24" s="729" t="s">
        <v>370</v>
      </c>
      <c r="B24" s="730">
        <v>101.05409090909089</v>
      </c>
      <c r="C24" s="730">
        <v>100.65130434782607</v>
      </c>
      <c r="D24" s="730">
        <v>101.03000000000002</v>
      </c>
      <c r="E24" s="730">
        <v>104.45217391304347</v>
      </c>
      <c r="F24" s="730">
        <v>107.51909090909091</v>
      </c>
      <c r="G24" s="730">
        <v>108.73047619047618</v>
      </c>
      <c r="H24" s="730">
        <v>106.68652173913046</v>
      </c>
      <c r="I24" s="730">
        <v>104.96809523809523</v>
      </c>
      <c r="J24" s="730">
        <v>107.67249999999999</v>
      </c>
      <c r="K24" s="730">
        <v>104.70818181818181</v>
      </c>
      <c r="L24" s="730">
        <v>105.38149999999999</v>
      </c>
      <c r="M24" s="730">
        <v>104.14714285714284</v>
      </c>
    </row>
    <row r="25" spans="1:13" x14ac:dyDescent="0.2">
      <c r="A25" s="343"/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57" t="s">
        <v>351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G19" sqref="G19"/>
    </sheetView>
  </sheetViews>
  <sheetFormatPr baseColWidth="10" defaultColWidth="10.5" defaultRowHeight="13.5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35"/>
    <col min="16" max="16384" width="10.5" style="13"/>
  </cols>
  <sheetData>
    <row r="1" spans="1:15" ht="13.5" customHeight="1" x14ac:dyDescent="0.2">
      <c r="A1" s="233" t="s">
        <v>22</v>
      </c>
      <c r="B1" s="233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</row>
    <row r="2" spans="1:15" ht="13.5" customHeight="1" x14ac:dyDescent="0.2">
      <c r="A2" s="233"/>
      <c r="B2" s="233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8" t="s">
        <v>371</v>
      </c>
    </row>
    <row r="3" spans="1:15" ht="13.5" customHeight="1" x14ac:dyDescent="0.2">
      <c r="B3" s="244"/>
      <c r="C3" s="799">
        <v>2013</v>
      </c>
      <c r="D3" s="799"/>
      <c r="E3" s="799"/>
      <c r="F3" s="799"/>
      <c r="G3" s="799"/>
      <c r="H3" s="799"/>
      <c r="I3" s="799"/>
      <c r="J3" s="799"/>
      <c r="K3" s="799"/>
      <c r="L3" s="799">
        <v>2014</v>
      </c>
      <c r="M3" s="799"/>
      <c r="N3" s="799"/>
    </row>
    <row r="4" spans="1:15" ht="13.5" customHeight="1" x14ac:dyDescent="0.2">
      <c r="B4" s="244"/>
      <c r="C4" s="728">
        <v>41391</v>
      </c>
      <c r="D4" s="728">
        <v>41422</v>
      </c>
      <c r="E4" s="728">
        <v>41453</v>
      </c>
      <c r="F4" s="728">
        <v>41484</v>
      </c>
      <c r="G4" s="728">
        <v>41515</v>
      </c>
      <c r="H4" s="728">
        <v>41546</v>
      </c>
      <c r="I4" s="728">
        <v>41577</v>
      </c>
      <c r="J4" s="728">
        <v>41608</v>
      </c>
      <c r="K4" s="728">
        <v>41639</v>
      </c>
      <c r="L4" s="728">
        <v>41670</v>
      </c>
      <c r="M4" s="728">
        <v>41671</v>
      </c>
      <c r="N4" s="728" t="s">
        <v>644</v>
      </c>
    </row>
    <row r="5" spans="1:15" ht="13.5" customHeight="1" x14ac:dyDescent="0.2">
      <c r="A5" s="849" t="s">
        <v>615</v>
      </c>
      <c r="B5" s="344" t="s">
        <v>372</v>
      </c>
      <c r="C5" s="345">
        <v>932.52272727272725</v>
      </c>
      <c r="D5" s="340">
        <v>927.35227272727275</v>
      </c>
      <c r="E5" s="340">
        <v>950.71249999999998</v>
      </c>
      <c r="F5" s="340">
        <v>985.14130434782612</v>
      </c>
      <c r="G5" s="340">
        <v>1013.7380952380952</v>
      </c>
      <c r="H5" s="340">
        <v>979.98809523809518</v>
      </c>
      <c r="I5" s="340">
        <v>965.0978260869565</v>
      </c>
      <c r="J5" s="340">
        <v>905.89285714285711</v>
      </c>
      <c r="K5" s="340">
        <v>921.76250000000005</v>
      </c>
      <c r="L5" s="340">
        <v>916.2045454545455</v>
      </c>
      <c r="M5" s="340">
        <v>924.83749999999998</v>
      </c>
      <c r="N5" s="340">
        <v>975.72619047619048</v>
      </c>
    </row>
    <row r="6" spans="1:15" ht="13.5" customHeight="1" x14ac:dyDescent="0.2">
      <c r="A6" s="850"/>
      <c r="B6" s="346" t="s">
        <v>373</v>
      </c>
      <c r="C6" s="347">
        <v>940.01363636363669</v>
      </c>
      <c r="D6" s="338">
        <v>924.85000000000025</v>
      </c>
      <c r="E6" s="338">
        <v>933.54250000000013</v>
      </c>
      <c r="F6" s="338">
        <v>972.50869565217408</v>
      </c>
      <c r="G6" s="338">
        <v>1010.1333333333334</v>
      </c>
      <c r="H6" s="338">
        <v>970.70000000000016</v>
      </c>
      <c r="I6" s="338">
        <v>938.39565217391328</v>
      </c>
      <c r="J6" s="338">
        <v>918.53809523809537</v>
      </c>
      <c r="K6" s="338">
        <v>934.98500000000024</v>
      </c>
      <c r="L6" s="338">
        <v>926.33863636363651</v>
      </c>
      <c r="M6" s="338">
        <v>957.2025000000001</v>
      </c>
      <c r="N6" s="338">
        <v>953.91190476190502</v>
      </c>
    </row>
    <row r="7" spans="1:15" ht="13.5" customHeight="1" x14ac:dyDescent="0.2">
      <c r="A7" s="851" t="s">
        <v>616</v>
      </c>
      <c r="B7" s="344" t="s">
        <v>372</v>
      </c>
      <c r="C7" s="800" t="s">
        <v>156</v>
      </c>
      <c r="D7" s="348" t="s">
        <v>156</v>
      </c>
      <c r="E7" s="348" t="s">
        <v>156</v>
      </c>
      <c r="F7" s="348">
        <v>958.07692307692309</v>
      </c>
      <c r="G7" s="348">
        <v>978.48809523809518</v>
      </c>
      <c r="H7" s="348">
        <v>978.95238095238096</v>
      </c>
      <c r="I7" s="348">
        <v>973.75</v>
      </c>
      <c r="J7" s="348">
        <v>962.51190476190482</v>
      </c>
      <c r="K7" s="348">
        <v>986.07500000000005</v>
      </c>
      <c r="L7" s="348">
        <v>955.09090909090912</v>
      </c>
      <c r="M7" s="348">
        <v>963.3125</v>
      </c>
      <c r="N7" s="348">
        <v>932.19047619047615</v>
      </c>
    </row>
    <row r="8" spans="1:15" ht="13.5" customHeight="1" x14ac:dyDescent="0.2">
      <c r="A8" s="852"/>
      <c r="B8" s="346" t="s">
        <v>373</v>
      </c>
      <c r="C8" s="347">
        <v>919.61363636363637</v>
      </c>
      <c r="D8" s="338">
        <v>913.94318181818187</v>
      </c>
      <c r="E8" s="338">
        <v>929.22500000000002</v>
      </c>
      <c r="F8" s="338">
        <v>964.93478260869563</v>
      </c>
      <c r="G8" s="338">
        <v>989.08333333333337</v>
      </c>
      <c r="H8" s="338">
        <v>989.76190476190482</v>
      </c>
      <c r="I8" s="338">
        <v>988.16304347826087</v>
      </c>
      <c r="J8" s="338">
        <v>973.84523809523807</v>
      </c>
      <c r="K8" s="338">
        <v>994.9</v>
      </c>
      <c r="L8" s="338">
        <v>970.72727272727275</v>
      </c>
      <c r="M8" s="338">
        <v>974.7</v>
      </c>
      <c r="N8" s="338">
        <v>946.63095238095241</v>
      </c>
    </row>
    <row r="9" spans="1:15" ht="13.5" customHeight="1" x14ac:dyDescent="0.2">
      <c r="A9" s="851" t="s">
        <v>617</v>
      </c>
      <c r="B9" s="344" t="s">
        <v>372</v>
      </c>
      <c r="C9" s="345">
        <v>876.48863636363637</v>
      </c>
      <c r="D9" s="340">
        <v>875.4204545454545</v>
      </c>
      <c r="E9" s="340">
        <v>893.1875</v>
      </c>
      <c r="F9" s="340">
        <v>924.63043478260875</v>
      </c>
      <c r="G9" s="340">
        <v>951.21428571428567</v>
      </c>
      <c r="H9" s="340">
        <v>955.48809523809518</v>
      </c>
      <c r="I9" s="340">
        <v>942.8478260869565</v>
      </c>
      <c r="J9" s="340">
        <v>924.11904761904759</v>
      </c>
      <c r="K9" s="340">
        <v>944.03750000000002</v>
      </c>
      <c r="L9" s="340">
        <v>921.36363636363637</v>
      </c>
      <c r="M9" s="340">
        <v>928.22500000000002</v>
      </c>
      <c r="N9" s="340">
        <v>916.25</v>
      </c>
    </row>
    <row r="10" spans="1:15" ht="13.5" customHeight="1" x14ac:dyDescent="0.2">
      <c r="A10" s="852"/>
      <c r="B10" s="346" t="s">
        <v>373</v>
      </c>
      <c r="C10" s="347">
        <v>897.71590909090912</v>
      </c>
      <c r="D10" s="338">
        <v>893.48863636363637</v>
      </c>
      <c r="E10" s="338">
        <v>903.0625</v>
      </c>
      <c r="F10" s="338">
        <v>936.77173913043475</v>
      </c>
      <c r="G10" s="338">
        <v>961.63095238095241</v>
      </c>
      <c r="H10" s="338">
        <v>967.61904761904759</v>
      </c>
      <c r="I10" s="338">
        <v>954.4021739130435</v>
      </c>
      <c r="J10" s="338">
        <v>939.64285714285711</v>
      </c>
      <c r="K10" s="338">
        <v>962.05</v>
      </c>
      <c r="L10" s="338">
        <v>937.5454545454545</v>
      </c>
      <c r="M10" s="338">
        <v>949.95</v>
      </c>
      <c r="N10" s="338">
        <v>928.36904761904759</v>
      </c>
    </row>
    <row r="11" spans="1:15" ht="13.5" customHeight="1" x14ac:dyDescent="0.2">
      <c r="A11" s="849" t="s">
        <v>374</v>
      </c>
      <c r="B11" s="344" t="s">
        <v>372</v>
      </c>
      <c r="C11" s="345">
        <v>584.9473684210526</v>
      </c>
      <c r="D11" s="340">
        <v>591.26190476190482</v>
      </c>
      <c r="E11" s="340">
        <v>594.07500000000005</v>
      </c>
      <c r="F11" s="340">
        <v>594.95652173913038</v>
      </c>
      <c r="G11" s="340">
        <v>608.70238095238096</v>
      </c>
      <c r="H11" s="340">
        <v>616.75</v>
      </c>
      <c r="I11" s="340">
        <v>601.695652173913</v>
      </c>
      <c r="J11" s="340">
        <v>599.05380952380949</v>
      </c>
      <c r="K11" s="340">
        <v>614.23749999999995</v>
      </c>
      <c r="L11" s="340">
        <v>593.93181818181813</v>
      </c>
      <c r="M11" s="340">
        <v>633.02499999999998</v>
      </c>
      <c r="N11" s="340">
        <v>645.07142857142856</v>
      </c>
    </row>
    <row r="12" spans="1:15" ht="13.5" customHeight="1" x14ac:dyDescent="0.2">
      <c r="A12" s="850"/>
      <c r="B12" s="346" t="s">
        <v>373</v>
      </c>
      <c r="C12" s="347">
        <v>585.81818181818187</v>
      </c>
      <c r="D12" s="338">
        <v>592.45238095238096</v>
      </c>
      <c r="E12" s="338">
        <v>598.57500000000005</v>
      </c>
      <c r="F12" s="338">
        <v>594.39130434782612</v>
      </c>
      <c r="G12" s="338">
        <v>608.60714285714289</v>
      </c>
      <c r="H12" s="338">
        <v>610.14285714285711</v>
      </c>
      <c r="I12" s="338">
        <v>594.81521739130437</v>
      </c>
      <c r="J12" s="338">
        <v>591.98809523809518</v>
      </c>
      <c r="K12" s="338">
        <v>608.76250000000005</v>
      </c>
      <c r="L12" s="338">
        <v>584.27272727272725</v>
      </c>
      <c r="M12" s="338">
        <v>619.22500000000002</v>
      </c>
      <c r="N12" s="338">
        <v>629.61904761904759</v>
      </c>
    </row>
    <row r="13" spans="1:15" ht="13.5" customHeight="1" x14ac:dyDescent="0.2">
      <c r="B13" s="343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57" t="s">
        <v>351</v>
      </c>
    </row>
    <row r="14" spans="1:15" ht="13.5" customHeight="1" x14ac:dyDescent="0.2">
      <c r="A14" s="343" t="s">
        <v>618</v>
      </c>
      <c r="N14" s="235"/>
      <c r="O14" s="13"/>
    </row>
    <row r="15" spans="1:15" ht="13.5" customHeight="1" x14ac:dyDescent="0.2">
      <c r="A15" s="343"/>
      <c r="N15" s="235"/>
      <c r="O15" s="13"/>
    </row>
    <row r="18" spans="13:15" ht="13.5" customHeight="1" x14ac:dyDescent="0.2">
      <c r="N18" s="235"/>
      <c r="O18" s="13"/>
    </row>
    <row r="19" spans="13:15" ht="13.5" customHeight="1" x14ac:dyDescent="0.2">
      <c r="M19" s="235"/>
      <c r="O19" s="13"/>
    </row>
    <row r="20" spans="13:15" ht="13.5" customHeight="1" x14ac:dyDescent="0.2">
      <c r="M20" s="235"/>
      <c r="O20" s="13"/>
    </row>
    <row r="21" spans="13:15" ht="13.5" customHeight="1" x14ac:dyDescent="0.2">
      <c r="M21" s="235"/>
      <c r="O21" s="13"/>
    </row>
    <row r="22" spans="13:15" ht="13.5" customHeight="1" x14ac:dyDescent="0.2">
      <c r="M22" s="235"/>
      <c r="O22" s="13"/>
    </row>
    <row r="23" spans="13:15" ht="13.5" customHeight="1" x14ac:dyDescent="0.2">
      <c r="M23" s="235"/>
      <c r="O23" s="13"/>
    </row>
    <row r="24" spans="13:15" ht="13.5" customHeight="1" x14ac:dyDescent="0.2">
      <c r="M24" s="235"/>
      <c r="O24" s="13"/>
    </row>
    <row r="25" spans="13:15" ht="13.5" customHeight="1" x14ac:dyDescent="0.2">
      <c r="M25" s="235"/>
      <c r="O25" s="13"/>
    </row>
    <row r="26" spans="13:15" ht="13.5" customHeight="1" x14ac:dyDescent="0.2">
      <c r="M26" s="235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B5" sqref="B5:H9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375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6"/>
      <c r="E2" s="76"/>
      <c r="F2" s="76"/>
      <c r="G2" s="136"/>
      <c r="H2" s="62" t="s">
        <v>591</v>
      </c>
    </row>
    <row r="3" spans="1:8" x14ac:dyDescent="0.2">
      <c r="A3" s="63"/>
      <c r="B3" s="827">
        <f>INDICE!A3</f>
        <v>41699</v>
      </c>
      <c r="C3" s="845">
        <v>41671</v>
      </c>
      <c r="D3" s="845" t="s">
        <v>125</v>
      </c>
      <c r="E3" s="845"/>
      <c r="F3" s="845" t="s">
        <v>126</v>
      </c>
      <c r="G3" s="845"/>
      <c r="H3" s="845"/>
    </row>
    <row r="4" spans="1:8" ht="25.5" x14ac:dyDescent="0.2">
      <c r="A4" s="77"/>
      <c r="B4" s="270" t="s">
        <v>57</v>
      </c>
      <c r="C4" s="271" t="s">
        <v>567</v>
      </c>
      <c r="D4" s="270" t="s">
        <v>57</v>
      </c>
      <c r="E4" s="271" t="s">
        <v>567</v>
      </c>
      <c r="F4" s="270" t="s">
        <v>57</v>
      </c>
      <c r="G4" s="272" t="s">
        <v>567</v>
      </c>
      <c r="H4" s="271" t="s">
        <v>113</v>
      </c>
    </row>
    <row r="5" spans="1:8" x14ac:dyDescent="0.2">
      <c r="A5" s="65" t="s">
        <v>376</v>
      </c>
      <c r="B5" s="274">
        <v>22685.994999999999</v>
      </c>
      <c r="C5" s="273">
        <v>-14.53213586371915</v>
      </c>
      <c r="D5" s="274">
        <v>75385.714000000007</v>
      </c>
      <c r="E5" s="273">
        <v>-8.5243104611207183</v>
      </c>
      <c r="F5" s="274">
        <v>261060.573</v>
      </c>
      <c r="G5" s="273">
        <v>-1.6428608953851258</v>
      </c>
      <c r="H5" s="273">
        <v>80.214737385711771</v>
      </c>
    </row>
    <row r="6" spans="1:8" x14ac:dyDescent="0.2">
      <c r="A6" s="65" t="s">
        <v>377</v>
      </c>
      <c r="B6" s="66">
        <v>3315.4760000000001</v>
      </c>
      <c r="C6" s="276">
        <v>-9.0250393550842496</v>
      </c>
      <c r="D6" s="66">
        <v>10610.094999999999</v>
      </c>
      <c r="E6" s="67">
        <v>-25.365725772074455</v>
      </c>
      <c r="F6" s="66">
        <v>52534.766000000003</v>
      </c>
      <c r="G6" s="67">
        <v>-29.135762428402995</v>
      </c>
      <c r="H6" s="67">
        <v>16.14208691064897</v>
      </c>
    </row>
    <row r="7" spans="1:8" x14ac:dyDescent="0.2">
      <c r="A7" s="65" t="s">
        <v>378</v>
      </c>
      <c r="B7" s="275">
        <v>876.11500000000001</v>
      </c>
      <c r="C7" s="276">
        <v>-6.8979954879084229</v>
      </c>
      <c r="D7" s="275">
        <v>3014.2910000000002</v>
      </c>
      <c r="E7" s="276">
        <v>1.8938803656873202</v>
      </c>
      <c r="F7" s="275">
        <v>11856.793</v>
      </c>
      <c r="G7" s="276">
        <v>-8.6354668715141951</v>
      </c>
      <c r="H7" s="276">
        <v>3.6431757036392685</v>
      </c>
    </row>
    <row r="8" spans="1:8" x14ac:dyDescent="0.2">
      <c r="A8" s="352" t="s">
        <v>204</v>
      </c>
      <c r="B8" s="353">
        <v>26877.585999999999</v>
      </c>
      <c r="C8" s="354">
        <v>-13.656612990822556</v>
      </c>
      <c r="D8" s="353">
        <v>89010.1</v>
      </c>
      <c r="E8" s="354">
        <v>-10.619000133905661</v>
      </c>
      <c r="F8" s="353">
        <v>325452.13199999998</v>
      </c>
      <c r="G8" s="355">
        <v>-7.6817738149742629</v>
      </c>
      <c r="H8" s="356">
        <v>100</v>
      </c>
    </row>
    <row r="9" spans="1:8" x14ac:dyDescent="0.2">
      <c r="A9" s="357" t="s">
        <v>659</v>
      </c>
      <c r="B9" s="655">
        <v>8268.1990000000005</v>
      </c>
      <c r="C9" s="282">
        <v>-24.180445463091079</v>
      </c>
      <c r="D9" s="655">
        <v>26639.652999999998</v>
      </c>
      <c r="E9" s="282">
        <v>-11.235674154177246</v>
      </c>
      <c r="F9" s="655">
        <v>109700.16</v>
      </c>
      <c r="G9" s="283">
        <v>-5.4224139206416408</v>
      </c>
      <c r="H9" s="283">
        <v>33.707003031708517</v>
      </c>
    </row>
    <row r="10" spans="1:8" x14ac:dyDescent="0.2">
      <c r="A10" s="65"/>
      <c r="B10" s="65"/>
      <c r="C10" s="65"/>
      <c r="D10" s="65"/>
      <c r="E10" s="65"/>
      <c r="F10" s="65"/>
      <c r="G10" s="136"/>
      <c r="H10" s="73" t="s">
        <v>253</v>
      </c>
    </row>
    <row r="11" spans="1:8" x14ac:dyDescent="0.2">
      <c r="A11" s="284" t="s">
        <v>606</v>
      </c>
      <c r="B11" s="96"/>
      <c r="C11" s="298"/>
      <c r="D11" s="298"/>
      <c r="E11" s="298"/>
      <c r="F11" s="96"/>
      <c r="G11" s="96"/>
      <c r="H11" s="96"/>
    </row>
    <row r="12" spans="1:8" x14ac:dyDescent="0.2">
      <c r="A12" s="284" t="s">
        <v>660</v>
      </c>
      <c r="B12" s="136"/>
      <c r="C12" s="136"/>
      <c r="D12" s="136"/>
      <c r="E12" s="136"/>
      <c r="F12" s="136"/>
      <c r="G12" s="136"/>
      <c r="H12" s="136"/>
    </row>
    <row r="13" spans="1:8" x14ac:dyDescent="0.2">
      <c r="A13" s="624" t="s">
        <v>254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>
      <selection activeCell="B5" sqref="B5:H9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379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6"/>
      <c r="E2" s="76"/>
      <c r="F2" s="76"/>
      <c r="G2" s="136"/>
      <c r="H2" s="62" t="s">
        <v>591</v>
      </c>
    </row>
    <row r="3" spans="1:8" ht="14.1" customHeight="1" x14ac:dyDescent="0.2">
      <c r="A3" s="63"/>
      <c r="B3" s="827">
        <f>INDICE!A3</f>
        <v>41699</v>
      </c>
      <c r="C3" s="827">
        <v>41671</v>
      </c>
      <c r="D3" s="845" t="s">
        <v>125</v>
      </c>
      <c r="E3" s="845"/>
      <c r="F3" s="845" t="s">
        <v>126</v>
      </c>
      <c r="G3" s="845"/>
      <c r="H3" s="269"/>
    </row>
    <row r="4" spans="1:8" ht="25.5" x14ac:dyDescent="0.2">
      <c r="A4" s="77"/>
      <c r="B4" s="270" t="s">
        <v>57</v>
      </c>
      <c r="C4" s="271" t="s">
        <v>567</v>
      </c>
      <c r="D4" s="270" t="s">
        <v>57</v>
      </c>
      <c r="E4" s="271" t="s">
        <v>567</v>
      </c>
      <c r="F4" s="270" t="s">
        <v>57</v>
      </c>
      <c r="G4" s="272" t="s">
        <v>567</v>
      </c>
      <c r="H4" s="271" t="s">
        <v>113</v>
      </c>
    </row>
    <row r="5" spans="1:8" x14ac:dyDescent="0.2">
      <c r="A5" s="65" t="s">
        <v>622</v>
      </c>
      <c r="B5" s="274">
        <v>8388.2659999999996</v>
      </c>
      <c r="C5" s="273">
        <v>-9.5473185264358129</v>
      </c>
      <c r="D5" s="274">
        <v>25917.737000000001</v>
      </c>
      <c r="E5" s="273">
        <v>-12.760984652300793</v>
      </c>
      <c r="F5" s="274">
        <v>113084.49800000001</v>
      </c>
      <c r="G5" s="273">
        <v>-12.90753827052372</v>
      </c>
      <c r="H5" s="273">
        <v>34.746891134208333</v>
      </c>
    </row>
    <row r="6" spans="1:8" x14ac:dyDescent="0.2">
      <c r="A6" s="65" t="s">
        <v>621</v>
      </c>
      <c r="B6" s="66">
        <v>9715.6759999999995</v>
      </c>
      <c r="C6" s="276">
        <v>-20.047624106626252</v>
      </c>
      <c r="D6" s="66">
        <v>31146.924999999999</v>
      </c>
      <c r="E6" s="67">
        <v>-15.065796556419276</v>
      </c>
      <c r="F6" s="66">
        <v>131313.15299999999</v>
      </c>
      <c r="G6" s="67">
        <v>-8.6434127168530228</v>
      </c>
      <c r="H6" s="67">
        <v>40.347916049294767</v>
      </c>
    </row>
    <row r="7" spans="1:8" x14ac:dyDescent="0.2">
      <c r="A7" s="65" t="s">
        <v>620</v>
      </c>
      <c r="B7" s="275">
        <v>7897.5290000000005</v>
      </c>
      <c r="C7" s="276">
        <v>-9.868267207108893</v>
      </c>
      <c r="D7" s="275">
        <v>28931.147000000001</v>
      </c>
      <c r="E7" s="276">
        <v>-4.3473829102826249</v>
      </c>
      <c r="F7" s="275">
        <v>69197.687999999995</v>
      </c>
      <c r="G7" s="276">
        <v>4.8857585405817092</v>
      </c>
      <c r="H7" s="276">
        <v>21.262017112857627</v>
      </c>
    </row>
    <row r="8" spans="1:8" x14ac:dyDescent="0.2">
      <c r="A8" s="731" t="s">
        <v>380</v>
      </c>
      <c r="B8" s="275">
        <v>876.11500000000001</v>
      </c>
      <c r="C8" s="276">
        <v>-6.8979954879084229</v>
      </c>
      <c r="D8" s="275">
        <v>3014.2910000000002</v>
      </c>
      <c r="E8" s="276">
        <v>1.8938803656873202</v>
      </c>
      <c r="F8" s="275">
        <v>11856.793</v>
      </c>
      <c r="G8" s="276">
        <v>-8.6354668715141951</v>
      </c>
      <c r="H8" s="276">
        <v>3.6431757036392685</v>
      </c>
    </row>
    <row r="9" spans="1:8" x14ac:dyDescent="0.2">
      <c r="A9" s="352" t="s">
        <v>204</v>
      </c>
      <c r="B9" s="353">
        <v>26877.585999999999</v>
      </c>
      <c r="C9" s="354">
        <v>-13.656612990822556</v>
      </c>
      <c r="D9" s="353">
        <v>89010.1</v>
      </c>
      <c r="E9" s="354">
        <v>-10.619000133905661</v>
      </c>
      <c r="F9" s="353">
        <v>325452.13199999998</v>
      </c>
      <c r="G9" s="355">
        <v>-7.6817738149742629</v>
      </c>
      <c r="H9" s="356">
        <v>100</v>
      </c>
    </row>
    <row r="10" spans="1:8" x14ac:dyDescent="0.2">
      <c r="A10" s="284"/>
      <c r="B10" s="65"/>
      <c r="C10" s="65"/>
      <c r="D10" s="65"/>
      <c r="E10" s="65"/>
      <c r="F10" s="65"/>
      <c r="G10" s="136"/>
      <c r="H10" s="73" t="s">
        <v>253</v>
      </c>
    </row>
    <row r="11" spans="1:8" x14ac:dyDescent="0.2">
      <c r="A11" s="284" t="s">
        <v>606</v>
      </c>
      <c r="B11" s="96"/>
      <c r="C11" s="298"/>
      <c r="D11" s="298"/>
      <c r="E11" s="298"/>
      <c r="F11" s="96"/>
      <c r="G11" s="96"/>
      <c r="H11" s="96"/>
    </row>
    <row r="12" spans="1:8" x14ac:dyDescent="0.2">
      <c r="A12" s="284" t="s">
        <v>619</v>
      </c>
      <c r="B12" s="136"/>
      <c r="C12" s="136"/>
      <c r="D12" s="136"/>
      <c r="E12" s="136"/>
      <c r="F12" s="136"/>
      <c r="G12" s="136"/>
      <c r="H12" s="136"/>
    </row>
    <row r="13" spans="1:8" x14ac:dyDescent="0.2">
      <c r="A13" s="624" t="s">
        <v>254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379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B5" sqref="B5:D16"/>
    </sheetView>
  </sheetViews>
  <sheetFormatPr baseColWidth="10" defaultRowHeight="14.25" x14ac:dyDescent="0.2"/>
  <sheetData>
    <row r="1" spans="1:4" x14ac:dyDescent="0.2">
      <c r="A1" s="233" t="s">
        <v>623</v>
      </c>
      <c r="B1" s="233"/>
      <c r="C1" s="233"/>
      <c r="D1" s="233"/>
    </row>
    <row r="2" spans="1:4" x14ac:dyDescent="0.2">
      <c r="A2" s="236"/>
      <c r="B2" s="236"/>
      <c r="C2" s="236"/>
      <c r="D2" s="236"/>
    </row>
    <row r="3" spans="1:4" x14ac:dyDescent="0.2">
      <c r="A3" s="239"/>
      <c r="B3" s="853">
        <v>2012</v>
      </c>
      <c r="C3" s="853">
        <v>2013</v>
      </c>
      <c r="D3" s="853">
        <v>2014</v>
      </c>
    </row>
    <row r="4" spans="1:4" x14ac:dyDescent="0.2">
      <c r="A4" s="244"/>
      <c r="B4" s="854"/>
      <c r="C4" s="854"/>
      <c r="D4" s="854"/>
    </row>
    <row r="5" spans="1:4" x14ac:dyDescent="0.2">
      <c r="A5" s="285" t="s">
        <v>381</v>
      </c>
      <c r="B5" s="340">
        <v>-6.9251044206772763</v>
      </c>
      <c r="C5" s="340">
        <v>-4.0424539307289606</v>
      </c>
      <c r="D5" s="340">
        <v>-7.9288443582676642</v>
      </c>
    </row>
    <row r="6" spans="1:4" x14ac:dyDescent="0.2">
      <c r="A6" s="244" t="s">
        <v>141</v>
      </c>
      <c r="B6" s="246">
        <v>-5.6504062325559579</v>
      </c>
      <c r="C6" s="246">
        <v>-7.0639481653312348</v>
      </c>
      <c r="D6" s="246">
        <v>-6.9156838263257621</v>
      </c>
    </row>
    <row r="7" spans="1:4" x14ac:dyDescent="0.2">
      <c r="A7" s="244" t="s">
        <v>142</v>
      </c>
      <c r="B7" s="246">
        <v>-6.4205223550192647</v>
      </c>
      <c r="C7" s="246">
        <v>-6.7900671231297185</v>
      </c>
      <c r="D7" s="246">
        <v>-7.6817738149742629</v>
      </c>
    </row>
    <row r="8" spans="1:4" x14ac:dyDescent="0.2">
      <c r="A8" s="244" t="s">
        <v>143</v>
      </c>
      <c r="B8" s="246">
        <v>-4.841127680834008</v>
      </c>
      <c r="C8" s="246">
        <v>-7.5328163257776444</v>
      </c>
      <c r="D8" s="246"/>
    </row>
    <row r="9" spans="1:4" x14ac:dyDescent="0.2">
      <c r="A9" s="244" t="s">
        <v>144</v>
      </c>
      <c r="B9" s="246">
        <v>-5.4840702716372469</v>
      </c>
      <c r="C9" s="246">
        <v>-7.2039042439199941</v>
      </c>
      <c r="D9" s="246"/>
    </row>
    <row r="10" spans="1:4" x14ac:dyDescent="0.2">
      <c r="A10" s="244" t="s">
        <v>145</v>
      </c>
      <c r="B10" s="246">
        <v>-6.5682802506647615</v>
      </c>
      <c r="C10" s="246">
        <v>-6.9987518632062153</v>
      </c>
      <c r="D10" s="246"/>
    </row>
    <row r="11" spans="1:4" x14ac:dyDescent="0.2">
      <c r="A11" s="244" t="s">
        <v>146</v>
      </c>
      <c r="B11" s="246">
        <v>-5.8367776785102023</v>
      </c>
      <c r="C11" s="246">
        <v>-7.1641130528236747</v>
      </c>
      <c r="D11" s="246"/>
    </row>
    <row r="12" spans="1:4" x14ac:dyDescent="0.2">
      <c r="A12" s="244" t="s">
        <v>147</v>
      </c>
      <c r="B12" s="246">
        <v>-6.2318461871644333</v>
      </c>
      <c r="C12" s="246">
        <v>-7.4873722197885142</v>
      </c>
      <c r="D12" s="246"/>
    </row>
    <row r="13" spans="1:4" x14ac:dyDescent="0.2">
      <c r="A13" s="244" t="s">
        <v>148</v>
      </c>
      <c r="B13" s="246">
        <v>-6.4406796532616664</v>
      </c>
      <c r="C13" s="246">
        <v>-6.9231450254654465</v>
      </c>
      <c r="D13" s="246"/>
    </row>
    <row r="14" spans="1:4" x14ac:dyDescent="0.2">
      <c r="A14" s="244" t="s">
        <v>149</v>
      </c>
      <c r="B14" s="246">
        <v>-5.7323584410582624</v>
      </c>
      <c r="C14" s="246">
        <v>-7.793539671947908</v>
      </c>
      <c r="D14" s="246"/>
    </row>
    <row r="15" spans="1:4" x14ac:dyDescent="0.2">
      <c r="A15" s="244" t="s">
        <v>150</v>
      </c>
      <c r="B15" s="246">
        <v>-4.1239260340233921</v>
      </c>
      <c r="C15" s="246">
        <v>-8.4727883109315485</v>
      </c>
      <c r="D15" s="246"/>
    </row>
    <row r="16" spans="1:4" x14ac:dyDescent="0.2">
      <c r="A16" s="334" t="s">
        <v>151</v>
      </c>
      <c r="B16" s="338">
        <v>-3.2931691582979918</v>
      </c>
      <c r="C16" s="338">
        <v>-8.0262295728100916</v>
      </c>
      <c r="D16" s="338"/>
    </row>
    <row r="17" spans="4:4" x14ac:dyDescent="0.2">
      <c r="D17" s="73" t="s">
        <v>253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11" sqref="F11"/>
    </sheetView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6"/>
      <c r="F2" s="62" t="s">
        <v>111</v>
      </c>
    </row>
    <row r="3" spans="1:6" ht="14.45" customHeight="1" x14ac:dyDescent="0.2">
      <c r="A3" s="63"/>
      <c r="B3" s="820" t="s">
        <v>112</v>
      </c>
      <c r="C3" s="817" t="s">
        <v>529</v>
      </c>
      <c r="D3" s="820" t="s">
        <v>114</v>
      </c>
      <c r="E3" s="817" t="s">
        <v>529</v>
      </c>
      <c r="F3" s="822" t="s">
        <v>530</v>
      </c>
    </row>
    <row r="4" spans="1:6" x14ac:dyDescent="0.2">
      <c r="A4" s="77"/>
      <c r="B4" s="821"/>
      <c r="C4" s="818"/>
      <c r="D4" s="821"/>
      <c r="E4" s="818"/>
      <c r="F4" s="823"/>
    </row>
    <row r="5" spans="1:6" x14ac:dyDescent="0.2">
      <c r="A5" s="65" t="s">
        <v>116</v>
      </c>
      <c r="B5" s="66">
        <v>1313.5573679006188</v>
      </c>
      <c r="C5" s="67">
        <v>1.4714405532775821</v>
      </c>
      <c r="D5" s="66">
        <v>1860.6178415999998</v>
      </c>
      <c r="E5" s="67">
        <v>2.003205220061369</v>
      </c>
      <c r="F5" s="67">
        <v>-29.402086848148656</v>
      </c>
    </row>
    <row r="6" spans="1:6" x14ac:dyDescent="0.2">
      <c r="A6" s="65" t="s">
        <v>129</v>
      </c>
      <c r="B6" s="66">
        <v>45634.010689435105</v>
      </c>
      <c r="C6" s="67">
        <v>51.118996077389255</v>
      </c>
      <c r="D6" s="66">
        <v>49992.668999999994</v>
      </c>
      <c r="E6" s="67">
        <v>53.82382844371849</v>
      </c>
      <c r="F6" s="67">
        <v>-8.7185949415201058</v>
      </c>
    </row>
    <row r="7" spans="1:6" x14ac:dyDescent="0.2">
      <c r="A7" s="65" t="s">
        <v>130</v>
      </c>
      <c r="B7" s="66">
        <v>15550.604219693112</v>
      </c>
      <c r="C7" s="67">
        <v>17.419710958948485</v>
      </c>
      <c r="D7" s="66">
        <v>14593.003524</v>
      </c>
      <c r="E7" s="67">
        <v>15.711329958285592</v>
      </c>
      <c r="F7" s="67">
        <v>6.5620534807534288</v>
      </c>
    </row>
    <row r="8" spans="1:6" x14ac:dyDescent="0.2">
      <c r="A8" s="65" t="s">
        <v>131</v>
      </c>
      <c r="B8" s="66">
        <v>20426.97787629201</v>
      </c>
      <c r="C8" s="67">
        <v>22.882200932052559</v>
      </c>
      <c r="D8" s="66">
        <v>20635.011999999995</v>
      </c>
      <c r="E8" s="67">
        <v>22.216364279772144</v>
      </c>
      <c r="F8" s="67">
        <v>-1.0081609049124116</v>
      </c>
    </row>
    <row r="9" spans="1:6" x14ac:dyDescent="0.2">
      <c r="A9" s="65" t="s">
        <v>132</v>
      </c>
      <c r="B9" s="66">
        <v>6345.0119999999988</v>
      </c>
      <c r="C9" s="67">
        <v>7.1076514783321301</v>
      </c>
      <c r="D9" s="66">
        <v>5800.7360279999994</v>
      </c>
      <c r="E9" s="67">
        <v>6.2452720981624124</v>
      </c>
      <c r="F9" s="67">
        <v>9.3828777826260961</v>
      </c>
    </row>
    <row r="10" spans="1:6" x14ac:dyDescent="0.2">
      <c r="A10" s="70" t="s">
        <v>123</v>
      </c>
      <c r="B10" s="71">
        <v>89270.162153320838</v>
      </c>
      <c r="C10" s="72">
        <v>100</v>
      </c>
      <c r="D10" s="71">
        <v>92882.038393599985</v>
      </c>
      <c r="E10" s="72">
        <v>100</v>
      </c>
      <c r="F10" s="72">
        <v>-3.8886702991738202</v>
      </c>
    </row>
    <row r="11" spans="1:6" x14ac:dyDescent="0.2">
      <c r="A11" s="58"/>
      <c r="B11" s="65"/>
      <c r="C11" s="65"/>
      <c r="D11" s="65"/>
      <c r="E11" s="65"/>
      <c r="F11" s="73" t="s">
        <v>124</v>
      </c>
    </row>
    <row r="12" spans="1:6" x14ac:dyDescent="0.2">
      <c r="A12" s="417"/>
      <c r="B12" s="417"/>
      <c r="C12" s="417"/>
      <c r="D12" s="417"/>
      <c r="E12" s="417"/>
      <c r="F12" s="417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G32" sqref="G32"/>
    </sheetView>
  </sheetViews>
  <sheetFormatPr baseColWidth="10" defaultRowHeight="14.25" x14ac:dyDescent="0.2"/>
  <sheetData>
    <row r="1" spans="1:12" x14ac:dyDescent="0.2">
      <c r="A1" s="855" t="s">
        <v>625</v>
      </c>
      <c r="B1" s="855"/>
      <c r="C1" s="855"/>
      <c r="D1" s="855"/>
      <c r="E1" s="855"/>
      <c r="F1" s="855"/>
      <c r="G1" s="235"/>
      <c r="H1" s="235"/>
      <c r="I1" s="235"/>
      <c r="J1" s="235"/>
      <c r="K1" s="235"/>
      <c r="L1" s="1"/>
    </row>
    <row r="2" spans="1:12" x14ac:dyDescent="0.2">
      <c r="A2" s="856"/>
      <c r="B2" s="856"/>
      <c r="C2" s="856"/>
      <c r="D2" s="856"/>
      <c r="E2" s="856"/>
      <c r="F2" s="856"/>
      <c r="G2" s="235"/>
      <c r="H2" s="235"/>
      <c r="I2" s="235"/>
      <c r="J2" s="235"/>
      <c r="K2" s="62"/>
      <c r="L2" s="62" t="s">
        <v>591</v>
      </c>
    </row>
    <row r="3" spans="1:12" x14ac:dyDescent="0.2">
      <c r="A3" s="358"/>
      <c r="B3" s="857">
        <f>INDICE!A3</f>
        <v>41699</v>
      </c>
      <c r="C3" s="858">
        <v>41671</v>
      </c>
      <c r="D3" s="858">
        <v>41671</v>
      </c>
      <c r="E3" s="858">
        <v>41671</v>
      </c>
      <c r="F3" s="859">
        <v>41671</v>
      </c>
      <c r="G3" s="860" t="s">
        <v>126</v>
      </c>
      <c r="H3" s="858"/>
      <c r="I3" s="858"/>
      <c r="J3" s="858"/>
      <c r="K3" s="858"/>
      <c r="L3" s="861" t="s">
        <v>113</v>
      </c>
    </row>
    <row r="4" spans="1:12" x14ac:dyDescent="0.2">
      <c r="A4" s="359"/>
      <c r="B4" s="360" t="s">
        <v>382</v>
      </c>
      <c r="C4" s="360" t="s">
        <v>383</v>
      </c>
      <c r="D4" s="361" t="s">
        <v>384</v>
      </c>
      <c r="E4" s="361" t="s">
        <v>385</v>
      </c>
      <c r="F4" s="362" t="s">
        <v>204</v>
      </c>
      <c r="G4" s="363" t="s">
        <v>382</v>
      </c>
      <c r="H4" s="241" t="s">
        <v>383</v>
      </c>
      <c r="I4" s="364" t="s">
        <v>384</v>
      </c>
      <c r="J4" s="364" t="s">
        <v>385</v>
      </c>
      <c r="K4" s="364" t="s">
        <v>204</v>
      </c>
      <c r="L4" s="862"/>
    </row>
    <row r="5" spans="1:12" x14ac:dyDescent="0.2">
      <c r="A5" s="365" t="s">
        <v>167</v>
      </c>
      <c r="B5" s="467">
        <v>2417.9</v>
      </c>
      <c r="C5" s="467">
        <v>521.32399999999996</v>
      </c>
      <c r="D5" s="467">
        <v>265.27300000000002</v>
      </c>
      <c r="E5" s="467">
        <v>243.63300000000001</v>
      </c>
      <c r="F5" s="366">
        <v>3448.13</v>
      </c>
      <c r="G5" s="467">
        <v>34178.725999999995</v>
      </c>
      <c r="H5" s="467">
        <v>7399.1949999999997</v>
      </c>
      <c r="I5" s="467">
        <v>2696.3130000000001</v>
      </c>
      <c r="J5" s="467">
        <v>2897.42</v>
      </c>
      <c r="K5" s="367">
        <v>47171.653999999995</v>
      </c>
      <c r="L5" s="732">
        <v>14.494181452641048</v>
      </c>
    </row>
    <row r="6" spans="1:12" x14ac:dyDescent="0.2">
      <c r="A6" s="368" t="s">
        <v>168</v>
      </c>
      <c r="B6" s="467">
        <v>379.90199999999999</v>
      </c>
      <c r="C6" s="467">
        <v>520.87199999999996</v>
      </c>
      <c r="D6" s="467">
        <v>385.78800000000001</v>
      </c>
      <c r="E6" s="467">
        <v>40.776000000000003</v>
      </c>
      <c r="F6" s="369">
        <v>1327.338</v>
      </c>
      <c r="G6" s="467">
        <v>4858.4210000000003</v>
      </c>
      <c r="H6" s="467">
        <v>8120.665</v>
      </c>
      <c r="I6" s="467">
        <v>2925.5920000000001</v>
      </c>
      <c r="J6" s="467">
        <v>578.62900000000002</v>
      </c>
      <c r="K6" s="286">
        <v>16483.307000000001</v>
      </c>
      <c r="L6" s="733">
        <v>5.0647374501133333</v>
      </c>
    </row>
    <row r="7" spans="1:12" x14ac:dyDescent="0.2">
      <c r="A7" s="368" t="s">
        <v>169</v>
      </c>
      <c r="B7" s="467">
        <v>44.290999999999997</v>
      </c>
      <c r="C7" s="467">
        <v>270.63900000000001</v>
      </c>
      <c r="D7" s="467">
        <v>253.30600000000001</v>
      </c>
      <c r="E7" s="467">
        <v>106.295</v>
      </c>
      <c r="F7" s="369">
        <v>674.53099999999995</v>
      </c>
      <c r="G7" s="467">
        <v>583.13199999999995</v>
      </c>
      <c r="H7" s="467">
        <v>3617.1012329999999</v>
      </c>
      <c r="I7" s="467">
        <v>2436.5810000000001</v>
      </c>
      <c r="J7" s="467">
        <v>981.13800000000003</v>
      </c>
      <c r="K7" s="286">
        <v>7617.952233</v>
      </c>
      <c r="L7" s="733">
        <v>2.3407273775614073</v>
      </c>
    </row>
    <row r="8" spans="1:12" x14ac:dyDescent="0.2">
      <c r="A8" s="368" t="s">
        <v>170</v>
      </c>
      <c r="B8" s="467">
        <v>308.73899999999998</v>
      </c>
      <c r="C8" s="467" t="s">
        <v>201</v>
      </c>
      <c r="D8" s="467">
        <v>126.134</v>
      </c>
      <c r="E8" s="467">
        <v>0.88</v>
      </c>
      <c r="F8" s="369">
        <v>436.21199999999999</v>
      </c>
      <c r="G8" s="467">
        <v>2565.5329999999999</v>
      </c>
      <c r="H8" s="467">
        <v>5.5780000000000003</v>
      </c>
      <c r="I8" s="467">
        <v>771.41399999999999</v>
      </c>
      <c r="J8" s="467">
        <v>48.082000000000001</v>
      </c>
      <c r="K8" s="286">
        <v>3390.6069999999995</v>
      </c>
      <c r="L8" s="733">
        <v>1.0418136513210858</v>
      </c>
    </row>
    <row r="9" spans="1:12" x14ac:dyDescent="0.2">
      <c r="A9" s="368" t="s">
        <v>172</v>
      </c>
      <c r="B9" s="467">
        <v>250.124</v>
      </c>
      <c r="C9" s="467">
        <v>148.44200000000001</v>
      </c>
      <c r="D9" s="467">
        <v>112.22799999999999</v>
      </c>
      <c r="E9" s="467">
        <v>1.4990000000000001</v>
      </c>
      <c r="F9" s="369">
        <v>512.29300000000001</v>
      </c>
      <c r="G9" s="467">
        <v>2357.4457259999999</v>
      </c>
      <c r="H9" s="467">
        <v>2080.7280000000001</v>
      </c>
      <c r="I9" s="467">
        <v>1131.8530000000001</v>
      </c>
      <c r="J9" s="467">
        <v>20.6</v>
      </c>
      <c r="K9" s="286">
        <v>5590.6267260000004</v>
      </c>
      <c r="L9" s="733">
        <v>1.7178019282645582</v>
      </c>
    </row>
    <row r="10" spans="1:12" x14ac:dyDescent="0.2">
      <c r="A10" s="368" t="s">
        <v>173</v>
      </c>
      <c r="B10" s="467">
        <v>194.05500000000001</v>
      </c>
      <c r="C10" s="467">
        <v>720.42399999999998</v>
      </c>
      <c r="D10" s="467">
        <v>720.05899999999997</v>
      </c>
      <c r="E10" s="467">
        <v>51.195</v>
      </c>
      <c r="F10" s="369">
        <v>1685.7329999999999</v>
      </c>
      <c r="G10" s="467">
        <v>2415.241</v>
      </c>
      <c r="H10" s="467">
        <v>11790.271000000001</v>
      </c>
      <c r="I10" s="467">
        <v>6360.0540000000001</v>
      </c>
      <c r="J10" s="467">
        <v>594.41800000000001</v>
      </c>
      <c r="K10" s="286">
        <v>21159.984</v>
      </c>
      <c r="L10" s="733">
        <v>6.5017149415829545</v>
      </c>
    </row>
    <row r="11" spans="1:12" x14ac:dyDescent="0.2">
      <c r="A11" s="368" t="s">
        <v>174</v>
      </c>
      <c r="B11" s="467">
        <v>824.49300000000005</v>
      </c>
      <c r="C11" s="467">
        <v>302.03500000000003</v>
      </c>
      <c r="D11" s="467">
        <v>332.69200000000001</v>
      </c>
      <c r="E11" s="467">
        <v>34.463999999999999</v>
      </c>
      <c r="F11" s="369">
        <v>1493.684</v>
      </c>
      <c r="G11" s="467">
        <v>10697.397000000001</v>
      </c>
      <c r="H11" s="467">
        <v>4113.7920000000004</v>
      </c>
      <c r="I11" s="467">
        <v>2494.8200000000002</v>
      </c>
      <c r="J11" s="467">
        <v>480.71</v>
      </c>
      <c r="K11" s="286">
        <v>17786.719000000001</v>
      </c>
      <c r="L11" s="733">
        <v>5.4652298737105589</v>
      </c>
    </row>
    <row r="12" spans="1:12" x14ac:dyDescent="0.2">
      <c r="A12" s="368" t="s">
        <v>175</v>
      </c>
      <c r="B12" s="467">
        <v>750.71299999999997</v>
      </c>
      <c r="C12" s="467">
        <v>2864.5050000000001</v>
      </c>
      <c r="D12" s="467">
        <v>1928.548</v>
      </c>
      <c r="E12" s="467">
        <v>126.229</v>
      </c>
      <c r="F12" s="369">
        <v>5669.9949999999999</v>
      </c>
      <c r="G12" s="467">
        <v>11504.13</v>
      </c>
      <c r="H12" s="467">
        <v>37740.792999999998</v>
      </c>
      <c r="I12" s="467">
        <v>16145.547</v>
      </c>
      <c r="J12" s="467">
        <v>2547.0540000000001</v>
      </c>
      <c r="K12" s="286">
        <v>67937.52399999999</v>
      </c>
      <c r="L12" s="733">
        <v>20.874799096490364</v>
      </c>
    </row>
    <row r="13" spans="1:12" x14ac:dyDescent="0.2">
      <c r="A13" s="368" t="s">
        <v>386</v>
      </c>
      <c r="B13" s="467">
        <v>800.88599999999997</v>
      </c>
      <c r="C13" s="467">
        <v>1671.9480000000001</v>
      </c>
      <c r="D13" s="467">
        <v>357.40800000000002</v>
      </c>
      <c r="E13" s="467">
        <v>53.65</v>
      </c>
      <c r="F13" s="369">
        <v>2883.8919999999998</v>
      </c>
      <c r="G13" s="467">
        <v>11828.745999999999</v>
      </c>
      <c r="H13" s="467">
        <v>18913.629000000001</v>
      </c>
      <c r="I13" s="467">
        <v>3111.0990000000002</v>
      </c>
      <c r="J13" s="467">
        <v>603.57399999999996</v>
      </c>
      <c r="K13" s="286">
        <v>34457.048000000003</v>
      </c>
      <c r="L13" s="733">
        <v>10.587432571992546</v>
      </c>
    </row>
    <row r="14" spans="1:12" x14ac:dyDescent="0.2">
      <c r="A14" s="368" t="s">
        <v>178</v>
      </c>
      <c r="B14" s="467" t="s">
        <v>156</v>
      </c>
      <c r="C14" s="467">
        <v>69.316999999999993</v>
      </c>
      <c r="D14" s="467">
        <v>75.091999999999999</v>
      </c>
      <c r="E14" s="467">
        <v>39.427999999999997</v>
      </c>
      <c r="F14" s="369">
        <v>183.83699999999999</v>
      </c>
      <c r="G14" s="467" t="s">
        <v>156</v>
      </c>
      <c r="H14" s="467">
        <v>1025.8589999999999</v>
      </c>
      <c r="I14" s="467">
        <v>599.14599999999996</v>
      </c>
      <c r="J14" s="467">
        <v>823.81399999999996</v>
      </c>
      <c r="K14" s="286">
        <v>2448.819</v>
      </c>
      <c r="L14" s="733">
        <v>0.75243549718809954</v>
      </c>
    </row>
    <row r="15" spans="1:12" x14ac:dyDescent="0.2">
      <c r="A15" s="368" t="s">
        <v>179</v>
      </c>
      <c r="B15" s="467">
        <v>86.546999999999997</v>
      </c>
      <c r="C15" s="467">
        <v>567.81200000000001</v>
      </c>
      <c r="D15" s="467">
        <v>199.97399999999999</v>
      </c>
      <c r="E15" s="467">
        <v>85.488</v>
      </c>
      <c r="F15" s="369">
        <v>939.82100000000014</v>
      </c>
      <c r="G15" s="467">
        <v>2450.4299999999998</v>
      </c>
      <c r="H15" s="467">
        <v>7309.1229999999996</v>
      </c>
      <c r="I15" s="467">
        <v>1807.364</v>
      </c>
      <c r="J15" s="467">
        <v>963.64</v>
      </c>
      <c r="K15" s="286">
        <v>12530.556999999999</v>
      </c>
      <c r="L15" s="733">
        <v>3.850197130265169</v>
      </c>
    </row>
    <row r="16" spans="1:12" x14ac:dyDescent="0.2">
      <c r="A16" s="368" t="s">
        <v>180</v>
      </c>
      <c r="B16" s="467" t="s">
        <v>201</v>
      </c>
      <c r="C16" s="467">
        <v>37.460999999999999</v>
      </c>
      <c r="D16" s="467">
        <v>118.361</v>
      </c>
      <c r="E16" s="467">
        <v>3.5169999999999999</v>
      </c>
      <c r="F16" s="369">
        <v>159.40100000000001</v>
      </c>
      <c r="G16" s="467">
        <v>584.97699999999998</v>
      </c>
      <c r="H16" s="467">
        <v>759.83600000000001</v>
      </c>
      <c r="I16" s="467">
        <v>1027.337</v>
      </c>
      <c r="J16" s="467">
        <v>30.207000000000001</v>
      </c>
      <c r="K16" s="286">
        <v>2402.357</v>
      </c>
      <c r="L16" s="733">
        <v>0.73815936731882237</v>
      </c>
    </row>
    <row r="17" spans="1:12" x14ac:dyDescent="0.2">
      <c r="A17" s="368" t="s">
        <v>181</v>
      </c>
      <c r="B17" s="467">
        <v>160.78899999999999</v>
      </c>
      <c r="C17" s="467">
        <v>301.46699999999998</v>
      </c>
      <c r="D17" s="467">
        <v>2169.2049999999999</v>
      </c>
      <c r="E17" s="467">
        <v>9.8390000000000004</v>
      </c>
      <c r="F17" s="369">
        <v>2641.2999999999997</v>
      </c>
      <c r="G17" s="467">
        <v>2155.395</v>
      </c>
      <c r="H17" s="467">
        <v>3357.7220000000002</v>
      </c>
      <c r="I17" s="467">
        <v>19167.305</v>
      </c>
      <c r="J17" s="467">
        <v>491.75299999999999</v>
      </c>
      <c r="K17" s="286">
        <v>25172.174999999999</v>
      </c>
      <c r="L17" s="733">
        <v>7.7345193791092148</v>
      </c>
    </row>
    <row r="18" spans="1:12" x14ac:dyDescent="0.2">
      <c r="A18" s="368" t="s">
        <v>183</v>
      </c>
      <c r="B18" s="467">
        <v>1636.527</v>
      </c>
      <c r="C18" s="467">
        <v>96.43</v>
      </c>
      <c r="D18" s="467">
        <v>68.414000000000001</v>
      </c>
      <c r="E18" s="467">
        <v>59.283000000000001</v>
      </c>
      <c r="F18" s="369">
        <v>1860.654</v>
      </c>
      <c r="G18" s="467">
        <v>19701.177</v>
      </c>
      <c r="H18" s="467">
        <v>1989.0050000000001</v>
      </c>
      <c r="I18" s="467">
        <v>608.60500000000002</v>
      </c>
      <c r="J18" s="467">
        <v>560.33299999999997</v>
      </c>
      <c r="K18" s="286">
        <v>22859.119999999999</v>
      </c>
      <c r="L18" s="733">
        <v>7.0237993589899581</v>
      </c>
    </row>
    <row r="19" spans="1:12" x14ac:dyDescent="0.2">
      <c r="A19" s="368" t="s">
        <v>184</v>
      </c>
      <c r="B19" s="467">
        <v>48.155999999999999</v>
      </c>
      <c r="C19" s="467">
        <v>396.95499999999998</v>
      </c>
      <c r="D19" s="467">
        <v>229.12</v>
      </c>
      <c r="E19" s="467">
        <v>10.666</v>
      </c>
      <c r="F19" s="369">
        <v>684.89700000000005</v>
      </c>
      <c r="G19" s="467">
        <v>750.34</v>
      </c>
      <c r="H19" s="467">
        <v>5393.5559999999996</v>
      </c>
      <c r="I19" s="467">
        <v>2194.77</v>
      </c>
      <c r="J19" s="467">
        <v>148.09</v>
      </c>
      <c r="K19" s="286">
        <v>8486.7559999999994</v>
      </c>
      <c r="L19" s="733">
        <v>2.6076800573558465</v>
      </c>
    </row>
    <row r="20" spans="1:12" x14ac:dyDescent="0.2">
      <c r="A20" s="368" t="s">
        <v>185</v>
      </c>
      <c r="B20" s="467">
        <v>485.08</v>
      </c>
      <c r="C20" s="467">
        <v>1225.5930000000001</v>
      </c>
      <c r="D20" s="467">
        <v>555.90700000000004</v>
      </c>
      <c r="E20" s="467">
        <v>9.423</v>
      </c>
      <c r="F20" s="369">
        <v>2276.0029999999997</v>
      </c>
      <c r="G20" s="467">
        <v>6453.5050000000001</v>
      </c>
      <c r="H20" s="467">
        <v>17698.093000000001</v>
      </c>
      <c r="I20" s="467">
        <v>5718.0540000000001</v>
      </c>
      <c r="J20" s="467">
        <v>87.491</v>
      </c>
      <c r="K20" s="286">
        <v>29957.143000000004</v>
      </c>
      <c r="L20" s="733">
        <v>9.2047708660950427</v>
      </c>
    </row>
    <row r="21" spans="1:12" ht="15" x14ac:dyDescent="0.25">
      <c r="A21" s="370" t="s">
        <v>123</v>
      </c>
      <c r="B21" s="735">
        <v>8388.2639999999992</v>
      </c>
      <c r="C21" s="735">
        <v>9715.6830000000009</v>
      </c>
      <c r="D21" s="735">
        <v>7897.509</v>
      </c>
      <c r="E21" s="735">
        <v>876.26500000000021</v>
      </c>
      <c r="F21" s="736">
        <v>26877.720999999998</v>
      </c>
      <c r="G21" s="737">
        <v>113084.595726</v>
      </c>
      <c r="H21" s="735">
        <v>131314.946233</v>
      </c>
      <c r="I21" s="735">
        <v>69195.854000000007</v>
      </c>
      <c r="J21" s="735">
        <v>11856.953000000001</v>
      </c>
      <c r="K21" s="735">
        <v>325452.34895899997</v>
      </c>
      <c r="L21" s="734">
        <v>100</v>
      </c>
    </row>
    <row r="22" spans="1:12" x14ac:dyDescent="0.2">
      <c r="A22" s="244"/>
      <c r="B22" s="244"/>
      <c r="C22" s="244"/>
      <c r="D22" s="244"/>
      <c r="E22" s="244"/>
      <c r="F22" s="244"/>
      <c r="G22" s="244"/>
      <c r="H22" s="244"/>
      <c r="I22" s="244"/>
      <c r="J22" s="244"/>
      <c r="L22" s="257" t="s">
        <v>253</v>
      </c>
    </row>
    <row r="23" spans="1:12" x14ac:dyDescent="0.2">
      <c r="A23" s="343" t="s">
        <v>624</v>
      </c>
      <c r="B23" s="343"/>
      <c r="C23" s="371"/>
      <c r="D23" s="371"/>
      <c r="E23" s="371"/>
      <c r="F23" s="371"/>
      <c r="G23" s="235"/>
      <c r="H23" s="235"/>
      <c r="I23" s="235"/>
      <c r="J23" s="235"/>
      <c r="K23" s="235"/>
      <c r="L23" s="1"/>
    </row>
    <row r="24" spans="1:12" x14ac:dyDescent="0.2">
      <c r="A24" s="343" t="s">
        <v>254</v>
      </c>
      <c r="B24" s="343"/>
      <c r="C24" s="343"/>
      <c r="D24" s="343"/>
      <c r="E24" s="343"/>
      <c r="F24" s="372"/>
      <c r="G24" s="235"/>
      <c r="H24" s="235"/>
      <c r="I24" s="235"/>
      <c r="J24" s="235"/>
      <c r="K24" s="235"/>
      <c r="L24" s="1"/>
    </row>
  </sheetData>
  <mergeCells count="4">
    <mergeCell ref="A1:F2"/>
    <mergeCell ref="B3:F3"/>
    <mergeCell ref="G3:K3"/>
    <mergeCell ref="L3:L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L5" sqref="L5:S32"/>
    </sheetView>
  </sheetViews>
  <sheetFormatPr baseColWidth="10" defaultRowHeight="14.25" x14ac:dyDescent="0.2"/>
  <cols>
    <col min="1" max="1" width="5.625" customWidth="1"/>
    <col min="2" max="2" width="15" customWidth="1"/>
    <col min="3" max="3" width="16.25" customWidth="1"/>
    <col min="4" max="4" width="12.625" customWidth="1"/>
    <col min="5" max="5" width="7.125" customWidth="1"/>
    <col min="6" max="6" width="12.5" customWidth="1"/>
    <col min="7" max="7" width="6.625" bestFit="1" customWidth="1"/>
    <col min="8" max="8" width="12.75" customWidth="1"/>
    <col min="9" max="9" width="8.125" bestFit="1" customWidth="1"/>
  </cols>
  <sheetData>
    <row r="1" spans="1:10" x14ac:dyDescent="0.2">
      <c r="A1" s="233" t="s">
        <v>626</v>
      </c>
      <c r="B1" s="233"/>
      <c r="C1" s="233"/>
      <c r="D1" s="233"/>
      <c r="E1" s="233"/>
      <c r="F1" s="233"/>
      <c r="G1" s="233"/>
      <c r="H1" s="1"/>
      <c r="I1" s="1"/>
    </row>
    <row r="2" spans="1:10" x14ac:dyDescent="0.2">
      <c r="A2" s="236"/>
      <c r="B2" s="236"/>
      <c r="C2" s="236"/>
      <c r="D2" s="236"/>
      <c r="E2" s="236"/>
      <c r="F2" s="236"/>
      <c r="G2" s="236"/>
      <c r="H2" s="1"/>
      <c r="I2" s="62" t="s">
        <v>591</v>
      </c>
      <c r="J2" s="62"/>
    </row>
    <row r="3" spans="1:10" x14ac:dyDescent="0.2">
      <c r="A3" s="841" t="s">
        <v>569</v>
      </c>
      <c r="B3" s="841" t="s">
        <v>570</v>
      </c>
      <c r="C3" s="827">
        <f>INDICE!A3</f>
        <v>41699</v>
      </c>
      <c r="D3" s="827">
        <v>41671</v>
      </c>
      <c r="E3" s="845" t="s">
        <v>125</v>
      </c>
      <c r="F3" s="845"/>
      <c r="G3" s="845" t="s">
        <v>126</v>
      </c>
      <c r="H3" s="845"/>
      <c r="I3" s="845"/>
      <c r="J3" s="257"/>
    </row>
    <row r="4" spans="1:10" ht="25.5" x14ac:dyDescent="0.2">
      <c r="A4" s="842"/>
      <c r="B4" s="842"/>
      <c r="C4" s="270" t="s">
        <v>57</v>
      </c>
      <c r="D4" s="271" t="s">
        <v>531</v>
      </c>
      <c r="E4" s="270" t="s">
        <v>57</v>
      </c>
      <c r="F4" s="271" t="s">
        <v>531</v>
      </c>
      <c r="G4" s="270" t="s">
        <v>57</v>
      </c>
      <c r="H4" s="272" t="s">
        <v>531</v>
      </c>
      <c r="I4" s="271" t="s">
        <v>595</v>
      </c>
      <c r="J4" s="11"/>
    </row>
    <row r="5" spans="1:10" x14ac:dyDescent="0.2">
      <c r="A5" s="1"/>
      <c r="B5" s="683" t="s">
        <v>387</v>
      </c>
      <c r="C5" s="793">
        <v>2874.6619900000001</v>
      </c>
      <c r="D5" s="193" t="s">
        <v>156</v>
      </c>
      <c r="E5" s="796">
        <v>5006.0289000000002</v>
      </c>
      <c r="F5" s="193">
        <v>344.21523429569567</v>
      </c>
      <c r="G5" s="796">
        <v>20777.15482</v>
      </c>
      <c r="H5" s="193">
        <v>-11.110520135215214</v>
      </c>
      <c r="I5" s="669">
        <v>5.4463978134632374</v>
      </c>
      <c r="J5" s="1"/>
    </row>
    <row r="6" spans="1:10" x14ac:dyDescent="0.2">
      <c r="A6" s="1"/>
      <c r="B6" s="206" t="s">
        <v>594</v>
      </c>
      <c r="C6" s="793">
        <v>1272.1386399999999</v>
      </c>
      <c r="D6" s="193">
        <v>-51.55867536828854</v>
      </c>
      <c r="E6" s="796">
        <v>7046.2999199999995</v>
      </c>
      <c r="F6" s="193">
        <v>-10.135230722387073</v>
      </c>
      <c r="G6" s="796">
        <v>22532.578369999999</v>
      </c>
      <c r="H6" s="193">
        <v>-18.375602871371427</v>
      </c>
      <c r="I6" s="661">
        <v>5.9065539352830907</v>
      </c>
      <c r="J6" s="1"/>
    </row>
    <row r="7" spans="1:10" x14ac:dyDescent="0.2">
      <c r="A7" s="662" t="s">
        <v>576</v>
      </c>
      <c r="B7" s="197"/>
      <c r="C7" s="794">
        <v>4146.8006299999997</v>
      </c>
      <c r="D7" s="202">
        <v>57.90457830981034</v>
      </c>
      <c r="E7" s="794">
        <v>12052.328820000001</v>
      </c>
      <c r="F7" s="202">
        <v>34.393482763858778</v>
      </c>
      <c r="G7" s="794">
        <v>43309.733189999999</v>
      </c>
      <c r="H7" s="377">
        <v>-15.044546121350812</v>
      </c>
      <c r="I7" s="202">
        <v>11.352951748746328</v>
      </c>
      <c r="J7" s="1"/>
    </row>
    <row r="8" spans="1:10" x14ac:dyDescent="0.2">
      <c r="A8" s="1"/>
      <c r="B8" s="206" t="s">
        <v>268</v>
      </c>
      <c r="C8" s="793">
        <v>0</v>
      </c>
      <c r="D8" s="193" t="s">
        <v>156</v>
      </c>
      <c r="E8" s="796">
        <v>830.62244999999996</v>
      </c>
      <c r="F8" s="193">
        <v>-61.789945465660722</v>
      </c>
      <c r="G8" s="796">
        <v>830.62244999999996</v>
      </c>
      <c r="H8" s="193">
        <v>-90.088446293243834</v>
      </c>
      <c r="I8" s="669">
        <v>0.21773434980321707</v>
      </c>
      <c r="J8" s="1"/>
    </row>
    <row r="9" spans="1:10" x14ac:dyDescent="0.2">
      <c r="A9" s="1"/>
      <c r="B9" s="206" t="s">
        <v>269</v>
      </c>
      <c r="C9" s="793">
        <v>1309.4446700000001</v>
      </c>
      <c r="D9" s="193">
        <v>73.038067128973807</v>
      </c>
      <c r="E9" s="796">
        <v>3735.8136300000001</v>
      </c>
      <c r="F9" s="193">
        <v>32.704983320005695</v>
      </c>
      <c r="G9" s="796">
        <v>16147.137549999999</v>
      </c>
      <c r="H9" s="193">
        <v>66.895746448676192</v>
      </c>
      <c r="I9" s="669">
        <v>4.2327130643198503</v>
      </c>
      <c r="J9" s="1"/>
    </row>
    <row r="10" spans="1:10" s="745" customFormat="1" x14ac:dyDescent="0.2">
      <c r="A10" s="741"/>
      <c r="B10" s="742" t="s">
        <v>388</v>
      </c>
      <c r="C10" s="795">
        <v>1309.4446700000001</v>
      </c>
      <c r="D10" s="696">
        <v>73.038067128973807</v>
      </c>
      <c r="E10" s="797">
        <v>3735.8136300000001</v>
      </c>
      <c r="F10" s="696">
        <v>75.1741570491874</v>
      </c>
      <c r="G10" s="797">
        <v>15479.841789999999</v>
      </c>
      <c r="H10" s="696">
        <v>72.141963436384131</v>
      </c>
      <c r="I10" s="744">
        <v>4.0577921860916693</v>
      </c>
      <c r="J10" s="741"/>
    </row>
    <row r="11" spans="1:10" s="745" customFormat="1" x14ac:dyDescent="0.2">
      <c r="A11" s="741"/>
      <c r="B11" s="742" t="s">
        <v>385</v>
      </c>
      <c r="C11" s="795">
        <v>0</v>
      </c>
      <c r="D11" s="696" t="s">
        <v>156</v>
      </c>
      <c r="E11" s="797">
        <v>0</v>
      </c>
      <c r="F11" s="746">
        <v>-100</v>
      </c>
      <c r="G11" s="797">
        <v>667.29575999999997</v>
      </c>
      <c r="H11" s="746">
        <v>-2.2275226159081831</v>
      </c>
      <c r="I11" s="744">
        <v>0.17492087822818125</v>
      </c>
      <c r="J11" s="741"/>
    </row>
    <row r="12" spans="1:10" x14ac:dyDescent="0.2">
      <c r="A12" s="1"/>
      <c r="B12" s="681" t="s">
        <v>271</v>
      </c>
      <c r="C12" s="793">
        <v>0</v>
      </c>
      <c r="D12" s="193" t="s">
        <v>156</v>
      </c>
      <c r="E12" s="796">
        <v>605.49878000000001</v>
      </c>
      <c r="F12" s="378" t="s">
        <v>156</v>
      </c>
      <c r="G12" s="796">
        <v>605.49878000000001</v>
      </c>
      <c r="H12" s="378" t="s">
        <v>156</v>
      </c>
      <c r="I12" s="669">
        <v>0.15872179131438258</v>
      </c>
      <c r="J12" s="1"/>
    </row>
    <row r="13" spans="1:10" x14ac:dyDescent="0.2">
      <c r="A13" s="1"/>
      <c r="B13" s="206" t="s">
        <v>229</v>
      </c>
      <c r="C13" s="793">
        <v>3450.57519</v>
      </c>
      <c r="D13" s="193">
        <v>44.413692431628505</v>
      </c>
      <c r="E13" s="796">
        <v>12542.514529999999</v>
      </c>
      <c r="F13" s="193">
        <v>41.080254095428494</v>
      </c>
      <c r="G13" s="796">
        <v>47444.166629999992</v>
      </c>
      <c r="H13" s="193">
        <v>14.654586739147005</v>
      </c>
      <c r="I13" s="669">
        <v>12.436727147380301</v>
      </c>
      <c r="J13" s="1"/>
    </row>
    <row r="14" spans="1:10" s="745" customFormat="1" x14ac:dyDescent="0.2">
      <c r="A14" s="741"/>
      <c r="B14" s="742" t="s">
        <v>388</v>
      </c>
      <c r="C14" s="795">
        <v>2501.7734599999999</v>
      </c>
      <c r="D14" s="696">
        <v>8.8895535921849262</v>
      </c>
      <c r="E14" s="797">
        <v>7801.8903700000001</v>
      </c>
      <c r="F14" s="696">
        <v>14.799754066101636</v>
      </c>
      <c r="G14" s="797">
        <v>31431.717180000003</v>
      </c>
      <c r="H14" s="696">
        <v>19.220908400946264</v>
      </c>
      <c r="I14" s="744">
        <v>8.2393204077085898</v>
      </c>
      <c r="J14" s="741"/>
    </row>
    <row r="15" spans="1:10" s="745" customFormat="1" x14ac:dyDescent="0.2">
      <c r="A15" s="741"/>
      <c r="B15" s="742" t="s">
        <v>385</v>
      </c>
      <c r="C15" s="795">
        <v>948.80173000000002</v>
      </c>
      <c r="D15" s="696">
        <v>933.15456423616979</v>
      </c>
      <c r="E15" s="797">
        <v>4740.6241600000003</v>
      </c>
      <c r="F15" s="696">
        <v>126.36339391669173</v>
      </c>
      <c r="G15" s="797">
        <v>16012.449450000004</v>
      </c>
      <c r="H15" s="696">
        <v>6.6371946702508069</v>
      </c>
      <c r="I15" s="744">
        <v>4.197406739671715</v>
      </c>
      <c r="J15" s="741"/>
    </row>
    <row r="16" spans="1:10" x14ac:dyDescent="0.2">
      <c r="A16" s="1"/>
      <c r="B16" s="206" t="s">
        <v>663</v>
      </c>
      <c r="C16" s="793">
        <v>0</v>
      </c>
      <c r="D16" s="193">
        <v>-100</v>
      </c>
      <c r="E16" s="796">
        <v>157.34804</v>
      </c>
      <c r="F16" s="193">
        <v>-17.748461678434239</v>
      </c>
      <c r="G16" s="796">
        <v>1203.0146000000002</v>
      </c>
      <c r="H16" s="193">
        <v>528.85944733282417</v>
      </c>
      <c r="I16" s="669">
        <v>0.31535097773335802</v>
      </c>
      <c r="J16" s="1"/>
    </row>
    <row r="17" spans="1:10" x14ac:dyDescent="0.2">
      <c r="A17" s="662" t="s">
        <v>560</v>
      </c>
      <c r="B17" s="197"/>
      <c r="C17" s="794">
        <v>4760.0198600000003</v>
      </c>
      <c r="D17" s="202">
        <v>43.057109070303127</v>
      </c>
      <c r="E17" s="794">
        <v>17871.797429999999</v>
      </c>
      <c r="F17" s="202">
        <v>27.015174462106096</v>
      </c>
      <c r="G17" s="794">
        <v>66230.440009999991</v>
      </c>
      <c r="H17" s="377">
        <v>11.075107356891566</v>
      </c>
      <c r="I17" s="202">
        <v>17.361247330551109</v>
      </c>
      <c r="J17" s="1"/>
    </row>
    <row r="18" spans="1:10" x14ac:dyDescent="0.2">
      <c r="A18" s="1"/>
      <c r="B18" s="206" t="s">
        <v>235</v>
      </c>
      <c r="C18" s="793">
        <v>0</v>
      </c>
      <c r="D18" s="207">
        <v>-100</v>
      </c>
      <c r="E18" s="796">
        <v>0</v>
      </c>
      <c r="F18" s="207">
        <v>-100</v>
      </c>
      <c r="G18" s="796">
        <v>948.3291999999999</v>
      </c>
      <c r="H18" s="378">
        <v>-2.1381894384714131</v>
      </c>
      <c r="I18" s="670">
        <v>0.24858928597632415</v>
      </c>
      <c r="J18" s="1"/>
    </row>
    <row r="19" spans="1:10" x14ac:dyDescent="0.2">
      <c r="A19" s="1"/>
      <c r="B19" s="206" t="s">
        <v>389</v>
      </c>
      <c r="C19" s="793">
        <v>2772.1874600000001</v>
      </c>
      <c r="D19" s="193">
        <v>-37.931299933041984</v>
      </c>
      <c r="E19" s="796">
        <v>8982.2072400000015</v>
      </c>
      <c r="F19" s="193">
        <v>-8.5431946390467175</v>
      </c>
      <c r="G19" s="796">
        <v>39769.775710000002</v>
      </c>
      <c r="H19" s="193">
        <v>-6.7170643191971484</v>
      </c>
      <c r="I19" s="670">
        <v>10.425008686000032</v>
      </c>
      <c r="J19" s="1"/>
    </row>
    <row r="20" spans="1:10" x14ac:dyDescent="0.2">
      <c r="A20" s="662" t="s">
        <v>417</v>
      </c>
      <c r="B20" s="197"/>
      <c r="C20" s="794">
        <v>2772.1874600000001</v>
      </c>
      <c r="D20" s="202">
        <v>-48.997267146703003</v>
      </c>
      <c r="E20" s="794">
        <v>8982.2072400000015</v>
      </c>
      <c r="F20" s="202">
        <v>-16.756692708273885</v>
      </c>
      <c r="G20" s="794">
        <v>40718.104910000002</v>
      </c>
      <c r="H20" s="377">
        <v>-6.6153006351053536</v>
      </c>
      <c r="I20" s="202">
        <v>10.673597971976355</v>
      </c>
      <c r="J20" s="1"/>
    </row>
    <row r="21" spans="1:10" x14ac:dyDescent="0.2">
      <c r="A21" s="1"/>
      <c r="B21" s="206" t="s">
        <v>237</v>
      </c>
      <c r="C21" s="793">
        <v>19336.770570000001</v>
      </c>
      <c r="D21" s="193">
        <v>6.5994087182531453</v>
      </c>
      <c r="E21" s="796">
        <v>57802.591909999996</v>
      </c>
      <c r="F21" s="193">
        <v>10.453660568787523</v>
      </c>
      <c r="G21" s="796">
        <v>199175.59847</v>
      </c>
      <c r="H21" s="193">
        <v>18.159732277090367</v>
      </c>
      <c r="I21" s="671">
        <v>52.210687815543743</v>
      </c>
      <c r="J21" s="1"/>
    </row>
    <row r="22" spans="1:10" s="745" customFormat="1" x14ac:dyDescent="0.2">
      <c r="A22" s="741"/>
      <c r="B22" s="742" t="s">
        <v>388</v>
      </c>
      <c r="C22" s="795">
        <v>14564.464840000001</v>
      </c>
      <c r="D22" s="696">
        <v>-5.1995242139150069</v>
      </c>
      <c r="E22" s="797">
        <v>43275.574799999995</v>
      </c>
      <c r="F22" s="696">
        <v>2.7096773462238914</v>
      </c>
      <c r="G22" s="797">
        <v>157185.13700999995</v>
      </c>
      <c r="H22" s="696">
        <v>23.755325821275346</v>
      </c>
      <c r="I22" s="747">
        <v>41.20356198607675</v>
      </c>
      <c r="J22" s="741"/>
    </row>
    <row r="23" spans="1:10" s="745" customFormat="1" x14ac:dyDescent="0.2">
      <c r="A23" s="741"/>
      <c r="B23" s="742" t="s">
        <v>385</v>
      </c>
      <c r="C23" s="795">
        <v>4772.3057299999991</v>
      </c>
      <c r="D23" s="696">
        <v>71.889636043843623</v>
      </c>
      <c r="E23" s="797">
        <v>14527.017109999999</v>
      </c>
      <c r="F23" s="696">
        <v>42.448251159330248</v>
      </c>
      <c r="G23" s="797">
        <v>41990.461459999991</v>
      </c>
      <c r="H23" s="696">
        <v>1.0555180999777851</v>
      </c>
      <c r="I23" s="747">
        <v>11.007125829466977</v>
      </c>
      <c r="J23" s="741"/>
    </row>
    <row r="24" spans="1:10" x14ac:dyDescent="0.2">
      <c r="A24" s="1"/>
      <c r="B24" s="206" t="s">
        <v>240</v>
      </c>
      <c r="C24" s="793">
        <v>0</v>
      </c>
      <c r="D24" s="193" t="s">
        <v>156</v>
      </c>
      <c r="E24" s="796">
        <v>0</v>
      </c>
      <c r="F24" s="193">
        <v>-100</v>
      </c>
      <c r="G24" s="796">
        <v>0</v>
      </c>
      <c r="H24" s="193">
        <v>-100</v>
      </c>
      <c r="I24" s="664">
        <v>0</v>
      </c>
      <c r="J24" s="1"/>
    </row>
    <row r="25" spans="1:10" x14ac:dyDescent="0.2">
      <c r="A25" s="1"/>
      <c r="B25" s="427" t="s">
        <v>244</v>
      </c>
      <c r="C25" s="793">
        <v>2724.6155099999996</v>
      </c>
      <c r="D25" s="207">
        <v>-20.926329341321733</v>
      </c>
      <c r="E25" s="796">
        <v>7100.03766</v>
      </c>
      <c r="F25" s="207">
        <v>-36.749214677292535</v>
      </c>
      <c r="G25" s="796">
        <v>32050.464659999998</v>
      </c>
      <c r="H25" s="193">
        <v>-45.096903020367883</v>
      </c>
      <c r="I25" s="671">
        <v>8.4015151331824551</v>
      </c>
      <c r="J25" s="1"/>
    </row>
    <row r="26" spans="1:10" x14ac:dyDescent="0.2">
      <c r="A26" s="197" t="s">
        <v>561</v>
      </c>
      <c r="B26" s="197"/>
      <c r="C26" s="261">
        <v>22061.386079999997</v>
      </c>
      <c r="D26" s="202">
        <v>2.2054734252439538</v>
      </c>
      <c r="E26" s="794">
        <v>64902.62956999999</v>
      </c>
      <c r="F26" s="202">
        <v>1.3769942670992652</v>
      </c>
      <c r="G26" s="794">
        <v>231226.06312999999</v>
      </c>
      <c r="H26" s="202">
        <v>0.50733539796486926</v>
      </c>
      <c r="I26" s="202">
        <v>60.612202948726193</v>
      </c>
      <c r="J26" s="1"/>
    </row>
    <row r="27" spans="1:10" x14ac:dyDescent="0.2">
      <c r="A27" s="211" t="s">
        <v>123</v>
      </c>
      <c r="B27" s="211"/>
      <c r="C27" s="264">
        <v>33740.394030000003</v>
      </c>
      <c r="D27" s="213">
        <v>2.3236241221993383</v>
      </c>
      <c r="E27" s="264">
        <v>103808.96306000001</v>
      </c>
      <c r="F27" s="213">
        <v>6.0899929111790003</v>
      </c>
      <c r="G27" s="264">
        <v>381484.34124000004</v>
      </c>
      <c r="H27" s="672">
        <v>-0.72427598256388936</v>
      </c>
      <c r="I27" s="672">
        <v>100</v>
      </c>
      <c r="J27" s="1"/>
    </row>
    <row r="28" spans="1:10" x14ac:dyDescent="0.2">
      <c r="A28" s="380" t="s">
        <v>390</v>
      </c>
      <c r="B28" s="380"/>
      <c r="C28" s="265">
        <v>18375.682969999998</v>
      </c>
      <c r="D28" s="225">
        <v>-1.1996494348665268</v>
      </c>
      <c r="E28" s="265">
        <v>54970.626839999997</v>
      </c>
      <c r="F28" s="225">
        <v>7.2516019530796214</v>
      </c>
      <c r="G28" s="265">
        <v>205299.71058000001</v>
      </c>
      <c r="H28" s="225">
        <v>26.290969769388244</v>
      </c>
      <c r="I28" s="225">
        <v>53.816025557610381</v>
      </c>
      <c r="J28" s="1"/>
    </row>
    <row r="29" spans="1:10" x14ac:dyDescent="0.2">
      <c r="A29" s="380" t="s">
        <v>391</v>
      </c>
      <c r="B29" s="380"/>
      <c r="C29" s="265">
        <v>15364.71106</v>
      </c>
      <c r="D29" s="225">
        <v>6.8820154463089294</v>
      </c>
      <c r="E29" s="265">
        <v>48838.336220000005</v>
      </c>
      <c r="F29" s="225">
        <v>4.8122657279005692</v>
      </c>
      <c r="G29" s="265">
        <v>176184.63066</v>
      </c>
      <c r="H29" s="225">
        <v>-20.532534788130683</v>
      </c>
      <c r="I29" s="225">
        <v>46.183974442389612</v>
      </c>
      <c r="J29" s="1"/>
    </row>
    <row r="30" spans="1:10" x14ac:dyDescent="0.2">
      <c r="A30" s="381" t="s">
        <v>564</v>
      </c>
      <c r="B30" s="381"/>
      <c r="C30" s="673">
        <v>4760.0198600000003</v>
      </c>
      <c r="D30" s="674">
        <v>43.057109070303127</v>
      </c>
      <c r="E30" s="675">
        <v>17871.797429999999</v>
      </c>
      <c r="F30" s="676">
        <v>27.015174462106096</v>
      </c>
      <c r="G30" s="675">
        <v>66230.440009999991</v>
      </c>
      <c r="H30" s="676">
        <v>11.075107356891566</v>
      </c>
      <c r="I30" s="676">
        <v>17.361247330551109</v>
      </c>
      <c r="J30" s="1"/>
    </row>
    <row r="31" spans="1:10" x14ac:dyDescent="0.2">
      <c r="A31" s="220" t="s">
        <v>565</v>
      </c>
      <c r="B31" s="220"/>
      <c r="C31" s="673">
        <v>28980.374170000003</v>
      </c>
      <c r="D31" s="674">
        <v>-2.2480204714881817</v>
      </c>
      <c r="E31" s="675">
        <v>85937.165629999989</v>
      </c>
      <c r="F31" s="676">
        <v>2.5756423684243557</v>
      </c>
      <c r="G31" s="675">
        <v>315253.90123000002</v>
      </c>
      <c r="H31" s="676">
        <v>-2.8914667130469707</v>
      </c>
      <c r="I31" s="676">
        <v>82.638752669448877</v>
      </c>
      <c r="J31" s="1"/>
    </row>
    <row r="32" spans="1:10" x14ac:dyDescent="0.2">
      <c r="A32" s="682" t="s">
        <v>566</v>
      </c>
      <c r="B32" s="682"/>
      <c r="C32" s="677">
        <v>1309.4446700000001</v>
      </c>
      <c r="D32" s="678">
        <v>39.601438376687042</v>
      </c>
      <c r="E32" s="679">
        <v>5329.2829000000002</v>
      </c>
      <c r="F32" s="680">
        <v>2.8767447743800973</v>
      </c>
      <c r="G32" s="679">
        <v>18786.273380000002</v>
      </c>
      <c r="H32" s="680">
        <v>2.9574902266684351</v>
      </c>
      <c r="I32" s="680">
        <v>4.9245201831708085</v>
      </c>
      <c r="J32" s="1"/>
    </row>
    <row r="33" spans="1:10" x14ac:dyDescent="0.2">
      <c r="A33" s="388"/>
      <c r="B33" s="388"/>
      <c r="C33" s="739"/>
      <c r="D33" s="1"/>
      <c r="E33" s="1"/>
      <c r="F33" s="1"/>
      <c r="G33" s="1"/>
      <c r="H33" s="1"/>
      <c r="I33" s="257" t="s">
        <v>253</v>
      </c>
      <c r="J33" s="1"/>
    </row>
    <row r="34" spans="1:10" x14ac:dyDescent="0.2">
      <c r="A34" s="748" t="s">
        <v>596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749" t="s">
        <v>254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749" t="s">
        <v>597</v>
      </c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417"/>
    </row>
    <row r="65" spans="3:3" x14ac:dyDescent="0.2">
      <c r="C65" t="s">
        <v>625</v>
      </c>
    </row>
    <row r="69" spans="3:3" x14ac:dyDescent="0.2">
      <c r="C69" t="s">
        <v>626</v>
      </c>
    </row>
  </sheetData>
  <mergeCells count="5">
    <mergeCell ref="A3:A4"/>
    <mergeCell ref="B3:B4"/>
    <mergeCell ref="C3:D3"/>
    <mergeCell ref="E3:F3"/>
    <mergeCell ref="G3:I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I41" sqref="I41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855" t="s">
        <v>18</v>
      </c>
      <c r="B1" s="855"/>
      <c r="C1" s="855"/>
      <c r="D1" s="855"/>
      <c r="E1" s="855"/>
      <c r="F1" s="855"/>
      <c r="G1" s="1"/>
      <c r="H1" s="1"/>
    </row>
    <row r="2" spans="1:9" x14ac:dyDescent="0.2">
      <c r="A2" s="856"/>
      <c r="B2" s="856"/>
      <c r="C2" s="856"/>
      <c r="D2" s="856"/>
      <c r="E2" s="856"/>
      <c r="F2" s="856"/>
      <c r="G2" s="11"/>
      <c r="H2" s="62" t="s">
        <v>591</v>
      </c>
    </row>
    <row r="3" spans="1:9" x14ac:dyDescent="0.2">
      <c r="A3" s="373"/>
      <c r="B3" s="827">
        <f>INDICE!A3</f>
        <v>41699</v>
      </c>
      <c r="C3" s="827">
        <v>41671</v>
      </c>
      <c r="D3" s="845" t="s">
        <v>125</v>
      </c>
      <c r="E3" s="845"/>
      <c r="F3" s="845" t="s">
        <v>126</v>
      </c>
      <c r="G3" s="845"/>
      <c r="H3" s="845"/>
    </row>
    <row r="4" spans="1:9" x14ac:dyDescent="0.2">
      <c r="A4" s="374"/>
      <c r="B4" s="270" t="s">
        <v>57</v>
      </c>
      <c r="C4" s="271" t="s">
        <v>531</v>
      </c>
      <c r="D4" s="270" t="s">
        <v>57</v>
      </c>
      <c r="E4" s="271" t="s">
        <v>531</v>
      </c>
      <c r="F4" s="270" t="s">
        <v>57</v>
      </c>
      <c r="G4" s="272" t="s">
        <v>531</v>
      </c>
      <c r="H4" s="271" t="s">
        <v>595</v>
      </c>
      <c r="I4" s="62"/>
    </row>
    <row r="5" spans="1:9" ht="14.1" customHeight="1" x14ac:dyDescent="0.2">
      <c r="A5" s="684" t="s">
        <v>393</v>
      </c>
      <c r="B5" s="382">
        <v>18375.682969999998</v>
      </c>
      <c r="C5" s="383">
        <v>-1.1996494348665268</v>
      </c>
      <c r="D5" s="382">
        <v>54970.626840000004</v>
      </c>
      <c r="E5" s="383">
        <v>7.2516019530796356</v>
      </c>
      <c r="F5" s="382">
        <v>205299.71058000001</v>
      </c>
      <c r="G5" s="383">
        <v>26.290969769388244</v>
      </c>
      <c r="H5" s="383">
        <v>53.816025557610381</v>
      </c>
    </row>
    <row r="6" spans="1:9" x14ac:dyDescent="0.2">
      <c r="A6" s="660" t="s">
        <v>394</v>
      </c>
      <c r="B6" s="750">
        <v>6885.6756899999991</v>
      </c>
      <c r="C6" s="751">
        <v>7.2993188590819349</v>
      </c>
      <c r="D6" s="750">
        <v>20342.260620000001</v>
      </c>
      <c r="E6" s="751">
        <v>20.177209286614502</v>
      </c>
      <c r="F6" s="750">
        <v>73589.377090000024</v>
      </c>
      <c r="G6" s="751">
        <v>64.561613334245365</v>
      </c>
      <c r="H6" s="751">
        <v>19.290274628520955</v>
      </c>
    </row>
    <row r="7" spans="1:9" x14ac:dyDescent="0.2">
      <c r="A7" s="660" t="s">
        <v>395</v>
      </c>
      <c r="B7" s="752">
        <v>0</v>
      </c>
      <c r="C7" s="751">
        <v>-100</v>
      </c>
      <c r="D7" s="750">
        <v>0</v>
      </c>
      <c r="E7" s="751">
        <v>-100</v>
      </c>
      <c r="F7" s="750">
        <v>748.27782000000002</v>
      </c>
      <c r="G7" s="751">
        <v>-70.263376611609431</v>
      </c>
      <c r="H7" s="751">
        <v>0.19614902608263082</v>
      </c>
    </row>
    <row r="8" spans="1:9" x14ac:dyDescent="0.2">
      <c r="A8" s="660" t="s">
        <v>396</v>
      </c>
      <c r="B8" s="752">
        <v>0</v>
      </c>
      <c r="C8" s="753" t="s">
        <v>156</v>
      </c>
      <c r="D8" s="750">
        <v>0</v>
      </c>
      <c r="E8" s="753" t="s">
        <v>156</v>
      </c>
      <c r="F8" s="750">
        <v>1856.6436299999998</v>
      </c>
      <c r="G8" s="753">
        <v>21.171930849640788</v>
      </c>
      <c r="H8" s="753">
        <v>0.48668934194390567</v>
      </c>
    </row>
    <row r="9" spans="1:9" x14ac:dyDescent="0.2">
      <c r="A9" s="660" t="s">
        <v>397</v>
      </c>
      <c r="B9" s="750">
        <v>3811.2181299999993</v>
      </c>
      <c r="C9" s="751">
        <v>24.783236077991045</v>
      </c>
      <c r="D9" s="750">
        <v>11537.704</v>
      </c>
      <c r="E9" s="751">
        <v>29.220212728044899</v>
      </c>
      <c r="F9" s="750">
        <v>45054.915340000007</v>
      </c>
      <c r="G9" s="751">
        <v>33.201964483233468</v>
      </c>
      <c r="H9" s="751">
        <v>11.810423251856356</v>
      </c>
    </row>
    <row r="10" spans="1:9" x14ac:dyDescent="0.2">
      <c r="A10" s="660" t="s">
        <v>398</v>
      </c>
      <c r="B10" s="752">
        <v>0</v>
      </c>
      <c r="C10" s="753" t="s">
        <v>156</v>
      </c>
      <c r="D10" s="752">
        <v>0</v>
      </c>
      <c r="E10" s="753" t="s">
        <v>156</v>
      </c>
      <c r="F10" s="752">
        <v>0</v>
      </c>
      <c r="G10" s="753" t="s">
        <v>156</v>
      </c>
      <c r="H10" s="753">
        <v>0</v>
      </c>
    </row>
    <row r="11" spans="1:9" x14ac:dyDescent="0.2">
      <c r="A11" s="660" t="s">
        <v>399</v>
      </c>
      <c r="B11" s="750">
        <v>7678.7891500000005</v>
      </c>
      <c r="C11" s="751">
        <v>-10.541397532981328</v>
      </c>
      <c r="D11" s="750">
        <v>22933.314180000001</v>
      </c>
      <c r="E11" s="751">
        <v>-6.4995677569256696</v>
      </c>
      <c r="F11" s="750">
        <v>83595.759919999997</v>
      </c>
      <c r="G11" s="751">
        <v>4.7722259416508184</v>
      </c>
      <c r="H11" s="751">
        <v>21.913287357555809</v>
      </c>
    </row>
    <row r="12" spans="1:9" x14ac:dyDescent="0.2">
      <c r="A12" s="660" t="s">
        <v>419</v>
      </c>
      <c r="B12" s="750">
        <v>0</v>
      </c>
      <c r="C12" s="751">
        <v>-100</v>
      </c>
      <c r="D12" s="750">
        <v>157.34804</v>
      </c>
      <c r="E12" s="751">
        <v>-13.187302644860246</v>
      </c>
      <c r="F12" s="750">
        <v>454.73678000000001</v>
      </c>
      <c r="G12" s="751">
        <v>150.8892164045435</v>
      </c>
      <c r="H12" s="751">
        <v>0.11920195165072719</v>
      </c>
    </row>
    <row r="13" spans="1:9" x14ac:dyDescent="0.2">
      <c r="A13" s="684" t="s">
        <v>400</v>
      </c>
      <c r="B13" s="686">
        <v>15364.71106</v>
      </c>
      <c r="C13" s="383">
        <v>6.8820154463089436</v>
      </c>
      <c r="D13" s="686">
        <v>48838.336219999997</v>
      </c>
      <c r="E13" s="383">
        <v>4.8122657279005532</v>
      </c>
      <c r="F13" s="686">
        <v>176184.63066</v>
      </c>
      <c r="G13" s="383">
        <v>-20.5325347881307</v>
      </c>
      <c r="H13" s="383">
        <v>46.183974442389612</v>
      </c>
    </row>
    <row r="14" spans="1:9" x14ac:dyDescent="0.2">
      <c r="A14" s="660" t="s">
        <v>401</v>
      </c>
      <c r="B14" s="750">
        <v>1342.0134499999999</v>
      </c>
      <c r="C14" s="751">
        <v>-42.677833117888291</v>
      </c>
      <c r="D14" s="750">
        <v>13013.824789999999</v>
      </c>
      <c r="E14" s="751">
        <v>10.833285693711476</v>
      </c>
      <c r="F14" s="750">
        <v>38652.34982000001</v>
      </c>
      <c r="G14" s="751">
        <v>-31.749853096163811</v>
      </c>
      <c r="H14" s="751">
        <v>10.132093415515312</v>
      </c>
    </row>
    <row r="15" spans="1:9" x14ac:dyDescent="0.2">
      <c r="A15" s="660" t="s">
        <v>402</v>
      </c>
      <c r="B15" s="750">
        <v>2766.1185699999996</v>
      </c>
      <c r="C15" s="751">
        <v>3.4120568048211322</v>
      </c>
      <c r="D15" s="750">
        <v>5733.1996500000005</v>
      </c>
      <c r="E15" s="751">
        <v>-27.975500025398009</v>
      </c>
      <c r="F15" s="750">
        <v>28038.394600000003</v>
      </c>
      <c r="G15" s="751">
        <v>-25.244832897613922</v>
      </c>
      <c r="H15" s="751">
        <v>7.3498153315709605</v>
      </c>
    </row>
    <row r="16" spans="1:9" x14ac:dyDescent="0.2">
      <c r="A16" s="660" t="s">
        <v>403</v>
      </c>
      <c r="B16" s="750">
        <v>2303.6240699999998</v>
      </c>
      <c r="C16" s="751">
        <v>40.065860302874</v>
      </c>
      <c r="D16" s="750">
        <v>6819.0183599999991</v>
      </c>
      <c r="E16" s="751">
        <v>47.073307298847041</v>
      </c>
      <c r="F16" s="750">
        <v>22817.243899999998</v>
      </c>
      <c r="G16" s="751">
        <v>-29.016814887204106</v>
      </c>
      <c r="H16" s="751">
        <v>5.9811744371560396</v>
      </c>
    </row>
    <row r="17" spans="1:8" x14ac:dyDescent="0.2">
      <c r="A17" s="660" t="s">
        <v>404</v>
      </c>
      <c r="B17" s="750">
        <v>4350.7960699999994</v>
      </c>
      <c r="C17" s="751">
        <v>23.222913507822216</v>
      </c>
      <c r="D17" s="750">
        <v>10323.630649999999</v>
      </c>
      <c r="E17" s="751">
        <v>-6.2238417244530222</v>
      </c>
      <c r="F17" s="750">
        <v>36750.343099999998</v>
      </c>
      <c r="G17" s="751">
        <v>-18.416844330699554</v>
      </c>
      <c r="H17" s="751">
        <v>9.6335128672763961</v>
      </c>
    </row>
    <row r="18" spans="1:8" x14ac:dyDescent="0.2">
      <c r="A18" s="660" t="s">
        <v>405</v>
      </c>
      <c r="B18" s="750">
        <v>2824.7162999999996</v>
      </c>
      <c r="C18" s="751">
        <v>52.011844187397294</v>
      </c>
      <c r="D18" s="750">
        <v>6028.27196</v>
      </c>
      <c r="E18" s="751">
        <v>20.288068866609589</v>
      </c>
      <c r="F18" s="750">
        <v>19412.472870000001</v>
      </c>
      <c r="G18" s="751">
        <v>-8.7075544292728644</v>
      </c>
      <c r="H18" s="751">
        <v>5.0886683335154759</v>
      </c>
    </row>
    <row r="19" spans="1:8" x14ac:dyDescent="0.2">
      <c r="A19" s="660" t="s">
        <v>406</v>
      </c>
      <c r="B19" s="750">
        <v>1777.4426000000001</v>
      </c>
      <c r="C19" s="751">
        <v>-23.571864282690576</v>
      </c>
      <c r="D19" s="750">
        <v>6920.3908100000008</v>
      </c>
      <c r="E19" s="751">
        <v>10.95107498722469</v>
      </c>
      <c r="F19" s="750">
        <v>30513.826370000002</v>
      </c>
      <c r="G19" s="751">
        <v>4.8182224924578829</v>
      </c>
      <c r="H19" s="751">
        <v>7.9987100573554333</v>
      </c>
    </row>
    <row r="20" spans="1:8" x14ac:dyDescent="0.2">
      <c r="A20" s="684" t="s">
        <v>407</v>
      </c>
      <c r="B20" s="686">
        <v>0</v>
      </c>
      <c r="C20" s="686" t="s">
        <v>156</v>
      </c>
      <c r="D20" s="686">
        <v>0</v>
      </c>
      <c r="E20" s="686" t="s">
        <v>156</v>
      </c>
      <c r="F20" s="686">
        <v>0</v>
      </c>
      <c r="G20" s="686" t="s">
        <v>156</v>
      </c>
      <c r="H20" s="687">
        <v>0</v>
      </c>
    </row>
    <row r="21" spans="1:8" x14ac:dyDescent="0.2">
      <c r="A21" s="685" t="s">
        <v>123</v>
      </c>
      <c r="B21" s="71">
        <v>33740.394030000003</v>
      </c>
      <c r="C21" s="72">
        <v>2.3236241221993499</v>
      </c>
      <c r="D21" s="71">
        <v>103808.96306000001</v>
      </c>
      <c r="E21" s="72">
        <v>6.0899929111790163</v>
      </c>
      <c r="F21" s="71">
        <v>381484.34124000004</v>
      </c>
      <c r="G21" s="72">
        <v>-0.72427598256387393</v>
      </c>
      <c r="H21" s="72">
        <v>100</v>
      </c>
    </row>
    <row r="22" spans="1:8" x14ac:dyDescent="0.2">
      <c r="A22" s="740"/>
      <c r="B22" s="1"/>
      <c r="C22" s="1"/>
      <c r="D22" s="1"/>
      <c r="E22" s="1"/>
      <c r="F22" s="1"/>
      <c r="G22" s="1"/>
      <c r="H22" s="257" t="s">
        <v>253</v>
      </c>
    </row>
    <row r="23" spans="1:8" x14ac:dyDescent="0.2">
      <c r="A23" s="748" t="s">
        <v>392</v>
      </c>
      <c r="B23" s="1"/>
      <c r="C23" s="1"/>
      <c r="D23" s="1"/>
      <c r="E23" s="1"/>
      <c r="F23" s="1"/>
      <c r="G23" s="1"/>
      <c r="H23" s="1"/>
    </row>
    <row r="24" spans="1:8" x14ac:dyDescent="0.2">
      <c r="A24" s="749" t="s">
        <v>254</v>
      </c>
      <c r="B24" s="1"/>
      <c r="C24" s="1"/>
      <c r="D24" s="1"/>
      <c r="E24" s="1"/>
      <c r="F24" s="1"/>
      <c r="G24" s="1"/>
      <c r="H24" s="1"/>
    </row>
  </sheetData>
  <mergeCells count="4">
    <mergeCell ref="A1:F2"/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B5" sqref="B5:G5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55" t="s">
        <v>639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593</v>
      </c>
      <c r="H2" s="1"/>
    </row>
    <row r="3" spans="1:8" x14ac:dyDescent="0.2">
      <c r="A3" s="63"/>
      <c r="B3" s="827">
        <f>INDICE!A3</f>
        <v>41699</v>
      </c>
      <c r="C3" s="845">
        <v>41671</v>
      </c>
      <c r="D3" s="845" t="s">
        <v>125</v>
      </c>
      <c r="E3" s="845"/>
      <c r="F3" s="845" t="s">
        <v>126</v>
      </c>
      <c r="G3" s="845"/>
      <c r="H3" s="1"/>
    </row>
    <row r="4" spans="1:8" x14ac:dyDescent="0.2">
      <c r="A4" s="77"/>
      <c r="B4" s="270" t="s">
        <v>420</v>
      </c>
      <c r="C4" s="271" t="s">
        <v>531</v>
      </c>
      <c r="D4" s="270" t="s">
        <v>420</v>
      </c>
      <c r="E4" s="271" t="s">
        <v>531</v>
      </c>
      <c r="F4" s="270" t="s">
        <v>420</v>
      </c>
      <c r="G4" s="272" t="s">
        <v>531</v>
      </c>
      <c r="H4" s="1"/>
    </row>
    <row r="5" spans="1:8" x14ac:dyDescent="0.2">
      <c r="A5" s="754" t="s">
        <v>592</v>
      </c>
      <c r="B5" s="755">
        <v>25.875116559332579</v>
      </c>
      <c r="C5" s="713">
        <v>-0.48032092564392803</v>
      </c>
      <c r="D5" s="756">
        <v>26.014304030208901</v>
      </c>
      <c r="E5" s="713">
        <v>-1.1593359748669705</v>
      </c>
      <c r="F5" s="756">
        <v>25.937269309969992</v>
      </c>
      <c r="G5" s="713">
        <v>-2.6042380028275258E-2</v>
      </c>
      <c r="H5" s="1"/>
    </row>
    <row r="6" spans="1:8" x14ac:dyDescent="0.2">
      <c r="A6" s="65"/>
      <c r="B6" s="65"/>
      <c r="C6" s="65"/>
      <c r="D6" s="65"/>
      <c r="E6" s="65"/>
      <c r="F6" s="65"/>
      <c r="G6" s="73" t="s">
        <v>421</v>
      </c>
      <c r="H6" s="1"/>
    </row>
    <row r="7" spans="1:8" x14ac:dyDescent="0.2">
      <c r="A7" s="284" t="s">
        <v>606</v>
      </c>
      <c r="B7" s="96"/>
      <c r="C7" s="298"/>
      <c r="D7" s="298"/>
      <c r="E7" s="298"/>
      <c r="F7" s="96"/>
      <c r="G7" s="96"/>
      <c r="H7" s="1"/>
    </row>
    <row r="8" spans="1:8" x14ac:dyDescent="0.2">
      <c r="A8" s="748" t="s">
        <v>422</v>
      </c>
      <c r="B8" s="136"/>
      <c r="C8" s="136"/>
      <c r="D8" s="136"/>
      <c r="E8" s="136"/>
      <c r="F8" s="136"/>
      <c r="G8" s="136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4" workbookViewId="0">
      <selection activeCell="K4" sqref="K4:S46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763"/>
  </cols>
  <sheetData>
    <row r="1" spans="1:10" x14ac:dyDescent="0.2">
      <c r="A1" s="855" t="s">
        <v>408</v>
      </c>
      <c r="B1" s="855"/>
      <c r="C1" s="855"/>
      <c r="D1" s="855"/>
      <c r="E1" s="855"/>
      <c r="F1" s="855"/>
      <c r="G1" s="855"/>
      <c r="H1" s="1"/>
      <c r="I1" s="1"/>
    </row>
    <row r="2" spans="1:10" x14ac:dyDescent="0.2">
      <c r="A2" s="856"/>
      <c r="B2" s="856"/>
      <c r="C2" s="856"/>
      <c r="D2" s="856"/>
      <c r="E2" s="856"/>
      <c r="F2" s="856"/>
      <c r="G2" s="856"/>
      <c r="H2" s="11"/>
      <c r="I2" s="62" t="s">
        <v>591</v>
      </c>
    </row>
    <row r="3" spans="1:10" x14ac:dyDescent="0.2">
      <c r="A3" s="841" t="s">
        <v>569</v>
      </c>
      <c r="B3" s="841" t="s">
        <v>570</v>
      </c>
      <c r="C3" s="824">
        <f>INDICE!A3</f>
        <v>41699</v>
      </c>
      <c r="D3" s="825">
        <v>41671</v>
      </c>
      <c r="E3" s="825" t="s">
        <v>125</v>
      </c>
      <c r="F3" s="825"/>
      <c r="G3" s="825" t="s">
        <v>126</v>
      </c>
      <c r="H3" s="825"/>
      <c r="I3" s="825"/>
    </row>
    <row r="4" spans="1:10" x14ac:dyDescent="0.2">
      <c r="A4" s="842"/>
      <c r="B4" s="842"/>
      <c r="C4" s="99" t="s">
        <v>57</v>
      </c>
      <c r="D4" s="99" t="s">
        <v>531</v>
      </c>
      <c r="E4" s="99" t="s">
        <v>57</v>
      </c>
      <c r="F4" s="99" t="s">
        <v>531</v>
      </c>
      <c r="G4" s="99" t="s">
        <v>57</v>
      </c>
      <c r="H4" s="469" t="s">
        <v>531</v>
      </c>
      <c r="I4" s="469" t="s">
        <v>113</v>
      </c>
    </row>
    <row r="5" spans="1:10" x14ac:dyDescent="0.2">
      <c r="A5" s="656"/>
      <c r="B5" s="692" t="s">
        <v>220</v>
      </c>
      <c r="C5" s="209">
        <v>0</v>
      </c>
      <c r="D5" s="193" t="s">
        <v>156</v>
      </c>
      <c r="E5" s="384">
        <v>0</v>
      </c>
      <c r="F5" s="193" t="s">
        <v>156</v>
      </c>
      <c r="G5" s="663">
        <v>3762.4355299999997</v>
      </c>
      <c r="H5" s="193" t="s">
        <v>156</v>
      </c>
      <c r="I5" s="688">
        <v>7.6019471274258867</v>
      </c>
    </row>
    <row r="6" spans="1:10" x14ac:dyDescent="0.2">
      <c r="A6" s="662" t="s">
        <v>363</v>
      </c>
      <c r="B6" s="693"/>
      <c r="C6" s="387">
        <v>0</v>
      </c>
      <c r="D6" s="202" t="s">
        <v>156</v>
      </c>
      <c r="E6" s="198">
        <v>0</v>
      </c>
      <c r="F6" s="385" t="s">
        <v>156</v>
      </c>
      <c r="G6" s="261">
        <v>3762.4355299999997</v>
      </c>
      <c r="H6" s="385" t="s">
        <v>156</v>
      </c>
      <c r="I6" s="386">
        <v>7.6019471274258867</v>
      </c>
    </row>
    <row r="7" spans="1:10" x14ac:dyDescent="0.2">
      <c r="A7" s="656"/>
      <c r="B7" s="692" t="s">
        <v>266</v>
      </c>
      <c r="C7" s="209">
        <v>1398.2414199999998</v>
      </c>
      <c r="D7" s="193" t="s">
        <v>156</v>
      </c>
      <c r="E7" s="384">
        <v>1398.2414199999998</v>
      </c>
      <c r="F7" s="193" t="s">
        <v>156</v>
      </c>
      <c r="G7" s="663">
        <v>3228.6252799999997</v>
      </c>
      <c r="H7" s="193">
        <v>28.324115162451807</v>
      </c>
      <c r="I7" s="688">
        <v>6.523391159032192</v>
      </c>
    </row>
    <row r="8" spans="1:10" x14ac:dyDescent="0.2">
      <c r="A8" s="656"/>
      <c r="B8" s="692" t="s">
        <v>221</v>
      </c>
      <c r="C8" s="209">
        <v>0</v>
      </c>
      <c r="D8" s="193">
        <v>-100</v>
      </c>
      <c r="E8" s="384">
        <v>1805.0059699999999</v>
      </c>
      <c r="F8" s="193">
        <v>-33.617386600032326</v>
      </c>
      <c r="G8" s="663">
        <v>12718.245500000001</v>
      </c>
      <c r="H8" s="193">
        <v>184.08524277107085</v>
      </c>
      <c r="I8" s="689">
        <v>25.69703296540532</v>
      </c>
    </row>
    <row r="9" spans="1:10" x14ac:dyDescent="0.2">
      <c r="A9" s="656"/>
      <c r="B9" s="692" t="s">
        <v>594</v>
      </c>
      <c r="C9" s="209">
        <v>0</v>
      </c>
      <c r="D9" s="193" t="s">
        <v>156</v>
      </c>
      <c r="E9" s="384">
        <v>0</v>
      </c>
      <c r="F9" s="193" t="s">
        <v>156</v>
      </c>
      <c r="G9" s="663">
        <v>0</v>
      </c>
      <c r="H9" s="193">
        <v>-100</v>
      </c>
      <c r="I9" s="690">
        <v>0</v>
      </c>
    </row>
    <row r="10" spans="1:10" x14ac:dyDescent="0.2">
      <c r="A10" s="662" t="s">
        <v>576</v>
      </c>
      <c r="B10" s="693"/>
      <c r="C10" s="198">
        <v>1398.2414199999998</v>
      </c>
      <c r="D10" s="202">
        <v>-20.560004809664584</v>
      </c>
      <c r="E10" s="198">
        <v>3203.2473899999995</v>
      </c>
      <c r="F10" s="202">
        <v>17.805667487529401</v>
      </c>
      <c r="G10" s="261">
        <v>15946.870779999999</v>
      </c>
      <c r="H10" s="202">
        <v>127.23272520882385</v>
      </c>
      <c r="I10" s="386">
        <v>32.220424124437507</v>
      </c>
    </row>
    <row r="11" spans="1:10" x14ac:dyDescent="0.2">
      <c r="A11" s="656"/>
      <c r="B11" s="692" t="s">
        <v>332</v>
      </c>
      <c r="C11" s="209">
        <v>0</v>
      </c>
      <c r="D11" s="193" t="s">
        <v>156</v>
      </c>
      <c r="E11" s="384">
        <v>0.29738999999999999</v>
      </c>
      <c r="F11" s="193">
        <v>-50.70366502561042</v>
      </c>
      <c r="G11" s="195">
        <v>0.29738999999999999</v>
      </c>
      <c r="H11" s="193">
        <v>-67.388229101556078</v>
      </c>
      <c r="I11" s="701">
        <v>6.0087223772979431E-4</v>
      </c>
      <c r="J11" s="417"/>
    </row>
    <row r="12" spans="1:10" x14ac:dyDescent="0.2">
      <c r="A12" s="656"/>
      <c r="B12" s="692" t="s">
        <v>269</v>
      </c>
      <c r="C12" s="209">
        <v>88.449759999999998</v>
      </c>
      <c r="D12" s="193">
        <v>159.32619571103507</v>
      </c>
      <c r="E12" s="384">
        <v>268.79889000000003</v>
      </c>
      <c r="F12" s="193">
        <v>641.19132659181014</v>
      </c>
      <c r="G12" s="663">
        <v>5221.730959999999</v>
      </c>
      <c r="H12" s="193">
        <v>1993.6263914441888</v>
      </c>
      <c r="I12" s="689">
        <v>10.550432653277335</v>
      </c>
      <c r="J12" s="417"/>
    </row>
    <row r="13" spans="1:10" x14ac:dyDescent="0.2">
      <c r="A13" s="657"/>
      <c r="B13" s="700" t="s">
        <v>388</v>
      </c>
      <c r="C13" s="695">
        <v>81.83289000000002</v>
      </c>
      <c r="D13" s="696">
        <v>139.92616879615738</v>
      </c>
      <c r="E13" s="697">
        <v>251.74981</v>
      </c>
      <c r="F13" s="696">
        <v>638.10624809243006</v>
      </c>
      <c r="G13" s="743">
        <v>5184.5558699999992</v>
      </c>
      <c r="H13" s="696">
        <v>1996.8663217535006</v>
      </c>
      <c r="I13" s="698">
        <v>10.475320916110293</v>
      </c>
      <c r="J13" s="417"/>
    </row>
    <row r="14" spans="1:10" x14ac:dyDescent="0.2">
      <c r="A14" s="657"/>
      <c r="B14" s="700" t="s">
        <v>385</v>
      </c>
      <c r="C14" s="695">
        <v>6.6168699999999996</v>
      </c>
      <c r="D14" s="696" t="s">
        <v>156</v>
      </c>
      <c r="E14" s="697">
        <v>17.049079999999996</v>
      </c>
      <c r="F14" s="696">
        <v>689.9456043294133</v>
      </c>
      <c r="G14" s="743">
        <v>37.175090000000004</v>
      </c>
      <c r="H14" s="696">
        <v>1622.4565158970652</v>
      </c>
      <c r="I14" s="699">
        <v>7.5111737167041601E-2</v>
      </c>
      <c r="J14" s="417"/>
    </row>
    <row r="15" spans="1:10" x14ac:dyDescent="0.2">
      <c r="A15" s="656"/>
      <c r="B15" s="692" t="s">
        <v>270</v>
      </c>
      <c r="C15" s="209">
        <v>0</v>
      </c>
      <c r="D15" s="193" t="s">
        <v>156</v>
      </c>
      <c r="E15" s="384">
        <v>0</v>
      </c>
      <c r="F15" s="193" t="s">
        <v>156</v>
      </c>
      <c r="G15" s="195">
        <v>0</v>
      </c>
      <c r="H15" s="193">
        <v>-100</v>
      </c>
      <c r="I15" s="689">
        <v>0</v>
      </c>
      <c r="J15" s="417"/>
    </row>
    <row r="16" spans="1:10" x14ac:dyDescent="0.2">
      <c r="A16" s="656"/>
      <c r="B16" s="692" t="s">
        <v>227</v>
      </c>
      <c r="C16" s="209">
        <v>6.7240200000000003</v>
      </c>
      <c r="D16" s="193">
        <v>58.602958346797863</v>
      </c>
      <c r="E16" s="384">
        <v>19.930589999999999</v>
      </c>
      <c r="F16" s="193">
        <v>40.0302535083812</v>
      </c>
      <c r="G16" s="663">
        <v>2534.5497700000005</v>
      </c>
      <c r="H16" s="193">
        <v>9116.2899134423933</v>
      </c>
      <c r="I16" s="690">
        <v>5.1210215270770227</v>
      </c>
      <c r="J16" s="417"/>
    </row>
    <row r="17" spans="1:10" x14ac:dyDescent="0.2">
      <c r="A17" s="656"/>
      <c r="B17" s="692" t="s">
        <v>229</v>
      </c>
      <c r="C17" s="209">
        <v>0</v>
      </c>
      <c r="D17" s="193" t="s">
        <v>156</v>
      </c>
      <c r="E17" s="384">
        <v>0.76854</v>
      </c>
      <c r="F17" s="193" t="s">
        <v>156</v>
      </c>
      <c r="G17" s="663">
        <v>0.76854</v>
      </c>
      <c r="H17" s="193">
        <v>-96.861450779614259</v>
      </c>
      <c r="I17" s="688">
        <v>1.5528240680078556E-3</v>
      </c>
      <c r="J17" s="417"/>
    </row>
    <row r="18" spans="1:10" x14ac:dyDescent="0.2">
      <c r="A18" s="656"/>
      <c r="B18" s="692" t="s">
        <v>272</v>
      </c>
      <c r="C18" s="209">
        <v>615.09523999999988</v>
      </c>
      <c r="D18" s="193">
        <v>29.524433390970835</v>
      </c>
      <c r="E18" s="384">
        <v>1556.5784499999997</v>
      </c>
      <c r="F18" s="193">
        <v>21.157499481010454</v>
      </c>
      <c r="G18" s="663">
        <v>5848.8696899999995</v>
      </c>
      <c r="H18" s="193">
        <v>-19.423404427973107</v>
      </c>
      <c r="I18" s="689">
        <v>11.817557479472303</v>
      </c>
      <c r="J18" s="417"/>
    </row>
    <row r="19" spans="1:10" x14ac:dyDescent="0.2">
      <c r="A19" s="657"/>
      <c r="B19" s="700" t="s">
        <v>388</v>
      </c>
      <c r="C19" s="695">
        <v>611.01859000000002</v>
      </c>
      <c r="D19" s="696">
        <v>29.418542931336116</v>
      </c>
      <c r="E19" s="697">
        <v>1546.6412999999998</v>
      </c>
      <c r="F19" s="696">
        <v>21.164724943990414</v>
      </c>
      <c r="G19" s="743">
        <v>5812.6775799999996</v>
      </c>
      <c r="H19" s="696">
        <v>-14.2602668571169</v>
      </c>
      <c r="I19" s="698">
        <v>11.744431839323466</v>
      </c>
    </row>
    <row r="20" spans="1:10" x14ac:dyDescent="0.2">
      <c r="A20" s="657"/>
      <c r="B20" s="700" t="s">
        <v>385</v>
      </c>
      <c r="C20" s="695">
        <v>4.0766499999999999</v>
      </c>
      <c r="D20" s="696">
        <v>47.628756219626119</v>
      </c>
      <c r="E20" s="697">
        <v>9.937149999999999</v>
      </c>
      <c r="F20" s="696">
        <v>20.043319799419429</v>
      </c>
      <c r="G20" s="743">
        <v>36.19211</v>
      </c>
      <c r="H20" s="696">
        <v>-92.449366555685714</v>
      </c>
      <c r="I20" s="698">
        <v>7.3125640148837781E-2</v>
      </c>
    </row>
    <row r="21" spans="1:10" x14ac:dyDescent="0.2">
      <c r="A21" s="656"/>
      <c r="B21" s="692" t="s">
        <v>409</v>
      </c>
      <c r="C21" s="209">
        <v>0.29699999999999999</v>
      </c>
      <c r="D21" s="193" t="s">
        <v>156</v>
      </c>
      <c r="E21" s="384">
        <v>0.89794000000000007</v>
      </c>
      <c r="F21" s="193" t="s">
        <v>156</v>
      </c>
      <c r="G21" s="663">
        <v>1.4989100000000002</v>
      </c>
      <c r="H21" s="193" t="s">
        <v>156</v>
      </c>
      <c r="I21" s="690">
        <v>3.0285261974362493E-3</v>
      </c>
    </row>
    <row r="22" spans="1:10" x14ac:dyDescent="0.2">
      <c r="A22" s="656"/>
      <c r="B22" s="692" t="s">
        <v>410</v>
      </c>
      <c r="C22" s="209" t="s">
        <v>156</v>
      </c>
      <c r="D22" s="193" t="s">
        <v>156</v>
      </c>
      <c r="E22" s="384" t="s">
        <v>156</v>
      </c>
      <c r="F22" s="193" t="s">
        <v>156</v>
      </c>
      <c r="G22" s="195" t="s">
        <v>156</v>
      </c>
      <c r="H22" s="193" t="s">
        <v>156</v>
      </c>
      <c r="I22" s="690" t="s">
        <v>156</v>
      </c>
    </row>
    <row r="23" spans="1:10" x14ac:dyDescent="0.2">
      <c r="A23" s="662" t="s">
        <v>560</v>
      </c>
      <c r="B23" s="693"/>
      <c r="C23" s="198">
        <v>710.56601999999987</v>
      </c>
      <c r="D23" s="202">
        <v>38.448613195278682</v>
      </c>
      <c r="E23" s="198">
        <v>1847.2717999999998</v>
      </c>
      <c r="F23" s="202">
        <v>38.283515087517237</v>
      </c>
      <c r="G23" s="261">
        <v>13607.715259999997</v>
      </c>
      <c r="H23" s="202">
        <v>27.836230163111285</v>
      </c>
      <c r="I23" s="386">
        <v>27.494193882329832</v>
      </c>
    </row>
    <row r="24" spans="1:10" x14ac:dyDescent="0.2">
      <c r="A24" s="656"/>
      <c r="B24" s="692" t="s">
        <v>411</v>
      </c>
      <c r="C24" s="209">
        <v>0</v>
      </c>
      <c r="D24" s="193">
        <v>-100</v>
      </c>
      <c r="E24" s="384">
        <v>0</v>
      </c>
      <c r="F24" s="193">
        <v>-100</v>
      </c>
      <c r="G24" s="663">
        <v>891.58134999999993</v>
      </c>
      <c r="H24" s="193">
        <v>-50.785915036099524</v>
      </c>
      <c r="I24" s="688">
        <v>1.8014273542911696</v>
      </c>
    </row>
    <row r="25" spans="1:10" x14ac:dyDescent="0.2">
      <c r="A25" s="656"/>
      <c r="B25" s="692" t="s">
        <v>412</v>
      </c>
      <c r="C25" s="209">
        <v>661.71231</v>
      </c>
      <c r="D25" s="193" t="s">
        <v>156</v>
      </c>
      <c r="E25" s="384">
        <v>661.71231</v>
      </c>
      <c r="F25" s="193" t="s">
        <v>156</v>
      </c>
      <c r="G25" s="663">
        <v>1477.9931200000001</v>
      </c>
      <c r="H25" s="193" t="s">
        <v>156</v>
      </c>
      <c r="I25" s="688">
        <v>2.9862639408306952</v>
      </c>
    </row>
    <row r="26" spans="1:10" x14ac:dyDescent="0.2">
      <c r="A26" s="662" t="s">
        <v>417</v>
      </c>
      <c r="B26" s="693"/>
      <c r="C26" s="387">
        <v>661.71231</v>
      </c>
      <c r="D26" s="202">
        <v>-24.494592728990785</v>
      </c>
      <c r="E26" s="387">
        <v>661.71231</v>
      </c>
      <c r="F26" s="202" t="s">
        <v>156</v>
      </c>
      <c r="G26" s="261">
        <v>2369.57447</v>
      </c>
      <c r="H26" s="202">
        <v>30.797306712247213</v>
      </c>
      <c r="I26" s="386">
        <v>4.7876912951218653</v>
      </c>
    </row>
    <row r="27" spans="1:10" x14ac:dyDescent="0.2">
      <c r="A27" s="656"/>
      <c r="B27" s="692" t="s">
        <v>244</v>
      </c>
      <c r="C27" s="209">
        <v>0</v>
      </c>
      <c r="D27" s="193" t="s">
        <v>156</v>
      </c>
      <c r="E27" s="384">
        <v>0</v>
      </c>
      <c r="F27" s="193" t="s">
        <v>156</v>
      </c>
      <c r="G27" s="195">
        <v>0</v>
      </c>
      <c r="H27" s="193">
        <v>-100</v>
      </c>
      <c r="I27" s="688">
        <v>0</v>
      </c>
    </row>
    <row r="28" spans="1:10" x14ac:dyDescent="0.2">
      <c r="A28" s="662" t="s">
        <v>561</v>
      </c>
      <c r="B28" s="693"/>
      <c r="C28" s="198">
        <v>0</v>
      </c>
      <c r="D28" s="202" t="s">
        <v>156</v>
      </c>
      <c r="E28" s="198">
        <v>0</v>
      </c>
      <c r="F28" s="202" t="s">
        <v>156</v>
      </c>
      <c r="G28" s="198">
        <v>0</v>
      </c>
      <c r="H28" s="202">
        <v>-100</v>
      </c>
      <c r="I28" s="386">
        <v>0</v>
      </c>
    </row>
    <row r="29" spans="1:10" x14ac:dyDescent="0.2">
      <c r="A29" s="656"/>
      <c r="B29" s="694" t="s">
        <v>413</v>
      </c>
      <c r="C29" s="209">
        <v>974.06634999999994</v>
      </c>
      <c r="D29" s="204" t="s">
        <v>156</v>
      </c>
      <c r="E29" s="384">
        <v>2870.40121</v>
      </c>
      <c r="F29" s="204" t="s">
        <v>156</v>
      </c>
      <c r="G29" s="663">
        <v>5716.01188</v>
      </c>
      <c r="H29" s="204">
        <v>522.82952017938931</v>
      </c>
      <c r="I29" s="688">
        <v>11.549120176285983</v>
      </c>
    </row>
    <row r="30" spans="1:10" x14ac:dyDescent="0.2">
      <c r="A30" s="656"/>
      <c r="B30" s="694" t="s">
        <v>280</v>
      </c>
      <c r="C30" s="209">
        <v>1011.47348</v>
      </c>
      <c r="D30" s="204" t="s">
        <v>156</v>
      </c>
      <c r="E30" s="384">
        <v>1011.47348</v>
      </c>
      <c r="F30" s="204" t="s">
        <v>156</v>
      </c>
      <c r="G30" s="195">
        <v>1011.47348</v>
      </c>
      <c r="H30" s="204">
        <v>-48.93197810042809</v>
      </c>
      <c r="I30" s="688">
        <v>2.0436676866469701</v>
      </c>
    </row>
    <row r="31" spans="1:10" x14ac:dyDescent="0.2">
      <c r="A31" s="656"/>
      <c r="B31" s="694" t="s">
        <v>414</v>
      </c>
      <c r="C31" s="209">
        <v>1317.9789900000001</v>
      </c>
      <c r="D31" s="204" t="s">
        <v>156</v>
      </c>
      <c r="E31" s="384">
        <v>1540.5654500000001</v>
      </c>
      <c r="F31" s="204" t="s">
        <v>156</v>
      </c>
      <c r="G31" s="663">
        <v>4278.9396999999999</v>
      </c>
      <c r="H31" s="204">
        <v>-15.392587593776824</v>
      </c>
      <c r="I31" s="688">
        <v>8.6455364089238209</v>
      </c>
    </row>
    <row r="32" spans="1:10" x14ac:dyDescent="0.2">
      <c r="A32" s="656"/>
      <c r="B32" s="694" t="s">
        <v>415</v>
      </c>
      <c r="C32" s="209">
        <v>0</v>
      </c>
      <c r="D32" s="204" t="s">
        <v>156</v>
      </c>
      <c r="E32" s="384">
        <v>0</v>
      </c>
      <c r="F32" s="204" t="s">
        <v>156</v>
      </c>
      <c r="G32" s="195">
        <v>0</v>
      </c>
      <c r="H32" s="204">
        <v>-100</v>
      </c>
      <c r="I32" s="688">
        <v>0</v>
      </c>
    </row>
    <row r="33" spans="1:10" x14ac:dyDescent="0.2">
      <c r="A33" s="656"/>
      <c r="B33" s="694" t="s">
        <v>282</v>
      </c>
      <c r="C33" s="209">
        <v>0</v>
      </c>
      <c r="D33" s="204" t="s">
        <v>156</v>
      </c>
      <c r="E33" s="384">
        <v>0</v>
      </c>
      <c r="F33" s="204" t="s">
        <v>156</v>
      </c>
      <c r="G33" s="663">
        <v>22.592680000000001</v>
      </c>
      <c r="H33" s="204" t="s">
        <v>156</v>
      </c>
      <c r="I33" s="688">
        <v>4.5648186515730764E-2</v>
      </c>
    </row>
    <row r="34" spans="1:10" x14ac:dyDescent="0.2">
      <c r="A34" s="656"/>
      <c r="B34" s="692" t="s">
        <v>416</v>
      </c>
      <c r="C34" s="209">
        <v>985.47306999999989</v>
      </c>
      <c r="D34" s="193" t="s">
        <v>156</v>
      </c>
      <c r="E34" s="384">
        <v>985.47306999999989</v>
      </c>
      <c r="F34" s="193" t="s">
        <v>156</v>
      </c>
      <c r="G34" s="663">
        <v>2762.5903699999999</v>
      </c>
      <c r="H34" s="193">
        <v>284.84645435251144</v>
      </c>
      <c r="I34" s="688">
        <v>5.5817742948743412</v>
      </c>
    </row>
    <row r="35" spans="1:10" x14ac:dyDescent="0.2">
      <c r="A35" s="662" t="s">
        <v>578</v>
      </c>
      <c r="B35" s="202"/>
      <c r="C35" s="198">
        <v>4288.9918900000002</v>
      </c>
      <c r="D35" s="202" t="s">
        <v>156</v>
      </c>
      <c r="E35" s="198">
        <v>6407.9132099999997</v>
      </c>
      <c r="F35" s="202" t="s">
        <v>156</v>
      </c>
      <c r="G35" s="261">
        <v>13791.608109999999</v>
      </c>
      <c r="H35" s="202">
        <v>42.707545891524362</v>
      </c>
      <c r="I35" s="386">
        <v>27.865746753246846</v>
      </c>
    </row>
    <row r="36" spans="1:10" x14ac:dyDescent="0.2">
      <c r="A36" s="662" t="s">
        <v>673</v>
      </c>
      <c r="B36" s="202"/>
      <c r="C36" s="198">
        <v>14.84634</v>
      </c>
      <c r="D36" s="202" t="s">
        <v>156</v>
      </c>
      <c r="E36" s="198">
        <v>14.84634</v>
      </c>
      <c r="F36" s="202" t="s">
        <v>156</v>
      </c>
      <c r="G36" s="261">
        <v>14.84634</v>
      </c>
      <c r="H36" s="202" t="s">
        <v>156</v>
      </c>
      <c r="I36" s="386">
        <v>2.9996817438035426E-2</v>
      </c>
    </row>
    <row r="37" spans="1:10" x14ac:dyDescent="0.2">
      <c r="A37" s="665" t="s">
        <v>123</v>
      </c>
      <c r="B37" s="389"/>
      <c r="C37" s="389">
        <v>7074.3579800000007</v>
      </c>
      <c r="D37" s="379">
        <v>124.60171660177342</v>
      </c>
      <c r="E37" s="212">
        <v>12134.991050000001</v>
      </c>
      <c r="F37" s="379">
        <v>146.07946954449903</v>
      </c>
      <c r="G37" s="264">
        <v>49493.050490000009</v>
      </c>
      <c r="H37" s="215">
        <v>69.458406489911653</v>
      </c>
      <c r="I37" s="390">
        <v>100</v>
      </c>
    </row>
    <row r="38" spans="1:10" x14ac:dyDescent="0.2">
      <c r="A38" s="391"/>
      <c r="B38" s="391" t="s">
        <v>388</v>
      </c>
      <c r="C38" s="702">
        <v>692.85148000000004</v>
      </c>
      <c r="D38" s="225">
        <v>36.86400424720977</v>
      </c>
      <c r="E38" s="265">
        <v>1798.3911099999998</v>
      </c>
      <c r="F38" s="225">
        <v>37.220409839194559</v>
      </c>
      <c r="G38" s="265">
        <v>10997.233450000002</v>
      </c>
      <c r="H38" s="225">
        <v>56.506441343617219</v>
      </c>
      <c r="I38" s="703">
        <v>22.219752755433767</v>
      </c>
    </row>
    <row r="39" spans="1:10" x14ac:dyDescent="0.2">
      <c r="A39" s="391"/>
      <c r="B39" s="391" t="s">
        <v>385</v>
      </c>
      <c r="C39" s="702">
        <v>6381.5065000000004</v>
      </c>
      <c r="D39" s="225">
        <v>141.40359057997281</v>
      </c>
      <c r="E39" s="265">
        <v>10336.599940000002</v>
      </c>
      <c r="F39" s="225">
        <v>185.48272867457112</v>
      </c>
      <c r="G39" s="265">
        <v>38495.817040000009</v>
      </c>
      <c r="H39" s="225">
        <v>73.561648376749361</v>
      </c>
      <c r="I39" s="703">
        <v>77.78024724456624</v>
      </c>
    </row>
    <row r="40" spans="1:10" x14ac:dyDescent="0.2">
      <c r="A40" s="221"/>
      <c r="B40" s="221" t="s">
        <v>564</v>
      </c>
      <c r="C40" s="673">
        <v>3002.6113599999999</v>
      </c>
      <c r="D40" s="674">
        <v>116.07554213015999</v>
      </c>
      <c r="E40" s="673">
        <v>6258.2384599999996</v>
      </c>
      <c r="F40" s="676">
        <v>182.89203292703439</v>
      </c>
      <c r="G40" s="673">
        <v>28256.683719999994</v>
      </c>
      <c r="H40" s="676">
        <v>53.306980788917947</v>
      </c>
      <c r="I40" s="676">
        <v>57.092224949256689</v>
      </c>
    </row>
    <row r="41" spans="1:10" x14ac:dyDescent="0.2">
      <c r="A41" s="221"/>
      <c r="B41" s="221" t="s">
        <v>565</v>
      </c>
      <c r="C41" s="673">
        <v>4071.7466200000008</v>
      </c>
      <c r="D41" s="674">
        <v>131.33310691730517</v>
      </c>
      <c r="E41" s="673">
        <v>5876.752590000001</v>
      </c>
      <c r="F41" s="673">
        <v>116.12903320714713</v>
      </c>
      <c r="G41" s="673">
        <v>21236.366770000015</v>
      </c>
      <c r="H41" s="676">
        <v>97.086194146273641</v>
      </c>
      <c r="I41" s="676">
        <v>42.907775050743311</v>
      </c>
    </row>
    <row r="42" spans="1:10" x14ac:dyDescent="0.2">
      <c r="A42" s="666"/>
      <c r="B42" s="666" t="s">
        <v>566</v>
      </c>
      <c r="C42" s="666">
        <v>710.26901999999995</v>
      </c>
      <c r="D42" s="667">
        <v>38.390744908642915</v>
      </c>
      <c r="E42" s="666">
        <v>1845.6053199999999</v>
      </c>
      <c r="F42" s="666">
        <v>38.158765328319348</v>
      </c>
      <c r="G42" s="677">
        <v>13605.447809999998</v>
      </c>
      <c r="H42" s="668">
        <v>67.120417055056308</v>
      </c>
      <c r="I42" s="668">
        <v>27.489612532064388</v>
      </c>
    </row>
    <row r="43" spans="1:10" x14ac:dyDescent="0.2">
      <c r="A43" s="738"/>
      <c r="B43" s="1"/>
      <c r="C43" s="757"/>
      <c r="D43" s="757"/>
      <c r="E43" s="757"/>
      <c r="F43" s="757"/>
      <c r="G43" s="761"/>
      <c r="H43" s="757"/>
      <c r="I43" s="257" t="s">
        <v>253</v>
      </c>
    </row>
    <row r="44" spans="1:10" x14ac:dyDescent="0.2">
      <c r="A44" s="759" t="s">
        <v>392</v>
      </c>
      <c r="B44" s="1"/>
      <c r="C44" s="757"/>
      <c r="D44" s="757"/>
      <c r="E44" s="758"/>
      <c r="F44" s="757"/>
      <c r="G44" s="761"/>
      <c r="H44" s="757"/>
      <c r="I44" s="757"/>
      <c r="J44" s="691"/>
    </row>
    <row r="45" spans="1:10" x14ac:dyDescent="0.2">
      <c r="A45" s="759" t="s">
        <v>674</v>
      </c>
      <c r="B45" s="806"/>
      <c r="C45" s="624"/>
      <c r="D45" s="807"/>
      <c r="E45" s="807"/>
      <c r="F45" s="808"/>
      <c r="G45" s="761"/>
      <c r="H45" s="807"/>
      <c r="I45" s="807"/>
    </row>
    <row r="46" spans="1:10" x14ac:dyDescent="0.2">
      <c r="A46" s="760" t="s">
        <v>254</v>
      </c>
      <c r="B46" s="1"/>
      <c r="C46" s="1"/>
      <c r="D46" s="1"/>
      <c r="E46" s="1"/>
      <c r="F46" s="1"/>
      <c r="G46" s="762"/>
      <c r="H46" s="1"/>
      <c r="I46" s="1"/>
    </row>
    <row r="47" spans="1:10" x14ac:dyDescent="0.2">
      <c r="A47" s="749" t="s">
        <v>598</v>
      </c>
    </row>
  </sheetData>
  <mergeCells count="6">
    <mergeCell ref="A1:G2"/>
    <mergeCell ref="C3:D3"/>
    <mergeCell ref="E3:F3"/>
    <mergeCell ref="A3:A4"/>
    <mergeCell ref="B3:B4"/>
    <mergeCell ref="G3:I3"/>
  </mergeCells>
  <conditionalFormatting sqref="C5:C35">
    <cfRule type="cellIs" dxfId="3" priority="10" operator="between">
      <formula>0.00000001</formula>
      <formula>1</formula>
    </cfRule>
  </conditionalFormatting>
  <conditionalFormatting sqref="I5:I35">
    <cfRule type="cellIs" dxfId="2" priority="9" operator="between">
      <formula>0.000001</formula>
      <formula>1</formula>
    </cfRule>
  </conditionalFormatting>
  <conditionalFormatting sqref="C36">
    <cfRule type="cellIs" dxfId="1" priority="3" operator="between">
      <formula>0.00000001</formula>
      <formula>1</formula>
    </cfRule>
  </conditionalFormatting>
  <conditionalFormatting sqref="I36">
    <cfRule type="cellIs" dxfId="0" priority="1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25" sqref="A25"/>
    </sheetView>
  </sheetViews>
  <sheetFormatPr baseColWidth="10" defaultRowHeight="14.25" x14ac:dyDescent="0.2"/>
  <cols>
    <col min="1" max="1" width="25.25" customWidth="1"/>
  </cols>
  <sheetData>
    <row r="1" spans="1:10" x14ac:dyDescent="0.2">
      <c r="A1" s="855" t="s">
        <v>418</v>
      </c>
      <c r="B1" s="855"/>
      <c r="C1" s="855"/>
      <c r="D1" s="855"/>
      <c r="E1" s="855"/>
      <c r="F1" s="855"/>
      <c r="G1" s="1"/>
      <c r="H1" s="1"/>
      <c r="I1" s="1"/>
    </row>
    <row r="2" spans="1:10" x14ac:dyDescent="0.2">
      <c r="A2" s="856"/>
      <c r="B2" s="856"/>
      <c r="C2" s="856"/>
      <c r="D2" s="856"/>
      <c r="E2" s="856"/>
      <c r="F2" s="856"/>
      <c r="G2" s="11"/>
      <c r="H2" s="62" t="s">
        <v>591</v>
      </c>
      <c r="I2" s="1"/>
    </row>
    <row r="3" spans="1:10" x14ac:dyDescent="0.2">
      <c r="A3" s="373"/>
      <c r="B3" s="824">
        <f>INDICE!A3</f>
        <v>41699</v>
      </c>
      <c r="C3" s="825">
        <v>41671</v>
      </c>
      <c r="D3" s="825" t="s">
        <v>125</v>
      </c>
      <c r="E3" s="825"/>
      <c r="F3" s="825" t="s">
        <v>126</v>
      </c>
      <c r="G3" s="825"/>
      <c r="H3" s="825"/>
      <c r="I3" s="1"/>
    </row>
    <row r="4" spans="1:10" x14ac:dyDescent="0.2">
      <c r="A4" s="374"/>
      <c r="B4" s="99" t="s">
        <v>57</v>
      </c>
      <c r="C4" s="99" t="s">
        <v>531</v>
      </c>
      <c r="D4" s="99" t="s">
        <v>57</v>
      </c>
      <c r="E4" s="99" t="s">
        <v>531</v>
      </c>
      <c r="F4" s="99" t="s">
        <v>57</v>
      </c>
      <c r="G4" s="469" t="s">
        <v>531</v>
      </c>
      <c r="H4" s="469" t="s">
        <v>113</v>
      </c>
      <c r="I4" s="62"/>
    </row>
    <row r="5" spans="1:10" ht="14.1" customHeight="1" x14ac:dyDescent="0.2">
      <c r="A5" s="704" t="s">
        <v>393</v>
      </c>
      <c r="B5" s="382">
        <v>692.85148000000004</v>
      </c>
      <c r="C5" s="383">
        <v>36.86400424720977</v>
      </c>
      <c r="D5" s="382">
        <v>1798.3911099999998</v>
      </c>
      <c r="E5" s="383">
        <v>37.220409839194559</v>
      </c>
      <c r="F5" s="382">
        <v>10997.23345</v>
      </c>
      <c r="G5" s="383">
        <v>56.506441343617183</v>
      </c>
      <c r="H5" s="383">
        <v>22.219752755433763</v>
      </c>
      <c r="I5" s="1"/>
    </row>
    <row r="6" spans="1:10" x14ac:dyDescent="0.2">
      <c r="A6" s="705" t="s">
        <v>394</v>
      </c>
      <c r="B6" s="750">
        <v>0</v>
      </c>
      <c r="C6" s="765">
        <v>0</v>
      </c>
      <c r="D6" s="750">
        <v>0</v>
      </c>
      <c r="E6" s="765">
        <v>0</v>
      </c>
      <c r="F6" s="750">
        <v>0</v>
      </c>
      <c r="G6" s="765">
        <v>0</v>
      </c>
      <c r="H6" s="765">
        <v>0</v>
      </c>
      <c r="I6" s="1"/>
    </row>
    <row r="7" spans="1:10" x14ac:dyDescent="0.2">
      <c r="A7" s="705" t="s">
        <v>395</v>
      </c>
      <c r="B7" s="752">
        <v>31</v>
      </c>
      <c r="C7" s="765">
        <v>5.5283224400871456</v>
      </c>
      <c r="D7" s="752">
        <v>93.4</v>
      </c>
      <c r="E7" s="765">
        <v>-30.151512885325836</v>
      </c>
      <c r="F7" s="752">
        <v>552.68555000000003</v>
      </c>
      <c r="G7" s="765">
        <v>-81.51877384040607</v>
      </c>
      <c r="H7" s="765">
        <v>1.1166932418353752</v>
      </c>
      <c r="I7" s="764"/>
      <c r="J7" s="267"/>
    </row>
    <row r="8" spans="1:10" x14ac:dyDescent="0.2">
      <c r="A8" s="705" t="s">
        <v>396</v>
      </c>
      <c r="B8" s="752">
        <v>0</v>
      </c>
      <c r="C8" s="766" t="s">
        <v>156</v>
      </c>
      <c r="D8" s="752">
        <v>0</v>
      </c>
      <c r="E8" s="766" t="s">
        <v>156</v>
      </c>
      <c r="F8" s="752">
        <v>0</v>
      </c>
      <c r="G8" s="766">
        <v>-100</v>
      </c>
      <c r="H8" s="766">
        <v>0</v>
      </c>
      <c r="I8" s="764"/>
      <c r="J8" s="267"/>
    </row>
    <row r="9" spans="1:10" x14ac:dyDescent="0.2">
      <c r="A9" s="705" t="s">
        <v>397</v>
      </c>
      <c r="B9" s="750">
        <v>81.83289000000002</v>
      </c>
      <c r="C9" s="765">
        <v>139.92616879615738</v>
      </c>
      <c r="D9" s="750">
        <v>251.74981</v>
      </c>
      <c r="E9" s="765">
        <v>638.10624809243006</v>
      </c>
      <c r="F9" s="750">
        <v>5184.5558700000011</v>
      </c>
      <c r="G9" s="765">
        <v>3155.969969660679</v>
      </c>
      <c r="H9" s="765">
        <v>10.475320916110299</v>
      </c>
      <c r="I9" s="764"/>
      <c r="J9" s="267"/>
    </row>
    <row r="10" spans="1:10" x14ac:dyDescent="0.2">
      <c r="A10" s="705" t="s">
        <v>398</v>
      </c>
      <c r="B10" s="752">
        <v>310</v>
      </c>
      <c r="C10" s="766">
        <v>-3.2157352482048083</v>
      </c>
      <c r="D10" s="752">
        <v>863.9</v>
      </c>
      <c r="E10" s="766">
        <v>-15.32967130976442</v>
      </c>
      <c r="F10" s="752">
        <v>3211.55</v>
      </c>
      <c r="G10" s="766">
        <v>-12.407579366116222</v>
      </c>
      <c r="H10" s="766">
        <v>6.4888908002324275</v>
      </c>
      <c r="I10" s="764"/>
      <c r="J10" s="267"/>
    </row>
    <row r="11" spans="1:10" x14ac:dyDescent="0.2">
      <c r="A11" s="705" t="s">
        <v>399</v>
      </c>
      <c r="B11" s="750">
        <v>0</v>
      </c>
      <c r="C11" s="765">
        <v>0</v>
      </c>
      <c r="D11" s="750">
        <v>0</v>
      </c>
      <c r="E11" s="765">
        <v>0</v>
      </c>
      <c r="F11" s="750">
        <v>0</v>
      </c>
      <c r="G11" s="765">
        <v>0</v>
      </c>
      <c r="H11" s="765">
        <v>0</v>
      </c>
      <c r="I11" s="1"/>
    </row>
    <row r="12" spans="1:10" x14ac:dyDescent="0.2">
      <c r="A12" s="705" t="s">
        <v>419</v>
      </c>
      <c r="B12" s="750">
        <v>270.01859000000002</v>
      </c>
      <c r="C12" s="765">
        <v>120.51334422213151</v>
      </c>
      <c r="D12" s="750">
        <v>589.34130000000005</v>
      </c>
      <c r="E12" s="765">
        <v>381.29138423846473</v>
      </c>
      <c r="F12" s="750">
        <v>2048.4420300000002</v>
      </c>
      <c r="G12" s="765">
        <v>1572.8803838301349</v>
      </c>
      <c r="H12" s="765">
        <v>4.138847797255667</v>
      </c>
      <c r="I12" s="764"/>
      <c r="J12" s="267"/>
    </row>
    <row r="13" spans="1:10" x14ac:dyDescent="0.2">
      <c r="A13" s="704" t="s">
        <v>671</v>
      </c>
      <c r="B13" s="686">
        <v>6381.5064999999995</v>
      </c>
      <c r="C13" s="710">
        <v>141.40359057997273</v>
      </c>
      <c r="D13" s="686">
        <v>10336.59994</v>
      </c>
      <c r="E13" s="710">
        <v>185.48272867457106</v>
      </c>
      <c r="F13" s="686">
        <v>38495.817040000002</v>
      </c>
      <c r="G13" s="710">
        <v>73.569650064067588</v>
      </c>
      <c r="H13" s="710">
        <v>77.78024724456624</v>
      </c>
      <c r="I13" s="764"/>
      <c r="J13" s="267"/>
    </row>
    <row r="14" spans="1:10" x14ac:dyDescent="0.2">
      <c r="A14" s="705" t="s">
        <v>401</v>
      </c>
      <c r="B14" s="750">
        <v>13.637889999999999</v>
      </c>
      <c r="C14" s="765">
        <v>221.68400742535144</v>
      </c>
      <c r="D14" s="750">
        <v>38.174999999999997</v>
      </c>
      <c r="E14" s="765">
        <v>132.48817461917312</v>
      </c>
      <c r="F14" s="750">
        <v>87.862160000000003</v>
      </c>
      <c r="G14" s="765">
        <v>206.46476160446028</v>
      </c>
      <c r="H14" s="765">
        <v>0.17752423649407592</v>
      </c>
      <c r="I14" s="1"/>
    </row>
    <row r="15" spans="1:10" x14ac:dyDescent="0.2">
      <c r="A15" s="705" t="s">
        <v>402</v>
      </c>
      <c r="B15" s="750">
        <v>0</v>
      </c>
      <c r="C15" s="765">
        <v>0</v>
      </c>
      <c r="D15" s="750">
        <v>0</v>
      </c>
      <c r="E15" s="765">
        <v>0</v>
      </c>
      <c r="F15" s="750">
        <v>0</v>
      </c>
      <c r="G15" s="765">
        <v>0</v>
      </c>
      <c r="H15" s="765">
        <v>0</v>
      </c>
      <c r="I15" s="764"/>
      <c r="J15" s="267"/>
    </row>
    <row r="16" spans="1:10" x14ac:dyDescent="0.2">
      <c r="A16" s="705" t="s">
        <v>403</v>
      </c>
      <c r="B16" s="750">
        <v>1398.2414199999998</v>
      </c>
      <c r="C16" s="765" t="s">
        <v>156</v>
      </c>
      <c r="D16" s="750">
        <v>2367.5904299999997</v>
      </c>
      <c r="E16" s="765" t="s">
        <v>156</v>
      </c>
      <c r="F16" s="750">
        <v>7078.9644200000002</v>
      </c>
      <c r="G16" s="765">
        <v>-22.779777020865733</v>
      </c>
      <c r="H16" s="765">
        <v>14.302946272083783</v>
      </c>
      <c r="I16" s="764"/>
      <c r="J16" s="267"/>
    </row>
    <row r="17" spans="1:10" x14ac:dyDescent="0.2">
      <c r="A17" s="705" t="s">
        <v>404</v>
      </c>
      <c r="B17" s="750">
        <v>986.10780999999997</v>
      </c>
      <c r="C17" s="765">
        <v>5.7564038448695714</v>
      </c>
      <c r="D17" s="750">
        <v>986.10780999999997</v>
      </c>
      <c r="E17" s="765">
        <v>-47.863738770437372</v>
      </c>
      <c r="F17" s="750">
        <v>10493.139160000002</v>
      </c>
      <c r="G17" s="765">
        <v>33.744329786583101</v>
      </c>
      <c r="H17" s="765">
        <v>21.201237458822884</v>
      </c>
      <c r="I17" s="764"/>
      <c r="J17" s="267"/>
    </row>
    <row r="18" spans="1:10" x14ac:dyDescent="0.2">
      <c r="A18" s="705" t="s">
        <v>405</v>
      </c>
      <c r="B18" s="750">
        <v>2653.0717599999998</v>
      </c>
      <c r="C18" s="765">
        <v>201.780760899189</v>
      </c>
      <c r="D18" s="750">
        <v>2739.8962199999996</v>
      </c>
      <c r="E18" s="765">
        <v>209.51244239136787</v>
      </c>
      <c r="F18" s="750">
        <v>5146.6990400000013</v>
      </c>
      <c r="G18" s="765">
        <v>19.423604453986417</v>
      </c>
      <c r="H18" s="765">
        <v>10.398831733032669</v>
      </c>
      <c r="I18" s="1"/>
      <c r="J18" s="267"/>
    </row>
    <row r="19" spans="1:10" x14ac:dyDescent="0.2">
      <c r="A19" s="705" t="s">
        <v>406</v>
      </c>
      <c r="B19" s="750">
        <v>1330.4476199999999</v>
      </c>
      <c r="C19" s="765">
        <v>60.7423483841254</v>
      </c>
      <c r="D19" s="750">
        <v>4204.8304800000005</v>
      </c>
      <c r="E19" s="765">
        <v>408.02024503027747</v>
      </c>
      <c r="F19" s="750">
        <v>15689.152260000001</v>
      </c>
      <c r="G19" s="765">
        <v>1795.5358636580588</v>
      </c>
      <c r="H19" s="765">
        <v>31.699707544132828</v>
      </c>
      <c r="I19" s="764"/>
      <c r="J19" s="267"/>
    </row>
    <row r="20" spans="1:10" x14ac:dyDescent="0.2">
      <c r="A20" s="706" t="s">
        <v>407</v>
      </c>
      <c r="B20" s="686">
        <v>0</v>
      </c>
      <c r="C20" s="710" t="s">
        <v>156</v>
      </c>
      <c r="D20" s="686">
        <v>0</v>
      </c>
      <c r="E20" s="710" t="s">
        <v>156</v>
      </c>
      <c r="F20" s="686">
        <v>0</v>
      </c>
      <c r="G20" s="710">
        <v>-100</v>
      </c>
      <c r="H20" s="710">
        <v>0</v>
      </c>
      <c r="I20" s="764"/>
      <c r="J20" s="267"/>
    </row>
    <row r="21" spans="1:10" x14ac:dyDescent="0.2">
      <c r="A21" s="707" t="s">
        <v>123</v>
      </c>
      <c r="B21" s="708">
        <v>7074.3579799999998</v>
      </c>
      <c r="C21" s="709">
        <v>124.60171660177338</v>
      </c>
      <c r="D21" s="708">
        <v>12134.991050000001</v>
      </c>
      <c r="E21" s="709">
        <v>146.07946954449903</v>
      </c>
      <c r="F21" s="708">
        <v>49493.050490000001</v>
      </c>
      <c r="G21" s="709">
        <v>69.458406489911624</v>
      </c>
      <c r="H21" s="709">
        <v>100</v>
      </c>
      <c r="I21" s="257"/>
    </row>
    <row r="22" spans="1:10" x14ac:dyDescent="0.2">
      <c r="A22" s="740"/>
      <c r="B22" s="1"/>
      <c r="C22" s="11"/>
      <c r="D22" s="11"/>
      <c r="E22" s="11"/>
      <c r="F22" s="11"/>
      <c r="G22" s="11"/>
      <c r="H22" s="257" t="s">
        <v>253</v>
      </c>
      <c r="I22" s="11"/>
    </row>
    <row r="23" spans="1:10" x14ac:dyDescent="0.2">
      <c r="A23" s="748" t="s">
        <v>392</v>
      </c>
      <c r="B23" s="1"/>
      <c r="C23" s="11"/>
      <c r="D23" s="11"/>
      <c r="E23" s="11"/>
      <c r="F23" s="11"/>
      <c r="G23" s="11"/>
      <c r="H23" s="11"/>
      <c r="I23" s="1"/>
    </row>
    <row r="24" spans="1:10" x14ac:dyDescent="0.2">
      <c r="A24" s="748" t="s">
        <v>672</v>
      </c>
      <c r="B24" s="1"/>
      <c r="C24" s="1"/>
      <c r="D24" s="1"/>
      <c r="E24" s="1"/>
      <c r="F24" s="1"/>
      <c r="G24" s="1"/>
      <c r="H24" s="1"/>
      <c r="I24" s="1"/>
    </row>
    <row r="25" spans="1:10" x14ac:dyDescent="0.2">
      <c r="A25" s="749" t="s">
        <v>254</v>
      </c>
    </row>
  </sheetData>
  <mergeCells count="4">
    <mergeCell ref="A1:F2"/>
    <mergeCell ref="B3:C3"/>
    <mergeCell ref="D3:E3"/>
    <mergeCell ref="F3:H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/>
  </sheetViews>
  <sheetFormatPr baseColWidth="10" defaultRowHeight="14.25" x14ac:dyDescent="0.2"/>
  <cols>
    <col min="1" max="1" width="41.875" bestFit="1" customWidth="1"/>
    <col min="2" max="2" width="11.375" bestFit="1" customWidth="1"/>
  </cols>
  <sheetData>
    <row r="1" spans="1:8" x14ac:dyDescent="0.2">
      <c r="A1" s="59" t="s">
        <v>423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6"/>
      <c r="E2" s="76"/>
      <c r="F2" s="76"/>
      <c r="G2" s="136"/>
      <c r="H2" s="62" t="s">
        <v>591</v>
      </c>
    </row>
    <row r="3" spans="1:8" x14ac:dyDescent="0.2">
      <c r="A3" s="63"/>
      <c r="B3" s="827">
        <f>INDICE!A3</f>
        <v>41699</v>
      </c>
      <c r="C3" s="845">
        <v>41671</v>
      </c>
      <c r="D3" s="845" t="s">
        <v>125</v>
      </c>
      <c r="E3" s="845"/>
      <c r="F3" s="845" t="s">
        <v>126</v>
      </c>
      <c r="G3" s="845"/>
      <c r="H3" s="845"/>
    </row>
    <row r="4" spans="1:8" ht="25.5" x14ac:dyDescent="0.2">
      <c r="A4" s="77"/>
      <c r="B4" s="270" t="s">
        <v>57</v>
      </c>
      <c r="C4" s="271" t="s">
        <v>531</v>
      </c>
      <c r="D4" s="270" t="s">
        <v>57</v>
      </c>
      <c r="E4" s="271" t="s">
        <v>531</v>
      </c>
      <c r="F4" s="270" t="s">
        <v>57</v>
      </c>
      <c r="G4" s="272" t="s">
        <v>531</v>
      </c>
      <c r="H4" s="271" t="s">
        <v>113</v>
      </c>
    </row>
    <row r="5" spans="1:8" x14ac:dyDescent="0.2">
      <c r="A5" s="767" t="s">
        <v>424</v>
      </c>
      <c r="B5" s="274">
        <v>5.5359769292000003</v>
      </c>
      <c r="C5" s="273">
        <v>-26.398766243541573</v>
      </c>
      <c r="D5" s="274">
        <v>19.1647727382</v>
      </c>
      <c r="E5" s="273">
        <v>-26.927189032391773</v>
      </c>
      <c r="F5" s="274">
        <v>118.32805217900001</v>
      </c>
      <c r="G5" s="273">
        <v>33.583539144940808</v>
      </c>
      <c r="H5" s="273">
        <v>20.847178772250846</v>
      </c>
    </row>
    <row r="6" spans="1:8" x14ac:dyDescent="0.2">
      <c r="A6" s="767" t="s">
        <v>425</v>
      </c>
      <c r="B6" s="66">
        <v>0</v>
      </c>
      <c r="C6" s="276">
        <v>-100</v>
      </c>
      <c r="D6" s="66">
        <v>9.9644247299999993</v>
      </c>
      <c r="E6" s="67">
        <v>-16.356750915382356</v>
      </c>
      <c r="F6" s="66">
        <v>61.077256431999992</v>
      </c>
      <c r="G6" s="67">
        <v>148.2621675788634</v>
      </c>
      <c r="H6" s="67">
        <v>10.760664612566702</v>
      </c>
    </row>
    <row r="7" spans="1:8" x14ac:dyDescent="0.2">
      <c r="A7" s="767" t="s">
        <v>426</v>
      </c>
      <c r="B7" s="66">
        <v>1.1669697879999998</v>
      </c>
      <c r="C7" s="276">
        <v>124.16292821606251</v>
      </c>
      <c r="D7" s="66">
        <v>2.8144085519999997</v>
      </c>
      <c r="E7" s="67">
        <v>45.912285850755893</v>
      </c>
      <c r="F7" s="66">
        <v>5.6743434579999992</v>
      </c>
      <c r="G7" s="67">
        <v>97.379734196306629</v>
      </c>
      <c r="H7" s="67">
        <v>0.99971266581088869</v>
      </c>
    </row>
    <row r="8" spans="1:8" x14ac:dyDescent="0.2">
      <c r="A8" s="767" t="s">
        <v>427</v>
      </c>
      <c r="B8" s="66">
        <v>30.277780599999996</v>
      </c>
      <c r="C8" s="276">
        <v>-44.717179142202554</v>
      </c>
      <c r="D8" s="66">
        <v>91.003931399999999</v>
      </c>
      <c r="E8" s="67">
        <v>-42.968739217209709</v>
      </c>
      <c r="F8" s="66">
        <v>382.51778388000002</v>
      </c>
      <c r="G8" s="67">
        <v>-36.608500254354823</v>
      </c>
      <c r="H8" s="67">
        <v>67.392443949371568</v>
      </c>
    </row>
    <row r="9" spans="1:8" x14ac:dyDescent="0.2">
      <c r="A9" s="252" t="s">
        <v>123</v>
      </c>
      <c r="B9" s="278">
        <v>36.980727317199992</v>
      </c>
      <c r="C9" s="279">
        <v>-45.505747303988564</v>
      </c>
      <c r="D9" s="278">
        <v>122.94753742019999</v>
      </c>
      <c r="E9" s="279">
        <v>-38.414546877431668</v>
      </c>
      <c r="F9" s="278">
        <v>567.59743594899999</v>
      </c>
      <c r="G9" s="279">
        <v>-21.109808291297533</v>
      </c>
      <c r="H9" s="279">
        <v>100</v>
      </c>
    </row>
    <row r="10" spans="1:8" x14ac:dyDescent="0.2">
      <c r="A10" s="768" t="s">
        <v>291</v>
      </c>
      <c r="B10" s="281">
        <v>0.13758946699007862</v>
      </c>
      <c r="C10" s="282"/>
      <c r="D10" s="281">
        <v>0.13812762531465528</v>
      </c>
      <c r="E10" s="282"/>
      <c r="F10" s="281">
        <v>0.17440274010833642</v>
      </c>
      <c r="G10" s="283"/>
      <c r="H10" s="283" t="s">
        <v>156</v>
      </c>
    </row>
    <row r="11" spans="1:8" x14ac:dyDescent="0.2">
      <c r="A11" s="284"/>
      <c r="B11" s="67"/>
      <c r="C11" s="67"/>
      <c r="D11" s="67"/>
      <c r="E11" s="67"/>
      <c r="F11" s="67"/>
      <c r="G11" s="277"/>
      <c r="H11" s="257" t="s">
        <v>253</v>
      </c>
    </row>
    <row r="12" spans="1:8" x14ac:dyDescent="0.2">
      <c r="A12" s="284" t="s">
        <v>606</v>
      </c>
      <c r="B12" s="136"/>
      <c r="C12" s="136"/>
      <c r="D12" s="136"/>
      <c r="E12" s="136"/>
      <c r="F12" s="136"/>
      <c r="G12" s="136"/>
      <c r="H12" s="1"/>
    </row>
    <row r="13" spans="1:8" x14ac:dyDescent="0.2">
      <c r="A13" s="749" t="s">
        <v>254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24" sqref="D24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33" t="s">
        <v>428</v>
      </c>
      <c r="B1" s="233"/>
      <c r="C1" s="233"/>
      <c r="D1" s="233"/>
      <c r="E1" s="234"/>
    </row>
    <row r="2" spans="1:5" x14ac:dyDescent="0.2">
      <c r="A2" s="236"/>
      <c r="B2" s="236"/>
      <c r="C2" s="236"/>
      <c r="D2" s="236"/>
      <c r="E2" s="62" t="s">
        <v>591</v>
      </c>
    </row>
    <row r="3" spans="1:5" x14ac:dyDescent="0.2">
      <c r="A3" s="392" t="s">
        <v>429</v>
      </c>
      <c r="B3" s="393"/>
      <c r="C3" s="394"/>
      <c r="D3" s="392" t="s">
        <v>430</v>
      </c>
      <c r="E3" s="393"/>
    </row>
    <row r="4" spans="1:5" x14ac:dyDescent="0.2">
      <c r="A4" s="197" t="s">
        <v>431</v>
      </c>
      <c r="B4" s="250">
        <v>36358.394029999996</v>
      </c>
      <c r="C4" s="395"/>
      <c r="D4" s="197" t="s">
        <v>432</v>
      </c>
      <c r="E4" s="250">
        <v>9646.3579800000007</v>
      </c>
    </row>
    <row r="5" spans="1:5" x14ac:dyDescent="0.2">
      <c r="A5" s="767" t="s">
        <v>433</v>
      </c>
      <c r="B5" s="396">
        <v>37</v>
      </c>
      <c r="C5" s="395"/>
      <c r="D5" s="767" t="s">
        <v>434</v>
      </c>
      <c r="E5" s="397">
        <v>7074.3579800000007</v>
      </c>
    </row>
    <row r="6" spans="1:5" x14ac:dyDescent="0.2">
      <c r="A6" s="767" t="s">
        <v>435</v>
      </c>
      <c r="B6" s="396">
        <v>15364.71106</v>
      </c>
      <c r="C6" s="395"/>
      <c r="D6" s="767" t="s">
        <v>436</v>
      </c>
      <c r="E6" s="397">
        <v>2572</v>
      </c>
    </row>
    <row r="7" spans="1:5" x14ac:dyDescent="0.2">
      <c r="A7" s="767" t="s">
        <v>437</v>
      </c>
      <c r="B7" s="396">
        <v>18375.682969999998</v>
      </c>
      <c r="C7" s="395"/>
      <c r="D7" s="197" t="s">
        <v>438</v>
      </c>
      <c r="E7" s="250">
        <v>26877.585999999999</v>
      </c>
    </row>
    <row r="8" spans="1:5" x14ac:dyDescent="0.2">
      <c r="A8" s="769" t="s">
        <v>439</v>
      </c>
      <c r="B8" s="770">
        <v>2581</v>
      </c>
      <c r="C8" s="395"/>
      <c r="D8" s="767" t="s">
        <v>440</v>
      </c>
      <c r="E8" s="397">
        <v>22685.994999999999</v>
      </c>
    </row>
    <row r="9" spans="1:5" x14ac:dyDescent="0.2">
      <c r="A9" s="767"/>
      <c r="B9" s="396"/>
      <c r="C9" s="395"/>
      <c r="D9" s="767" t="s">
        <v>441</v>
      </c>
      <c r="E9" s="397">
        <v>3315.4760000000001</v>
      </c>
    </row>
    <row r="10" spans="1:5" x14ac:dyDescent="0.2">
      <c r="A10" s="197" t="s">
        <v>300</v>
      </c>
      <c r="B10" s="250">
        <v>343.00600000000122</v>
      </c>
      <c r="C10" s="395"/>
      <c r="D10" s="767" t="s">
        <v>442</v>
      </c>
      <c r="E10" s="397">
        <v>876.11500000000001</v>
      </c>
    </row>
    <row r="11" spans="1:5" x14ac:dyDescent="0.2">
      <c r="A11" s="767"/>
      <c r="B11" s="396"/>
      <c r="C11" s="395"/>
      <c r="D11" s="197" t="s">
        <v>443</v>
      </c>
      <c r="E11" s="250">
        <v>177.45604999999705</v>
      </c>
    </row>
    <row r="12" spans="1:5" x14ac:dyDescent="0.2">
      <c r="A12" s="252" t="s">
        <v>123</v>
      </c>
      <c r="B12" s="253">
        <v>36701.400029999997</v>
      </c>
      <c r="C12" s="395"/>
      <c r="D12" s="252" t="s">
        <v>123</v>
      </c>
      <c r="E12" s="253">
        <v>36701.400029999997</v>
      </c>
    </row>
    <row r="13" spans="1:5" x14ac:dyDescent="0.2">
      <c r="A13" s="1"/>
      <c r="B13" s="1"/>
      <c r="C13" s="1"/>
      <c r="D13" s="1"/>
      <c r="E13" s="257" t="s">
        <v>253</v>
      </c>
    </row>
    <row r="14" spans="1:5" x14ac:dyDescent="0.2">
      <c r="A14" s="1"/>
      <c r="B14" s="1"/>
      <c r="C14" s="1"/>
      <c r="D14" s="1"/>
      <c r="E14" s="1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K20" sqref="K20"/>
    </sheetView>
  </sheetViews>
  <sheetFormatPr baseColWidth="10" defaultRowHeight="14.25" x14ac:dyDescent="0.2"/>
  <sheetData>
    <row r="1" spans="1:6" x14ac:dyDescent="0.2">
      <c r="A1" s="813" t="s">
        <v>629</v>
      </c>
      <c r="B1" s="813"/>
      <c r="C1" s="813"/>
      <c r="D1" s="813"/>
      <c r="E1" s="813"/>
      <c r="F1" s="809"/>
    </row>
    <row r="2" spans="1:6" x14ac:dyDescent="0.2">
      <c r="A2" s="814"/>
      <c r="B2" s="814"/>
      <c r="C2" s="814"/>
      <c r="D2" s="814"/>
      <c r="E2" s="814"/>
      <c r="F2" s="62" t="s">
        <v>444</v>
      </c>
    </row>
    <row r="3" spans="1:6" x14ac:dyDescent="0.2">
      <c r="A3" s="288"/>
      <c r="B3" s="288"/>
      <c r="C3" s="289" t="s">
        <v>627</v>
      </c>
      <c r="D3" s="289" t="s">
        <v>589</v>
      </c>
      <c r="E3" s="289" t="s">
        <v>628</v>
      </c>
      <c r="F3" s="289" t="s">
        <v>589</v>
      </c>
    </row>
    <row r="4" spans="1:6" x14ac:dyDescent="0.2">
      <c r="A4" s="863">
        <v>2008</v>
      </c>
      <c r="B4" s="291" t="s">
        <v>630</v>
      </c>
      <c r="C4" s="398">
        <v>7.2115999999999998</v>
      </c>
      <c r="D4" s="771">
        <v>4.9000000000000004</v>
      </c>
      <c r="E4" s="398">
        <v>5.8011999999999997</v>
      </c>
      <c r="F4" s="771">
        <v>4.8</v>
      </c>
    </row>
    <row r="5" spans="1:6" x14ac:dyDescent="0.2">
      <c r="A5" s="863"/>
      <c r="B5" s="291" t="s">
        <v>445</v>
      </c>
      <c r="C5" s="398">
        <v>7.3167999999999997</v>
      </c>
      <c r="D5" s="771">
        <v>1.4587608852404454</v>
      </c>
      <c r="E5" s="398">
        <v>5.9063999999999997</v>
      </c>
      <c r="F5" s="771">
        <v>1.81341791353513</v>
      </c>
    </row>
    <row r="6" spans="1:6" x14ac:dyDescent="0.2">
      <c r="A6" s="863"/>
      <c r="B6" s="291" t="s">
        <v>446</v>
      </c>
      <c r="C6" s="398">
        <v>7.4767000000000001</v>
      </c>
      <c r="D6" s="771">
        <v>2.185381587579275</v>
      </c>
      <c r="E6" s="398">
        <v>6.0663</v>
      </c>
      <c r="F6" s="771">
        <v>2.7072328321820462</v>
      </c>
    </row>
    <row r="7" spans="1:6" x14ac:dyDescent="0.2">
      <c r="A7" s="864"/>
      <c r="B7" s="296" t="s">
        <v>447</v>
      </c>
      <c r="C7" s="399">
        <v>8.0427999999999997</v>
      </c>
      <c r="D7" s="772">
        <v>7.571522195621057</v>
      </c>
      <c r="E7" s="399">
        <v>6.6322999999999999</v>
      </c>
      <c r="F7" s="772">
        <v>9.3302342449268885</v>
      </c>
    </row>
    <row r="8" spans="1:6" x14ac:dyDescent="0.2">
      <c r="A8" s="865">
        <v>2009</v>
      </c>
      <c r="B8" s="294" t="s">
        <v>303</v>
      </c>
      <c r="C8" s="400">
        <v>7.7359</v>
      </c>
      <c r="D8" s="773">
        <v>-3.815835281245334</v>
      </c>
      <c r="E8" s="400">
        <v>6.3959999999999999</v>
      </c>
      <c r="F8" s="773">
        <v>-3.5628665772054937</v>
      </c>
    </row>
    <row r="9" spans="1:6" x14ac:dyDescent="0.2">
      <c r="A9" s="863"/>
      <c r="B9" s="291" t="s">
        <v>445</v>
      </c>
      <c r="C9" s="398">
        <v>6.9970999999999997</v>
      </c>
      <c r="D9" s="771">
        <v>-9.550278571336241</v>
      </c>
      <c r="E9" s="398">
        <v>5.6573000000000002</v>
      </c>
      <c r="F9" s="771">
        <v>-11.549405878674166</v>
      </c>
    </row>
    <row r="10" spans="1:6" x14ac:dyDescent="0.2">
      <c r="A10" s="863"/>
      <c r="B10" s="291" t="s">
        <v>305</v>
      </c>
      <c r="C10" s="398">
        <v>6.8564999999999996</v>
      </c>
      <c r="D10" s="771">
        <v>-2.0094038958997307</v>
      </c>
      <c r="E10" s="398">
        <v>5.3018999999999998</v>
      </c>
      <c r="F10" s="771">
        <v>-6.2821487281919</v>
      </c>
    </row>
    <row r="11" spans="1:6" x14ac:dyDescent="0.2">
      <c r="A11" s="863"/>
      <c r="B11" s="291" t="s">
        <v>306</v>
      </c>
      <c r="C11" s="398">
        <v>6.7845000000000004</v>
      </c>
      <c r="D11" s="771">
        <v>-1.050098446729369</v>
      </c>
      <c r="E11" s="398">
        <v>5.2298999999999998</v>
      </c>
      <c r="F11" s="771">
        <v>-1.3580037345102711</v>
      </c>
    </row>
    <row r="12" spans="1:6" x14ac:dyDescent="0.2">
      <c r="A12" s="865">
        <v>2010</v>
      </c>
      <c r="B12" s="294" t="s">
        <v>303</v>
      </c>
      <c r="C12" s="400">
        <v>6.7853000000000003</v>
      </c>
      <c r="D12" s="773" t="s">
        <v>201</v>
      </c>
      <c r="E12" s="400">
        <v>5.2305999999999999</v>
      </c>
      <c r="F12" s="774" t="s">
        <v>201</v>
      </c>
    </row>
    <row r="13" spans="1:6" x14ac:dyDescent="0.2">
      <c r="A13" s="863"/>
      <c r="B13" s="291" t="s">
        <v>304</v>
      </c>
      <c r="C13" s="398">
        <v>6.9649000000000001</v>
      </c>
      <c r="D13" s="771">
        <v>2.6468984422206789</v>
      </c>
      <c r="E13" s="398">
        <v>5.4103000000000003</v>
      </c>
      <c r="F13" s="771">
        <v>3.4355523266929304</v>
      </c>
    </row>
    <row r="14" spans="1:6" x14ac:dyDescent="0.2">
      <c r="A14" s="863"/>
      <c r="B14" s="291" t="s">
        <v>305</v>
      </c>
      <c r="C14" s="398">
        <v>7.4569000000000001</v>
      </c>
      <c r="D14" s="771">
        <v>7.0639923042685462</v>
      </c>
      <c r="E14" s="398">
        <v>5.8754999999999997</v>
      </c>
      <c r="F14" s="771">
        <v>8.5984141359998407</v>
      </c>
    </row>
    <row r="15" spans="1:6" x14ac:dyDescent="0.2">
      <c r="A15" s="864"/>
      <c r="B15" s="296" t="s">
        <v>306</v>
      </c>
      <c r="C15" s="399">
        <v>7.3807999999999998</v>
      </c>
      <c r="D15" s="772">
        <v>-1.0205313199855204</v>
      </c>
      <c r="E15" s="399">
        <v>5.7994000000000003</v>
      </c>
      <c r="F15" s="772">
        <v>-1.2952089183899138</v>
      </c>
    </row>
    <row r="16" spans="1:6" x14ac:dyDescent="0.2">
      <c r="A16" s="863">
        <v>2011</v>
      </c>
      <c r="B16" s="291" t="s">
        <v>303</v>
      </c>
      <c r="C16" s="398">
        <v>7.6839000000000004</v>
      </c>
      <c r="D16" s="771">
        <v>4.1066009104704175</v>
      </c>
      <c r="E16" s="398">
        <v>6.02</v>
      </c>
      <c r="F16" s="771">
        <v>3.8038417767355108</v>
      </c>
    </row>
    <row r="17" spans="1:6" x14ac:dyDescent="0.2">
      <c r="A17" s="863"/>
      <c r="B17" s="291" t="s">
        <v>304</v>
      </c>
      <c r="C17" s="398">
        <v>7.9547999999999996</v>
      </c>
      <c r="D17" s="771">
        <v>3.5255534298988693</v>
      </c>
      <c r="E17" s="398">
        <v>6.2908999999999997</v>
      </c>
      <c r="F17" s="771">
        <v>4.5000000000000027</v>
      </c>
    </row>
    <row r="18" spans="1:6" x14ac:dyDescent="0.2">
      <c r="A18" s="863"/>
      <c r="B18" s="291" t="s">
        <v>305</v>
      </c>
      <c r="C18" s="398">
        <v>8.3352000000000004</v>
      </c>
      <c r="D18" s="771">
        <v>4.7820184039825104</v>
      </c>
      <c r="E18" s="398">
        <v>6.6712999999999996</v>
      </c>
      <c r="F18" s="771">
        <v>6.0468295474415399</v>
      </c>
    </row>
    <row r="19" spans="1:6" x14ac:dyDescent="0.2">
      <c r="A19" s="864"/>
      <c r="B19" s="296" t="s">
        <v>306</v>
      </c>
      <c r="C19" s="399">
        <v>8.4214000000000002</v>
      </c>
      <c r="D19" s="772">
        <v>1.034168346290429</v>
      </c>
      <c r="E19" s="399">
        <v>6.7573999999999996</v>
      </c>
      <c r="F19" s="772">
        <v>1.2906030308935299</v>
      </c>
    </row>
    <row r="20" spans="1:6" x14ac:dyDescent="0.2">
      <c r="A20" s="863">
        <v>2012</v>
      </c>
      <c r="B20" s="291" t="s">
        <v>303</v>
      </c>
      <c r="C20" s="398">
        <v>8.4930747799999988</v>
      </c>
      <c r="D20" s="771">
        <v>0.85110290450517256</v>
      </c>
      <c r="E20" s="398">
        <v>6.77558478</v>
      </c>
      <c r="F20" s="771">
        <v>0.2691091248113231</v>
      </c>
    </row>
    <row r="21" spans="1:6" x14ac:dyDescent="0.2">
      <c r="A21" s="863"/>
      <c r="B21" s="291" t="s">
        <v>307</v>
      </c>
      <c r="C21" s="398">
        <v>8.8919548999999982</v>
      </c>
      <c r="D21" s="771">
        <v>4.6965337093146315</v>
      </c>
      <c r="E21" s="398">
        <v>7.1146388999999992</v>
      </c>
      <c r="F21" s="771">
        <v>5.0040569339610448</v>
      </c>
    </row>
    <row r="22" spans="1:6" x14ac:dyDescent="0.2">
      <c r="A22" s="863"/>
      <c r="B22" s="291" t="s">
        <v>305</v>
      </c>
      <c r="C22" s="398">
        <v>9.0495981799999985</v>
      </c>
      <c r="D22" s="771">
        <v>1.772875388740448</v>
      </c>
      <c r="E22" s="398">
        <v>7.2722821799999995</v>
      </c>
      <c r="F22" s="771">
        <v>2.2157593971494505</v>
      </c>
    </row>
    <row r="23" spans="1:6" x14ac:dyDescent="0.2">
      <c r="A23" s="864"/>
      <c r="B23" s="296" t="s">
        <v>308</v>
      </c>
      <c r="C23" s="399">
        <v>9.2796727099999998</v>
      </c>
      <c r="D23" s="772">
        <v>2.5423728813559472</v>
      </c>
      <c r="E23" s="399">
        <v>7.4571707099999998</v>
      </c>
      <c r="F23" s="772">
        <v>2.5423728813559361</v>
      </c>
    </row>
    <row r="24" spans="1:6" x14ac:dyDescent="0.2">
      <c r="A24" s="776">
        <v>2013</v>
      </c>
      <c r="B24" s="777" t="s">
        <v>303</v>
      </c>
      <c r="C24" s="778">
        <v>9.3228939099999995</v>
      </c>
      <c r="D24" s="775">
        <v>0.46576211630204822</v>
      </c>
      <c r="E24" s="778">
        <v>7.4668749099999996</v>
      </c>
      <c r="F24" s="775">
        <v>0.13013246413933616</v>
      </c>
    </row>
    <row r="25" spans="1:6" x14ac:dyDescent="0.2">
      <c r="A25" s="776">
        <v>2014</v>
      </c>
      <c r="B25" s="777" t="s">
        <v>303</v>
      </c>
      <c r="C25" s="778">
        <v>9.3313711699999988</v>
      </c>
      <c r="D25" s="775">
        <v>9.0929491227036571E-2</v>
      </c>
      <c r="E25" s="778">
        <v>7.4541771700000004</v>
      </c>
      <c r="F25" s="775">
        <v>-0.17005427508895066</v>
      </c>
    </row>
    <row r="26" spans="1:6" x14ac:dyDescent="0.2">
      <c r="A26" s="779"/>
      <c r="B26" s="58"/>
      <c r="C26" s="96"/>
      <c r="D26" s="96"/>
      <c r="E26" s="96"/>
      <c r="F26" s="96" t="s">
        <v>312</v>
      </c>
    </row>
    <row r="27" spans="1:6" x14ac:dyDescent="0.2">
      <c r="A27" s="779" t="s">
        <v>590</v>
      </c>
      <c r="B27" s="58"/>
      <c r="C27" s="96"/>
      <c r="D27" s="96"/>
      <c r="E27" s="96"/>
      <c r="F27" s="96"/>
    </row>
    <row r="28" spans="1:6" x14ac:dyDescent="0.2">
      <c r="A28" s="96" t="s">
        <v>676</v>
      </c>
      <c r="B28" s="8"/>
      <c r="C28" s="8"/>
      <c r="D28" s="8"/>
      <c r="E28" s="8"/>
      <c r="F28" s="8"/>
    </row>
  </sheetData>
  <mergeCells count="6">
    <mergeCell ref="A20:A23"/>
    <mergeCell ref="A1:E2"/>
    <mergeCell ref="A4:A7"/>
    <mergeCell ref="A8:A11"/>
    <mergeCell ref="A12:A15"/>
    <mergeCell ref="A16:A19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F19" sqref="F19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x14ac:dyDescent="0.2">
      <c r="A1" s="233" t="s">
        <v>448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3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8"/>
    </row>
    <row r="3" spans="1:13" x14ac:dyDescent="0.2">
      <c r="A3" s="235"/>
      <c r="B3" s="799">
        <v>2013</v>
      </c>
      <c r="C3" s="799"/>
      <c r="D3" s="799"/>
      <c r="E3" s="799"/>
      <c r="F3" s="799"/>
      <c r="G3" s="799"/>
      <c r="H3" s="799"/>
      <c r="I3" s="799"/>
      <c r="J3" s="799"/>
      <c r="K3" s="799">
        <v>2014</v>
      </c>
      <c r="L3" s="799"/>
      <c r="M3" s="799"/>
    </row>
    <row r="4" spans="1:13" x14ac:dyDescent="0.2">
      <c r="A4" s="325"/>
      <c r="B4" s="728" t="s">
        <v>645</v>
      </c>
      <c r="C4" s="728" t="s">
        <v>646</v>
      </c>
      <c r="D4" s="728" t="s">
        <v>647</v>
      </c>
      <c r="E4" s="728" t="s">
        <v>648</v>
      </c>
      <c r="F4" s="728" t="s">
        <v>649</v>
      </c>
      <c r="G4" s="728" t="s">
        <v>650</v>
      </c>
      <c r="H4" s="728" t="s">
        <v>651</v>
      </c>
      <c r="I4" s="728" t="s">
        <v>652</v>
      </c>
      <c r="J4" s="728" t="s">
        <v>653</v>
      </c>
      <c r="K4" s="728" t="s">
        <v>654</v>
      </c>
      <c r="L4" s="728" t="s">
        <v>655</v>
      </c>
      <c r="M4" s="728" t="s">
        <v>644</v>
      </c>
    </row>
    <row r="5" spans="1:13" x14ac:dyDescent="0.2">
      <c r="A5" s="402" t="s">
        <v>449</v>
      </c>
      <c r="B5" s="327">
        <v>4.156190476190476</v>
      </c>
      <c r="C5" s="328">
        <v>4.0457142857142854</v>
      </c>
      <c r="D5" s="328">
        <v>3.8255000000000003</v>
      </c>
      <c r="E5" s="328">
        <v>3.622727272727273</v>
      </c>
      <c r="F5" s="328">
        <v>3.4254545454545462</v>
      </c>
      <c r="G5" s="328">
        <v>3.6145000000000005</v>
      </c>
      <c r="H5" s="328">
        <v>3.6743478260869562</v>
      </c>
      <c r="I5" s="328">
        <v>3.617777777777778</v>
      </c>
      <c r="J5" s="328">
        <v>4.2361904761904761</v>
      </c>
      <c r="K5" s="328">
        <v>4.7009523809523817</v>
      </c>
      <c r="L5" s="328">
        <v>5.9726315789473681</v>
      </c>
      <c r="M5" s="328">
        <v>4.8761904761904766</v>
      </c>
    </row>
    <row r="6" spans="1:13" x14ac:dyDescent="0.2">
      <c r="A6" s="330" t="s">
        <v>450</v>
      </c>
      <c r="B6" s="403">
        <v>70.067499999999981</v>
      </c>
      <c r="C6" s="404">
        <v>66.156190476190488</v>
      </c>
      <c r="D6" s="404">
        <v>60.521052631578939</v>
      </c>
      <c r="E6" s="404">
        <v>65.290000000000006</v>
      </c>
      <c r="F6" s="404">
        <v>64.63363636363637</v>
      </c>
      <c r="G6" s="404">
        <v>65.731428571428566</v>
      </c>
      <c r="H6" s="404">
        <v>65.167391304347845</v>
      </c>
      <c r="I6" s="404">
        <v>68.411904761904765</v>
      </c>
      <c r="J6" s="404">
        <v>69.418499999999995</v>
      </c>
      <c r="K6" s="404">
        <v>65.194782608695633</v>
      </c>
      <c r="L6" s="404">
        <v>58.932500000000005</v>
      </c>
      <c r="M6" s="404">
        <v>56.609523809523807</v>
      </c>
    </row>
    <row r="7" spans="1:13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57" t="s">
        <v>351</v>
      </c>
    </row>
    <row r="8" spans="1:13" x14ac:dyDescent="0.2">
      <c r="A8" s="168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zoomScale="110" zoomScaleNormal="110" zoomScaleSheetLayoutView="100" workbookViewId="0">
      <selection activeCell="E35" sqref="E35"/>
    </sheetView>
  </sheetViews>
  <sheetFormatPr baseColWidth="10" defaultRowHeight="12.75" x14ac:dyDescent="0.2"/>
  <cols>
    <col min="1" max="1" width="32.375" style="80" customWidth="1"/>
    <col min="2" max="2" width="12.375" style="80" customWidth="1"/>
    <col min="3" max="3" width="12.875" style="80" customWidth="1"/>
    <col min="4" max="4" width="11" style="80"/>
    <col min="5" max="5" width="12.875" style="80" customWidth="1"/>
    <col min="6" max="6" width="13.5" style="80" customWidth="1"/>
    <col min="7" max="7" width="11" style="80"/>
    <col min="8" max="8" width="15.875" style="80" customWidth="1"/>
    <col min="9" max="9" width="11" style="80"/>
    <col min="10" max="10" width="10" style="80"/>
    <col min="11" max="12" width="10.125" style="80" bestFit="1" customWidth="1"/>
    <col min="13" max="256" width="10" style="80"/>
    <col min="257" max="257" width="28.375" style="80" customWidth="1"/>
    <col min="258" max="258" width="10.875" style="80" customWidth="1"/>
    <col min="259" max="259" width="11.375" style="80" customWidth="1"/>
    <col min="260" max="260" width="10" style="80"/>
    <col min="261" max="261" width="11.375" style="80" customWidth="1"/>
    <col min="262" max="262" width="11.875" style="80" customWidth="1"/>
    <col min="263" max="263" width="10" style="80"/>
    <col min="264" max="264" width="10.875" style="80" bestFit="1" customWidth="1"/>
    <col min="265" max="266" width="10" style="80"/>
    <col min="267" max="268" width="10.125" style="80" bestFit="1" customWidth="1"/>
    <col min="269" max="512" width="10" style="80"/>
    <col min="513" max="513" width="28.375" style="80" customWidth="1"/>
    <col min="514" max="514" width="10.875" style="80" customWidth="1"/>
    <col min="515" max="515" width="11.375" style="80" customWidth="1"/>
    <col min="516" max="516" width="10" style="80"/>
    <col min="517" max="517" width="11.375" style="80" customWidth="1"/>
    <col min="518" max="518" width="11.875" style="80" customWidth="1"/>
    <col min="519" max="519" width="10" style="80"/>
    <col min="520" max="520" width="10.875" style="80" bestFit="1" customWidth="1"/>
    <col min="521" max="522" width="10" style="80"/>
    <col min="523" max="524" width="10.125" style="80" bestFit="1" customWidth="1"/>
    <col min="525" max="768" width="10" style="80"/>
    <col min="769" max="769" width="28.375" style="80" customWidth="1"/>
    <col min="770" max="770" width="10.875" style="80" customWidth="1"/>
    <col min="771" max="771" width="11.375" style="80" customWidth="1"/>
    <col min="772" max="772" width="10" style="80"/>
    <col min="773" max="773" width="11.375" style="80" customWidth="1"/>
    <col min="774" max="774" width="11.875" style="80" customWidth="1"/>
    <col min="775" max="775" width="10" style="80"/>
    <col min="776" max="776" width="10.875" style="80" bestFit="1" customWidth="1"/>
    <col min="777" max="778" width="10" style="80"/>
    <col min="779" max="780" width="10.125" style="80" bestFit="1" customWidth="1"/>
    <col min="781" max="1024" width="11" style="80"/>
    <col min="1025" max="1025" width="28.375" style="80" customWidth="1"/>
    <col min="1026" max="1026" width="10.875" style="80" customWidth="1"/>
    <col min="1027" max="1027" width="11.375" style="80" customWidth="1"/>
    <col min="1028" max="1028" width="10" style="80"/>
    <col min="1029" max="1029" width="11.375" style="80" customWidth="1"/>
    <col min="1030" max="1030" width="11.875" style="80" customWidth="1"/>
    <col min="1031" max="1031" width="10" style="80"/>
    <col min="1032" max="1032" width="10.875" style="80" bestFit="1" customWidth="1"/>
    <col min="1033" max="1034" width="10" style="80"/>
    <col min="1035" max="1036" width="10.125" style="80" bestFit="1" customWidth="1"/>
    <col min="1037" max="1280" width="10" style="80"/>
    <col min="1281" max="1281" width="28.375" style="80" customWidth="1"/>
    <col min="1282" max="1282" width="10.875" style="80" customWidth="1"/>
    <col min="1283" max="1283" width="11.375" style="80" customWidth="1"/>
    <col min="1284" max="1284" width="10" style="80"/>
    <col min="1285" max="1285" width="11.375" style="80" customWidth="1"/>
    <col min="1286" max="1286" width="11.875" style="80" customWidth="1"/>
    <col min="1287" max="1287" width="10" style="80"/>
    <col min="1288" max="1288" width="10.875" style="80" bestFit="1" customWidth="1"/>
    <col min="1289" max="1290" width="10" style="80"/>
    <col min="1291" max="1292" width="10.125" style="80" bestFit="1" customWidth="1"/>
    <col min="1293" max="1536" width="10" style="80"/>
    <col min="1537" max="1537" width="28.375" style="80" customWidth="1"/>
    <col min="1538" max="1538" width="10.875" style="80" customWidth="1"/>
    <col min="1539" max="1539" width="11.375" style="80" customWidth="1"/>
    <col min="1540" max="1540" width="10" style="80"/>
    <col min="1541" max="1541" width="11.375" style="80" customWidth="1"/>
    <col min="1542" max="1542" width="11.875" style="80" customWidth="1"/>
    <col min="1543" max="1543" width="10" style="80"/>
    <col min="1544" max="1544" width="10.875" style="80" bestFit="1" customWidth="1"/>
    <col min="1545" max="1546" width="10" style="80"/>
    <col min="1547" max="1548" width="10.125" style="80" bestFit="1" customWidth="1"/>
    <col min="1549" max="1792" width="10" style="80"/>
    <col min="1793" max="1793" width="28.375" style="80" customWidth="1"/>
    <col min="1794" max="1794" width="10.875" style="80" customWidth="1"/>
    <col min="1795" max="1795" width="11.375" style="80" customWidth="1"/>
    <col min="1796" max="1796" width="10" style="80"/>
    <col min="1797" max="1797" width="11.375" style="80" customWidth="1"/>
    <col min="1798" max="1798" width="11.875" style="80" customWidth="1"/>
    <col min="1799" max="1799" width="10" style="80"/>
    <col min="1800" max="1800" width="10.875" style="80" bestFit="1" customWidth="1"/>
    <col min="1801" max="1802" width="10" style="80"/>
    <col min="1803" max="1804" width="10.125" style="80" bestFit="1" customWidth="1"/>
    <col min="1805" max="2048" width="11" style="80"/>
    <col min="2049" max="2049" width="28.375" style="80" customWidth="1"/>
    <col min="2050" max="2050" width="10.875" style="80" customWidth="1"/>
    <col min="2051" max="2051" width="11.375" style="80" customWidth="1"/>
    <col min="2052" max="2052" width="10" style="80"/>
    <col min="2053" max="2053" width="11.375" style="80" customWidth="1"/>
    <col min="2054" max="2054" width="11.875" style="80" customWidth="1"/>
    <col min="2055" max="2055" width="10" style="80"/>
    <col min="2056" max="2056" width="10.875" style="80" bestFit="1" customWidth="1"/>
    <col min="2057" max="2058" width="10" style="80"/>
    <col min="2059" max="2060" width="10.125" style="80" bestFit="1" customWidth="1"/>
    <col min="2061" max="2304" width="10" style="80"/>
    <col min="2305" max="2305" width="28.375" style="80" customWidth="1"/>
    <col min="2306" max="2306" width="10.875" style="80" customWidth="1"/>
    <col min="2307" max="2307" width="11.375" style="80" customWidth="1"/>
    <col min="2308" max="2308" width="10" style="80"/>
    <col min="2309" max="2309" width="11.375" style="80" customWidth="1"/>
    <col min="2310" max="2310" width="11.875" style="80" customWidth="1"/>
    <col min="2311" max="2311" width="10" style="80"/>
    <col min="2312" max="2312" width="10.875" style="80" bestFit="1" customWidth="1"/>
    <col min="2313" max="2314" width="10" style="80"/>
    <col min="2315" max="2316" width="10.125" style="80" bestFit="1" customWidth="1"/>
    <col min="2317" max="2560" width="10" style="80"/>
    <col min="2561" max="2561" width="28.375" style="80" customWidth="1"/>
    <col min="2562" max="2562" width="10.875" style="80" customWidth="1"/>
    <col min="2563" max="2563" width="11.375" style="80" customWidth="1"/>
    <col min="2564" max="2564" width="10" style="80"/>
    <col min="2565" max="2565" width="11.375" style="80" customWidth="1"/>
    <col min="2566" max="2566" width="11.875" style="80" customWidth="1"/>
    <col min="2567" max="2567" width="10" style="80"/>
    <col min="2568" max="2568" width="10.875" style="80" bestFit="1" customWidth="1"/>
    <col min="2569" max="2570" width="10" style="80"/>
    <col min="2571" max="2572" width="10.125" style="80" bestFit="1" customWidth="1"/>
    <col min="2573" max="2816" width="10" style="80"/>
    <col min="2817" max="2817" width="28.375" style="80" customWidth="1"/>
    <col min="2818" max="2818" width="10.875" style="80" customWidth="1"/>
    <col min="2819" max="2819" width="11.375" style="80" customWidth="1"/>
    <col min="2820" max="2820" width="10" style="80"/>
    <col min="2821" max="2821" width="11.375" style="80" customWidth="1"/>
    <col min="2822" max="2822" width="11.875" style="80" customWidth="1"/>
    <col min="2823" max="2823" width="10" style="80"/>
    <col min="2824" max="2824" width="10.875" style="80" bestFit="1" customWidth="1"/>
    <col min="2825" max="2826" width="10" style="80"/>
    <col min="2827" max="2828" width="10.125" style="80" bestFit="1" customWidth="1"/>
    <col min="2829" max="3072" width="11" style="80"/>
    <col min="3073" max="3073" width="28.375" style="80" customWidth="1"/>
    <col min="3074" max="3074" width="10.875" style="80" customWidth="1"/>
    <col min="3075" max="3075" width="11.375" style="80" customWidth="1"/>
    <col min="3076" max="3076" width="10" style="80"/>
    <col min="3077" max="3077" width="11.375" style="80" customWidth="1"/>
    <col min="3078" max="3078" width="11.875" style="80" customWidth="1"/>
    <col min="3079" max="3079" width="10" style="80"/>
    <col min="3080" max="3080" width="10.875" style="80" bestFit="1" customWidth="1"/>
    <col min="3081" max="3082" width="10" style="80"/>
    <col min="3083" max="3084" width="10.125" style="80" bestFit="1" customWidth="1"/>
    <col min="3085" max="3328" width="10" style="80"/>
    <col min="3329" max="3329" width="28.375" style="80" customWidth="1"/>
    <col min="3330" max="3330" width="10.875" style="80" customWidth="1"/>
    <col min="3331" max="3331" width="11.375" style="80" customWidth="1"/>
    <col min="3332" max="3332" width="10" style="80"/>
    <col min="3333" max="3333" width="11.375" style="80" customWidth="1"/>
    <col min="3334" max="3334" width="11.875" style="80" customWidth="1"/>
    <col min="3335" max="3335" width="10" style="80"/>
    <col min="3336" max="3336" width="10.875" style="80" bestFit="1" customWidth="1"/>
    <col min="3337" max="3338" width="10" style="80"/>
    <col min="3339" max="3340" width="10.125" style="80" bestFit="1" customWidth="1"/>
    <col min="3341" max="3584" width="10" style="80"/>
    <col min="3585" max="3585" width="28.375" style="80" customWidth="1"/>
    <col min="3586" max="3586" width="10.875" style="80" customWidth="1"/>
    <col min="3587" max="3587" width="11.375" style="80" customWidth="1"/>
    <col min="3588" max="3588" width="10" style="80"/>
    <col min="3589" max="3589" width="11.375" style="80" customWidth="1"/>
    <col min="3590" max="3590" width="11.875" style="80" customWidth="1"/>
    <col min="3591" max="3591" width="10" style="80"/>
    <col min="3592" max="3592" width="10.875" style="80" bestFit="1" customWidth="1"/>
    <col min="3593" max="3594" width="10" style="80"/>
    <col min="3595" max="3596" width="10.125" style="80" bestFit="1" customWidth="1"/>
    <col min="3597" max="3840" width="10" style="80"/>
    <col min="3841" max="3841" width="28.375" style="80" customWidth="1"/>
    <col min="3842" max="3842" width="10.875" style="80" customWidth="1"/>
    <col min="3843" max="3843" width="11.375" style="80" customWidth="1"/>
    <col min="3844" max="3844" width="10" style="80"/>
    <col min="3845" max="3845" width="11.375" style="80" customWidth="1"/>
    <col min="3846" max="3846" width="11.875" style="80" customWidth="1"/>
    <col min="3847" max="3847" width="10" style="80"/>
    <col min="3848" max="3848" width="10.875" style="80" bestFit="1" customWidth="1"/>
    <col min="3849" max="3850" width="10" style="80"/>
    <col min="3851" max="3852" width="10.125" style="80" bestFit="1" customWidth="1"/>
    <col min="3853" max="4096" width="11" style="80"/>
    <col min="4097" max="4097" width="28.375" style="80" customWidth="1"/>
    <col min="4098" max="4098" width="10.875" style="80" customWidth="1"/>
    <col min="4099" max="4099" width="11.375" style="80" customWidth="1"/>
    <col min="4100" max="4100" width="10" style="80"/>
    <col min="4101" max="4101" width="11.375" style="80" customWidth="1"/>
    <col min="4102" max="4102" width="11.875" style="80" customWidth="1"/>
    <col min="4103" max="4103" width="10" style="80"/>
    <col min="4104" max="4104" width="10.875" style="80" bestFit="1" customWidth="1"/>
    <col min="4105" max="4106" width="10" style="80"/>
    <col min="4107" max="4108" width="10.125" style="80" bestFit="1" customWidth="1"/>
    <col min="4109" max="4352" width="10" style="80"/>
    <col min="4353" max="4353" width="28.375" style="80" customWidth="1"/>
    <col min="4354" max="4354" width="10.875" style="80" customWidth="1"/>
    <col min="4355" max="4355" width="11.375" style="80" customWidth="1"/>
    <col min="4356" max="4356" width="10" style="80"/>
    <col min="4357" max="4357" width="11.375" style="80" customWidth="1"/>
    <col min="4358" max="4358" width="11.875" style="80" customWidth="1"/>
    <col min="4359" max="4359" width="10" style="80"/>
    <col min="4360" max="4360" width="10.875" style="80" bestFit="1" customWidth="1"/>
    <col min="4361" max="4362" width="10" style="80"/>
    <col min="4363" max="4364" width="10.125" style="80" bestFit="1" customWidth="1"/>
    <col min="4365" max="4608" width="10" style="80"/>
    <col min="4609" max="4609" width="28.375" style="80" customWidth="1"/>
    <col min="4610" max="4610" width="10.875" style="80" customWidth="1"/>
    <col min="4611" max="4611" width="11.375" style="80" customWidth="1"/>
    <col min="4612" max="4612" width="10" style="80"/>
    <col min="4613" max="4613" width="11.375" style="80" customWidth="1"/>
    <col min="4614" max="4614" width="11.875" style="80" customWidth="1"/>
    <col min="4615" max="4615" width="10" style="80"/>
    <col min="4616" max="4616" width="10.875" style="80" bestFit="1" customWidth="1"/>
    <col min="4617" max="4618" width="10" style="80"/>
    <col min="4619" max="4620" width="10.125" style="80" bestFit="1" customWidth="1"/>
    <col min="4621" max="4864" width="10" style="80"/>
    <col min="4865" max="4865" width="28.375" style="80" customWidth="1"/>
    <col min="4866" max="4866" width="10.875" style="80" customWidth="1"/>
    <col min="4867" max="4867" width="11.375" style="80" customWidth="1"/>
    <col min="4868" max="4868" width="10" style="80"/>
    <col min="4869" max="4869" width="11.375" style="80" customWidth="1"/>
    <col min="4870" max="4870" width="11.875" style="80" customWidth="1"/>
    <col min="4871" max="4871" width="10" style="80"/>
    <col min="4872" max="4872" width="10.875" style="80" bestFit="1" customWidth="1"/>
    <col min="4873" max="4874" width="10" style="80"/>
    <col min="4875" max="4876" width="10.125" style="80" bestFit="1" customWidth="1"/>
    <col min="4877" max="5120" width="11" style="80"/>
    <col min="5121" max="5121" width="28.375" style="80" customWidth="1"/>
    <col min="5122" max="5122" width="10.875" style="80" customWidth="1"/>
    <col min="5123" max="5123" width="11.375" style="80" customWidth="1"/>
    <col min="5124" max="5124" width="10" style="80"/>
    <col min="5125" max="5125" width="11.375" style="80" customWidth="1"/>
    <col min="5126" max="5126" width="11.875" style="80" customWidth="1"/>
    <col min="5127" max="5127" width="10" style="80"/>
    <col min="5128" max="5128" width="10.875" style="80" bestFit="1" customWidth="1"/>
    <col min="5129" max="5130" width="10" style="80"/>
    <col min="5131" max="5132" width="10.125" style="80" bestFit="1" customWidth="1"/>
    <col min="5133" max="5376" width="10" style="80"/>
    <col min="5377" max="5377" width="28.375" style="80" customWidth="1"/>
    <col min="5378" max="5378" width="10.875" style="80" customWidth="1"/>
    <col min="5379" max="5379" width="11.375" style="80" customWidth="1"/>
    <col min="5380" max="5380" width="10" style="80"/>
    <col min="5381" max="5381" width="11.375" style="80" customWidth="1"/>
    <col min="5382" max="5382" width="11.875" style="80" customWidth="1"/>
    <col min="5383" max="5383" width="10" style="80"/>
    <col min="5384" max="5384" width="10.875" style="80" bestFit="1" customWidth="1"/>
    <col min="5385" max="5386" width="10" style="80"/>
    <col min="5387" max="5388" width="10.125" style="80" bestFit="1" customWidth="1"/>
    <col min="5389" max="5632" width="10" style="80"/>
    <col min="5633" max="5633" width="28.375" style="80" customWidth="1"/>
    <col min="5634" max="5634" width="10.875" style="80" customWidth="1"/>
    <col min="5635" max="5635" width="11.375" style="80" customWidth="1"/>
    <col min="5636" max="5636" width="10" style="80"/>
    <col min="5637" max="5637" width="11.375" style="80" customWidth="1"/>
    <col min="5638" max="5638" width="11.875" style="80" customWidth="1"/>
    <col min="5639" max="5639" width="10" style="80"/>
    <col min="5640" max="5640" width="10.875" style="80" bestFit="1" customWidth="1"/>
    <col min="5641" max="5642" width="10" style="80"/>
    <col min="5643" max="5644" width="10.125" style="80" bestFit="1" customWidth="1"/>
    <col min="5645" max="5888" width="10" style="80"/>
    <col min="5889" max="5889" width="28.375" style="80" customWidth="1"/>
    <col min="5890" max="5890" width="10.875" style="80" customWidth="1"/>
    <col min="5891" max="5891" width="11.375" style="80" customWidth="1"/>
    <col min="5892" max="5892" width="10" style="80"/>
    <col min="5893" max="5893" width="11.375" style="80" customWidth="1"/>
    <col min="5894" max="5894" width="11.875" style="80" customWidth="1"/>
    <col min="5895" max="5895" width="10" style="80"/>
    <col min="5896" max="5896" width="10.875" style="80" bestFit="1" customWidth="1"/>
    <col min="5897" max="5898" width="10" style="80"/>
    <col min="5899" max="5900" width="10.125" style="80" bestFit="1" customWidth="1"/>
    <col min="5901" max="6144" width="11" style="80"/>
    <col min="6145" max="6145" width="28.375" style="80" customWidth="1"/>
    <col min="6146" max="6146" width="10.875" style="80" customWidth="1"/>
    <col min="6147" max="6147" width="11.375" style="80" customWidth="1"/>
    <col min="6148" max="6148" width="10" style="80"/>
    <col min="6149" max="6149" width="11.375" style="80" customWidth="1"/>
    <col min="6150" max="6150" width="11.875" style="80" customWidth="1"/>
    <col min="6151" max="6151" width="10" style="80"/>
    <col min="6152" max="6152" width="10.875" style="80" bestFit="1" customWidth="1"/>
    <col min="6153" max="6154" width="10" style="80"/>
    <col min="6155" max="6156" width="10.125" style="80" bestFit="1" customWidth="1"/>
    <col min="6157" max="6400" width="10" style="80"/>
    <col min="6401" max="6401" width="28.375" style="80" customWidth="1"/>
    <col min="6402" max="6402" width="10.875" style="80" customWidth="1"/>
    <col min="6403" max="6403" width="11.375" style="80" customWidth="1"/>
    <col min="6404" max="6404" width="10" style="80"/>
    <col min="6405" max="6405" width="11.375" style="80" customWidth="1"/>
    <col min="6406" max="6406" width="11.875" style="80" customWidth="1"/>
    <col min="6407" max="6407" width="10" style="80"/>
    <col min="6408" max="6408" width="10.875" style="80" bestFit="1" customWidth="1"/>
    <col min="6409" max="6410" width="10" style="80"/>
    <col min="6411" max="6412" width="10.125" style="80" bestFit="1" customWidth="1"/>
    <col min="6413" max="6656" width="10" style="80"/>
    <col min="6657" max="6657" width="28.375" style="80" customWidth="1"/>
    <col min="6658" max="6658" width="10.875" style="80" customWidth="1"/>
    <col min="6659" max="6659" width="11.375" style="80" customWidth="1"/>
    <col min="6660" max="6660" width="10" style="80"/>
    <col min="6661" max="6661" width="11.375" style="80" customWidth="1"/>
    <col min="6662" max="6662" width="11.875" style="80" customWidth="1"/>
    <col min="6663" max="6663" width="10" style="80"/>
    <col min="6664" max="6664" width="10.875" style="80" bestFit="1" customWidth="1"/>
    <col min="6665" max="6666" width="10" style="80"/>
    <col min="6667" max="6668" width="10.125" style="80" bestFit="1" customWidth="1"/>
    <col min="6669" max="6912" width="10" style="80"/>
    <col min="6913" max="6913" width="28.375" style="80" customWidth="1"/>
    <col min="6914" max="6914" width="10.875" style="80" customWidth="1"/>
    <col min="6915" max="6915" width="11.375" style="80" customWidth="1"/>
    <col min="6916" max="6916" width="10" style="80"/>
    <col min="6917" max="6917" width="11.375" style="80" customWidth="1"/>
    <col min="6918" max="6918" width="11.875" style="80" customWidth="1"/>
    <col min="6919" max="6919" width="10" style="80"/>
    <col min="6920" max="6920" width="10.875" style="80" bestFit="1" customWidth="1"/>
    <col min="6921" max="6922" width="10" style="80"/>
    <col min="6923" max="6924" width="10.125" style="80" bestFit="1" customWidth="1"/>
    <col min="6925" max="7168" width="11" style="80"/>
    <col min="7169" max="7169" width="28.375" style="80" customWidth="1"/>
    <col min="7170" max="7170" width="10.875" style="80" customWidth="1"/>
    <col min="7171" max="7171" width="11.375" style="80" customWidth="1"/>
    <col min="7172" max="7172" width="10" style="80"/>
    <col min="7173" max="7173" width="11.375" style="80" customWidth="1"/>
    <col min="7174" max="7174" width="11.875" style="80" customWidth="1"/>
    <col min="7175" max="7175" width="10" style="80"/>
    <col min="7176" max="7176" width="10.875" style="80" bestFit="1" customWidth="1"/>
    <col min="7177" max="7178" width="10" style="80"/>
    <col min="7179" max="7180" width="10.125" style="80" bestFit="1" customWidth="1"/>
    <col min="7181" max="7424" width="10" style="80"/>
    <col min="7425" max="7425" width="28.375" style="80" customWidth="1"/>
    <col min="7426" max="7426" width="10.875" style="80" customWidth="1"/>
    <col min="7427" max="7427" width="11.375" style="80" customWidth="1"/>
    <col min="7428" max="7428" width="10" style="80"/>
    <col min="7429" max="7429" width="11.375" style="80" customWidth="1"/>
    <col min="7430" max="7430" width="11.875" style="80" customWidth="1"/>
    <col min="7431" max="7431" width="10" style="80"/>
    <col min="7432" max="7432" width="10.875" style="80" bestFit="1" customWidth="1"/>
    <col min="7433" max="7434" width="10" style="80"/>
    <col min="7435" max="7436" width="10.125" style="80" bestFit="1" customWidth="1"/>
    <col min="7437" max="7680" width="10" style="80"/>
    <col min="7681" max="7681" width="28.375" style="80" customWidth="1"/>
    <col min="7682" max="7682" width="10.875" style="80" customWidth="1"/>
    <col min="7683" max="7683" width="11.375" style="80" customWidth="1"/>
    <col min="7684" max="7684" width="10" style="80"/>
    <col min="7685" max="7685" width="11.375" style="80" customWidth="1"/>
    <col min="7686" max="7686" width="11.875" style="80" customWidth="1"/>
    <col min="7687" max="7687" width="10" style="80"/>
    <col min="7688" max="7688" width="10.875" style="80" bestFit="1" customWidth="1"/>
    <col min="7689" max="7690" width="10" style="80"/>
    <col min="7691" max="7692" width="10.125" style="80" bestFit="1" customWidth="1"/>
    <col min="7693" max="7936" width="10" style="80"/>
    <col min="7937" max="7937" width="28.375" style="80" customWidth="1"/>
    <col min="7938" max="7938" width="10.875" style="80" customWidth="1"/>
    <col min="7939" max="7939" width="11.375" style="80" customWidth="1"/>
    <col min="7940" max="7940" width="10" style="80"/>
    <col min="7941" max="7941" width="11.375" style="80" customWidth="1"/>
    <col min="7942" max="7942" width="11.875" style="80" customWidth="1"/>
    <col min="7943" max="7943" width="10" style="80"/>
    <col min="7944" max="7944" width="10.875" style="80" bestFit="1" customWidth="1"/>
    <col min="7945" max="7946" width="10" style="80"/>
    <col min="7947" max="7948" width="10.125" style="80" bestFit="1" customWidth="1"/>
    <col min="7949" max="8192" width="11" style="80"/>
    <col min="8193" max="8193" width="28.375" style="80" customWidth="1"/>
    <col min="8194" max="8194" width="10.875" style="80" customWidth="1"/>
    <col min="8195" max="8195" width="11.375" style="80" customWidth="1"/>
    <col min="8196" max="8196" width="10" style="80"/>
    <col min="8197" max="8197" width="11.375" style="80" customWidth="1"/>
    <col min="8198" max="8198" width="11.875" style="80" customWidth="1"/>
    <col min="8199" max="8199" width="10" style="80"/>
    <col min="8200" max="8200" width="10.875" style="80" bestFit="1" customWidth="1"/>
    <col min="8201" max="8202" width="10" style="80"/>
    <col min="8203" max="8204" width="10.125" style="80" bestFit="1" customWidth="1"/>
    <col min="8205" max="8448" width="10" style="80"/>
    <col min="8449" max="8449" width="28.375" style="80" customWidth="1"/>
    <col min="8450" max="8450" width="10.875" style="80" customWidth="1"/>
    <col min="8451" max="8451" width="11.375" style="80" customWidth="1"/>
    <col min="8452" max="8452" width="10" style="80"/>
    <col min="8453" max="8453" width="11.375" style="80" customWidth="1"/>
    <col min="8454" max="8454" width="11.875" style="80" customWidth="1"/>
    <col min="8455" max="8455" width="10" style="80"/>
    <col min="8456" max="8456" width="10.875" style="80" bestFit="1" customWidth="1"/>
    <col min="8457" max="8458" width="10" style="80"/>
    <col min="8459" max="8460" width="10.125" style="80" bestFit="1" customWidth="1"/>
    <col min="8461" max="8704" width="10" style="80"/>
    <col min="8705" max="8705" width="28.375" style="80" customWidth="1"/>
    <col min="8706" max="8706" width="10.875" style="80" customWidth="1"/>
    <col min="8707" max="8707" width="11.375" style="80" customWidth="1"/>
    <col min="8708" max="8708" width="10" style="80"/>
    <col min="8709" max="8709" width="11.375" style="80" customWidth="1"/>
    <col min="8710" max="8710" width="11.875" style="80" customWidth="1"/>
    <col min="8711" max="8711" width="10" style="80"/>
    <col min="8712" max="8712" width="10.875" style="80" bestFit="1" customWidth="1"/>
    <col min="8713" max="8714" width="10" style="80"/>
    <col min="8715" max="8716" width="10.125" style="80" bestFit="1" customWidth="1"/>
    <col min="8717" max="8960" width="10" style="80"/>
    <col min="8961" max="8961" width="28.375" style="80" customWidth="1"/>
    <col min="8962" max="8962" width="10.875" style="80" customWidth="1"/>
    <col min="8963" max="8963" width="11.375" style="80" customWidth="1"/>
    <col min="8964" max="8964" width="10" style="80"/>
    <col min="8965" max="8965" width="11.375" style="80" customWidth="1"/>
    <col min="8966" max="8966" width="11.875" style="80" customWidth="1"/>
    <col min="8967" max="8967" width="10" style="80"/>
    <col min="8968" max="8968" width="10.875" style="80" bestFit="1" customWidth="1"/>
    <col min="8969" max="8970" width="10" style="80"/>
    <col min="8971" max="8972" width="10.125" style="80" bestFit="1" customWidth="1"/>
    <col min="8973" max="9216" width="11" style="80"/>
    <col min="9217" max="9217" width="28.375" style="80" customWidth="1"/>
    <col min="9218" max="9218" width="10.875" style="80" customWidth="1"/>
    <col min="9219" max="9219" width="11.375" style="80" customWidth="1"/>
    <col min="9220" max="9220" width="10" style="80"/>
    <col min="9221" max="9221" width="11.375" style="80" customWidth="1"/>
    <col min="9222" max="9222" width="11.875" style="80" customWidth="1"/>
    <col min="9223" max="9223" width="10" style="80"/>
    <col min="9224" max="9224" width="10.875" style="80" bestFit="1" customWidth="1"/>
    <col min="9225" max="9226" width="10" style="80"/>
    <col min="9227" max="9228" width="10.125" style="80" bestFit="1" customWidth="1"/>
    <col min="9229" max="9472" width="10" style="80"/>
    <col min="9473" max="9473" width="28.375" style="80" customWidth="1"/>
    <col min="9474" max="9474" width="10.875" style="80" customWidth="1"/>
    <col min="9475" max="9475" width="11.375" style="80" customWidth="1"/>
    <col min="9476" max="9476" width="10" style="80"/>
    <col min="9477" max="9477" width="11.375" style="80" customWidth="1"/>
    <col min="9478" max="9478" width="11.875" style="80" customWidth="1"/>
    <col min="9479" max="9479" width="10" style="80"/>
    <col min="9480" max="9480" width="10.875" style="80" bestFit="1" customWidth="1"/>
    <col min="9481" max="9482" width="10" style="80"/>
    <col min="9483" max="9484" width="10.125" style="80" bestFit="1" customWidth="1"/>
    <col min="9485" max="9728" width="10" style="80"/>
    <col min="9729" max="9729" width="28.375" style="80" customWidth="1"/>
    <col min="9730" max="9730" width="10.875" style="80" customWidth="1"/>
    <col min="9731" max="9731" width="11.375" style="80" customWidth="1"/>
    <col min="9732" max="9732" width="10" style="80"/>
    <col min="9733" max="9733" width="11.375" style="80" customWidth="1"/>
    <col min="9734" max="9734" width="11.875" style="80" customWidth="1"/>
    <col min="9735" max="9735" width="10" style="80"/>
    <col min="9736" max="9736" width="10.875" style="80" bestFit="1" customWidth="1"/>
    <col min="9737" max="9738" width="10" style="80"/>
    <col min="9739" max="9740" width="10.125" style="80" bestFit="1" customWidth="1"/>
    <col min="9741" max="9984" width="10" style="80"/>
    <col min="9985" max="9985" width="28.375" style="80" customWidth="1"/>
    <col min="9986" max="9986" width="10.875" style="80" customWidth="1"/>
    <col min="9987" max="9987" width="11.375" style="80" customWidth="1"/>
    <col min="9988" max="9988" width="10" style="80"/>
    <col min="9989" max="9989" width="11.375" style="80" customWidth="1"/>
    <col min="9990" max="9990" width="11.875" style="80" customWidth="1"/>
    <col min="9991" max="9991" width="10" style="80"/>
    <col min="9992" max="9992" width="10.875" style="80" bestFit="1" customWidth="1"/>
    <col min="9993" max="9994" width="10" style="80"/>
    <col min="9995" max="9996" width="10.125" style="80" bestFit="1" customWidth="1"/>
    <col min="9997" max="10240" width="11" style="80"/>
    <col min="10241" max="10241" width="28.375" style="80" customWidth="1"/>
    <col min="10242" max="10242" width="10.875" style="80" customWidth="1"/>
    <col min="10243" max="10243" width="11.375" style="80" customWidth="1"/>
    <col min="10244" max="10244" width="10" style="80"/>
    <col min="10245" max="10245" width="11.375" style="80" customWidth="1"/>
    <col min="10246" max="10246" width="11.875" style="80" customWidth="1"/>
    <col min="10247" max="10247" width="10" style="80"/>
    <col min="10248" max="10248" width="10.875" style="80" bestFit="1" customWidth="1"/>
    <col min="10249" max="10250" width="10" style="80"/>
    <col min="10251" max="10252" width="10.125" style="80" bestFit="1" customWidth="1"/>
    <col min="10253" max="10496" width="10" style="80"/>
    <col min="10497" max="10497" width="28.375" style="80" customWidth="1"/>
    <col min="10498" max="10498" width="10.875" style="80" customWidth="1"/>
    <col min="10499" max="10499" width="11.375" style="80" customWidth="1"/>
    <col min="10500" max="10500" width="10" style="80"/>
    <col min="10501" max="10501" width="11.375" style="80" customWidth="1"/>
    <col min="10502" max="10502" width="11.875" style="80" customWidth="1"/>
    <col min="10503" max="10503" width="10" style="80"/>
    <col min="10504" max="10504" width="10.875" style="80" bestFit="1" customWidth="1"/>
    <col min="10505" max="10506" width="10" style="80"/>
    <col min="10507" max="10508" width="10.125" style="80" bestFit="1" customWidth="1"/>
    <col min="10509" max="10752" width="10" style="80"/>
    <col min="10753" max="10753" width="28.375" style="80" customWidth="1"/>
    <col min="10754" max="10754" width="10.875" style="80" customWidth="1"/>
    <col min="10755" max="10755" width="11.375" style="80" customWidth="1"/>
    <col min="10756" max="10756" width="10" style="80"/>
    <col min="10757" max="10757" width="11.375" style="80" customWidth="1"/>
    <col min="10758" max="10758" width="11.875" style="80" customWidth="1"/>
    <col min="10759" max="10759" width="10" style="80"/>
    <col min="10760" max="10760" width="10.875" style="80" bestFit="1" customWidth="1"/>
    <col min="10761" max="10762" width="10" style="80"/>
    <col min="10763" max="10764" width="10.125" style="80" bestFit="1" customWidth="1"/>
    <col min="10765" max="11008" width="10" style="80"/>
    <col min="11009" max="11009" width="28.375" style="80" customWidth="1"/>
    <col min="11010" max="11010" width="10.875" style="80" customWidth="1"/>
    <col min="11011" max="11011" width="11.375" style="80" customWidth="1"/>
    <col min="11012" max="11012" width="10" style="80"/>
    <col min="11013" max="11013" width="11.375" style="80" customWidth="1"/>
    <col min="11014" max="11014" width="11.875" style="80" customWidth="1"/>
    <col min="11015" max="11015" width="10" style="80"/>
    <col min="11016" max="11016" width="10.875" style="80" bestFit="1" customWidth="1"/>
    <col min="11017" max="11018" width="10" style="80"/>
    <col min="11019" max="11020" width="10.125" style="80" bestFit="1" customWidth="1"/>
    <col min="11021" max="11264" width="11" style="80"/>
    <col min="11265" max="11265" width="28.375" style="80" customWidth="1"/>
    <col min="11266" max="11266" width="10.875" style="80" customWidth="1"/>
    <col min="11267" max="11267" width="11.375" style="80" customWidth="1"/>
    <col min="11268" max="11268" width="10" style="80"/>
    <col min="11269" max="11269" width="11.375" style="80" customWidth="1"/>
    <col min="11270" max="11270" width="11.875" style="80" customWidth="1"/>
    <col min="11271" max="11271" width="10" style="80"/>
    <col min="11272" max="11272" width="10.875" style="80" bestFit="1" customWidth="1"/>
    <col min="11273" max="11274" width="10" style="80"/>
    <col min="11275" max="11276" width="10.125" style="80" bestFit="1" customWidth="1"/>
    <col min="11277" max="11520" width="10" style="80"/>
    <col min="11521" max="11521" width="28.375" style="80" customWidth="1"/>
    <col min="11522" max="11522" width="10.875" style="80" customWidth="1"/>
    <col min="11523" max="11523" width="11.375" style="80" customWidth="1"/>
    <col min="11524" max="11524" width="10" style="80"/>
    <col min="11525" max="11525" width="11.375" style="80" customWidth="1"/>
    <col min="11526" max="11526" width="11.875" style="80" customWidth="1"/>
    <col min="11527" max="11527" width="10" style="80"/>
    <col min="11528" max="11528" width="10.875" style="80" bestFit="1" customWidth="1"/>
    <col min="11529" max="11530" width="10" style="80"/>
    <col min="11531" max="11532" width="10.125" style="80" bestFit="1" customWidth="1"/>
    <col min="11533" max="11776" width="10" style="80"/>
    <col min="11777" max="11777" width="28.375" style="80" customWidth="1"/>
    <col min="11778" max="11778" width="10.875" style="80" customWidth="1"/>
    <col min="11779" max="11779" width="11.375" style="80" customWidth="1"/>
    <col min="11780" max="11780" width="10" style="80"/>
    <col min="11781" max="11781" width="11.375" style="80" customWidth="1"/>
    <col min="11782" max="11782" width="11.875" style="80" customWidth="1"/>
    <col min="11783" max="11783" width="10" style="80"/>
    <col min="11784" max="11784" width="10.875" style="80" bestFit="1" customWidth="1"/>
    <col min="11785" max="11786" width="10" style="80"/>
    <col min="11787" max="11788" width="10.125" style="80" bestFit="1" customWidth="1"/>
    <col min="11789" max="12032" width="10" style="80"/>
    <col min="12033" max="12033" width="28.375" style="80" customWidth="1"/>
    <col min="12034" max="12034" width="10.875" style="80" customWidth="1"/>
    <col min="12035" max="12035" width="11.375" style="80" customWidth="1"/>
    <col min="12036" max="12036" width="10" style="80"/>
    <col min="12037" max="12037" width="11.375" style="80" customWidth="1"/>
    <col min="12038" max="12038" width="11.875" style="80" customWidth="1"/>
    <col min="12039" max="12039" width="10" style="80"/>
    <col min="12040" max="12040" width="10.875" style="80" bestFit="1" customWidth="1"/>
    <col min="12041" max="12042" width="10" style="80"/>
    <col min="12043" max="12044" width="10.125" style="80" bestFit="1" customWidth="1"/>
    <col min="12045" max="12288" width="11" style="80"/>
    <col min="12289" max="12289" width="28.375" style="80" customWidth="1"/>
    <col min="12290" max="12290" width="10.875" style="80" customWidth="1"/>
    <col min="12291" max="12291" width="11.375" style="80" customWidth="1"/>
    <col min="12292" max="12292" width="10" style="80"/>
    <col min="12293" max="12293" width="11.375" style="80" customWidth="1"/>
    <col min="12294" max="12294" width="11.875" style="80" customWidth="1"/>
    <col min="12295" max="12295" width="10" style="80"/>
    <col min="12296" max="12296" width="10.875" style="80" bestFit="1" customWidth="1"/>
    <col min="12297" max="12298" width="10" style="80"/>
    <col min="12299" max="12300" width="10.125" style="80" bestFit="1" customWidth="1"/>
    <col min="12301" max="12544" width="10" style="80"/>
    <col min="12545" max="12545" width="28.375" style="80" customWidth="1"/>
    <col min="12546" max="12546" width="10.875" style="80" customWidth="1"/>
    <col min="12547" max="12547" width="11.375" style="80" customWidth="1"/>
    <col min="12548" max="12548" width="10" style="80"/>
    <col min="12549" max="12549" width="11.375" style="80" customWidth="1"/>
    <col min="12550" max="12550" width="11.875" style="80" customWidth="1"/>
    <col min="12551" max="12551" width="10" style="80"/>
    <col min="12552" max="12552" width="10.875" style="80" bestFit="1" customWidth="1"/>
    <col min="12553" max="12554" width="10" style="80"/>
    <col min="12555" max="12556" width="10.125" style="80" bestFit="1" customWidth="1"/>
    <col min="12557" max="12800" width="10" style="80"/>
    <col min="12801" max="12801" width="28.375" style="80" customWidth="1"/>
    <col min="12802" max="12802" width="10.875" style="80" customWidth="1"/>
    <col min="12803" max="12803" width="11.375" style="80" customWidth="1"/>
    <col min="12804" max="12804" width="10" style="80"/>
    <col min="12805" max="12805" width="11.375" style="80" customWidth="1"/>
    <col min="12806" max="12806" width="11.875" style="80" customWidth="1"/>
    <col min="12807" max="12807" width="10" style="80"/>
    <col min="12808" max="12808" width="10.875" style="80" bestFit="1" customWidth="1"/>
    <col min="12809" max="12810" width="10" style="80"/>
    <col min="12811" max="12812" width="10.125" style="80" bestFit="1" customWidth="1"/>
    <col min="12813" max="13056" width="10" style="80"/>
    <col min="13057" max="13057" width="28.375" style="80" customWidth="1"/>
    <col min="13058" max="13058" width="10.875" style="80" customWidth="1"/>
    <col min="13059" max="13059" width="11.375" style="80" customWidth="1"/>
    <col min="13060" max="13060" width="10" style="80"/>
    <col min="13061" max="13061" width="11.375" style="80" customWidth="1"/>
    <col min="13062" max="13062" width="11.875" style="80" customWidth="1"/>
    <col min="13063" max="13063" width="10" style="80"/>
    <col min="13064" max="13064" width="10.875" style="80" bestFit="1" customWidth="1"/>
    <col min="13065" max="13066" width="10" style="80"/>
    <col min="13067" max="13068" width="10.125" style="80" bestFit="1" customWidth="1"/>
    <col min="13069" max="13312" width="11" style="80"/>
    <col min="13313" max="13313" width="28.375" style="80" customWidth="1"/>
    <col min="13314" max="13314" width="10.875" style="80" customWidth="1"/>
    <col min="13315" max="13315" width="11.375" style="80" customWidth="1"/>
    <col min="13316" max="13316" width="10" style="80"/>
    <col min="13317" max="13317" width="11.375" style="80" customWidth="1"/>
    <col min="13318" max="13318" width="11.875" style="80" customWidth="1"/>
    <col min="13319" max="13319" width="10" style="80"/>
    <col min="13320" max="13320" width="10.875" style="80" bestFit="1" customWidth="1"/>
    <col min="13321" max="13322" width="10" style="80"/>
    <col min="13323" max="13324" width="10.125" style="80" bestFit="1" customWidth="1"/>
    <col min="13325" max="13568" width="10" style="80"/>
    <col min="13569" max="13569" width="28.375" style="80" customWidth="1"/>
    <col min="13570" max="13570" width="10.875" style="80" customWidth="1"/>
    <col min="13571" max="13571" width="11.375" style="80" customWidth="1"/>
    <col min="13572" max="13572" width="10" style="80"/>
    <col min="13573" max="13573" width="11.375" style="80" customWidth="1"/>
    <col min="13574" max="13574" width="11.875" style="80" customWidth="1"/>
    <col min="13575" max="13575" width="10" style="80"/>
    <col min="13576" max="13576" width="10.875" style="80" bestFit="1" customWidth="1"/>
    <col min="13577" max="13578" width="10" style="80"/>
    <col min="13579" max="13580" width="10.125" style="80" bestFit="1" customWidth="1"/>
    <col min="13581" max="13824" width="10" style="80"/>
    <col min="13825" max="13825" width="28.375" style="80" customWidth="1"/>
    <col min="13826" max="13826" width="10.875" style="80" customWidth="1"/>
    <col min="13827" max="13827" width="11.375" style="80" customWidth="1"/>
    <col min="13828" max="13828" width="10" style="80"/>
    <col min="13829" max="13829" width="11.375" style="80" customWidth="1"/>
    <col min="13830" max="13830" width="11.875" style="80" customWidth="1"/>
    <col min="13831" max="13831" width="10" style="80"/>
    <col min="13832" max="13832" width="10.875" style="80" bestFit="1" customWidth="1"/>
    <col min="13833" max="13834" width="10" style="80"/>
    <col min="13835" max="13836" width="10.125" style="80" bestFit="1" customWidth="1"/>
    <col min="13837" max="14080" width="10" style="80"/>
    <col min="14081" max="14081" width="28.375" style="80" customWidth="1"/>
    <col min="14082" max="14082" width="10.875" style="80" customWidth="1"/>
    <col min="14083" max="14083" width="11.375" style="80" customWidth="1"/>
    <col min="14084" max="14084" width="10" style="80"/>
    <col min="14085" max="14085" width="11.375" style="80" customWidth="1"/>
    <col min="14086" max="14086" width="11.875" style="80" customWidth="1"/>
    <col min="14087" max="14087" width="10" style="80"/>
    <col min="14088" max="14088" width="10.875" style="80" bestFit="1" customWidth="1"/>
    <col min="14089" max="14090" width="10" style="80"/>
    <col min="14091" max="14092" width="10.125" style="80" bestFit="1" customWidth="1"/>
    <col min="14093" max="14336" width="11" style="80"/>
    <col min="14337" max="14337" width="28.375" style="80" customWidth="1"/>
    <col min="14338" max="14338" width="10.875" style="80" customWidth="1"/>
    <col min="14339" max="14339" width="11.375" style="80" customWidth="1"/>
    <col min="14340" max="14340" width="10" style="80"/>
    <col min="14341" max="14341" width="11.375" style="80" customWidth="1"/>
    <col min="14342" max="14342" width="11.875" style="80" customWidth="1"/>
    <col min="14343" max="14343" width="10" style="80"/>
    <col min="14344" max="14344" width="10.875" style="80" bestFit="1" customWidth="1"/>
    <col min="14345" max="14346" width="10" style="80"/>
    <col min="14347" max="14348" width="10.125" style="80" bestFit="1" customWidth="1"/>
    <col min="14349" max="14592" width="10" style="80"/>
    <col min="14593" max="14593" width="28.375" style="80" customWidth="1"/>
    <col min="14594" max="14594" width="10.875" style="80" customWidth="1"/>
    <col min="14595" max="14595" width="11.375" style="80" customWidth="1"/>
    <col min="14596" max="14596" width="10" style="80"/>
    <col min="14597" max="14597" width="11.375" style="80" customWidth="1"/>
    <col min="14598" max="14598" width="11.875" style="80" customWidth="1"/>
    <col min="14599" max="14599" width="10" style="80"/>
    <col min="14600" max="14600" width="10.875" style="80" bestFit="1" customWidth="1"/>
    <col min="14601" max="14602" width="10" style="80"/>
    <col min="14603" max="14604" width="10.125" style="80" bestFit="1" customWidth="1"/>
    <col min="14605" max="14848" width="10" style="80"/>
    <col min="14849" max="14849" width="28.375" style="80" customWidth="1"/>
    <col min="14850" max="14850" width="10.875" style="80" customWidth="1"/>
    <col min="14851" max="14851" width="11.375" style="80" customWidth="1"/>
    <col min="14852" max="14852" width="10" style="80"/>
    <col min="14853" max="14853" width="11.375" style="80" customWidth="1"/>
    <col min="14854" max="14854" width="11.875" style="80" customWidth="1"/>
    <col min="14855" max="14855" width="10" style="80"/>
    <col min="14856" max="14856" width="10.875" style="80" bestFit="1" customWidth="1"/>
    <col min="14857" max="14858" width="10" style="80"/>
    <col min="14859" max="14860" width="10.125" style="80" bestFit="1" customWidth="1"/>
    <col min="14861" max="15104" width="10" style="80"/>
    <col min="15105" max="15105" width="28.375" style="80" customWidth="1"/>
    <col min="15106" max="15106" width="10.875" style="80" customWidth="1"/>
    <col min="15107" max="15107" width="11.375" style="80" customWidth="1"/>
    <col min="15108" max="15108" width="10" style="80"/>
    <col min="15109" max="15109" width="11.375" style="80" customWidth="1"/>
    <col min="15110" max="15110" width="11.875" style="80" customWidth="1"/>
    <col min="15111" max="15111" width="10" style="80"/>
    <col min="15112" max="15112" width="10.875" style="80" bestFit="1" customWidth="1"/>
    <col min="15113" max="15114" width="10" style="80"/>
    <col min="15115" max="15116" width="10.125" style="80" bestFit="1" customWidth="1"/>
    <col min="15117" max="15360" width="11" style="80"/>
    <col min="15361" max="15361" width="28.375" style="80" customWidth="1"/>
    <col min="15362" max="15362" width="10.875" style="80" customWidth="1"/>
    <col min="15363" max="15363" width="11.375" style="80" customWidth="1"/>
    <col min="15364" max="15364" width="10" style="80"/>
    <col min="15365" max="15365" width="11.375" style="80" customWidth="1"/>
    <col min="15366" max="15366" width="11.875" style="80" customWidth="1"/>
    <col min="15367" max="15367" width="10" style="80"/>
    <col min="15368" max="15368" width="10.875" style="80" bestFit="1" customWidth="1"/>
    <col min="15369" max="15370" width="10" style="80"/>
    <col min="15371" max="15372" width="10.125" style="80" bestFit="1" customWidth="1"/>
    <col min="15373" max="15616" width="10" style="80"/>
    <col min="15617" max="15617" width="28.375" style="80" customWidth="1"/>
    <col min="15618" max="15618" width="10.875" style="80" customWidth="1"/>
    <col min="15619" max="15619" width="11.375" style="80" customWidth="1"/>
    <col min="15620" max="15620" width="10" style="80"/>
    <col min="15621" max="15621" width="11.375" style="80" customWidth="1"/>
    <col min="15622" max="15622" width="11.875" style="80" customWidth="1"/>
    <col min="15623" max="15623" width="10" style="80"/>
    <col min="15624" max="15624" width="10.875" style="80" bestFit="1" customWidth="1"/>
    <col min="15625" max="15626" width="10" style="80"/>
    <col min="15627" max="15628" width="10.125" style="80" bestFit="1" customWidth="1"/>
    <col min="15629" max="15872" width="10" style="80"/>
    <col min="15873" max="15873" width="28.375" style="80" customWidth="1"/>
    <col min="15874" max="15874" width="10.875" style="80" customWidth="1"/>
    <col min="15875" max="15875" width="11.375" style="80" customWidth="1"/>
    <col min="15876" max="15876" width="10" style="80"/>
    <col min="15877" max="15877" width="11.375" style="80" customWidth="1"/>
    <col min="15878" max="15878" width="11.875" style="80" customWidth="1"/>
    <col min="15879" max="15879" width="10" style="80"/>
    <col min="15880" max="15880" width="10.875" style="80" bestFit="1" customWidth="1"/>
    <col min="15881" max="15882" width="10" style="80"/>
    <col min="15883" max="15884" width="10.125" style="80" bestFit="1" customWidth="1"/>
    <col min="15885" max="16128" width="10" style="80"/>
    <col min="16129" max="16129" width="28.375" style="80" customWidth="1"/>
    <col min="16130" max="16130" width="10.875" style="80" customWidth="1"/>
    <col min="16131" max="16131" width="11.375" style="80" customWidth="1"/>
    <col min="16132" max="16132" width="10" style="80"/>
    <col min="16133" max="16133" width="11.375" style="80" customWidth="1"/>
    <col min="16134" max="16134" width="11.875" style="80" customWidth="1"/>
    <col min="16135" max="16135" width="10" style="80"/>
    <col min="16136" max="16136" width="10.875" style="80" bestFit="1" customWidth="1"/>
    <col min="16137" max="16138" width="10" style="80"/>
    <col min="16139" max="16140" width="10.125" style="80" bestFit="1" customWidth="1"/>
    <col min="16141" max="16384" width="11" style="80"/>
  </cols>
  <sheetData>
    <row r="1" spans="1:9" ht="14.25" x14ac:dyDescent="0.2">
      <c r="A1" s="503" t="s">
        <v>5</v>
      </c>
      <c r="B1" s="502"/>
      <c r="C1" s="502"/>
      <c r="D1" s="502"/>
      <c r="E1" s="502"/>
      <c r="F1" s="502"/>
      <c r="G1" s="502"/>
      <c r="H1" s="502"/>
      <c r="I1" s="417"/>
    </row>
    <row r="2" spans="1:9" ht="15.75" x14ac:dyDescent="0.25">
      <c r="A2" s="504"/>
      <c r="B2" s="505"/>
      <c r="C2" s="502"/>
      <c r="D2" s="502"/>
      <c r="E2" s="502"/>
      <c r="F2" s="502"/>
      <c r="G2" s="502"/>
      <c r="H2" s="62" t="s">
        <v>165</v>
      </c>
      <c r="I2" s="417"/>
    </row>
    <row r="3" spans="1:9" s="82" customFormat="1" ht="14.25" x14ac:dyDescent="0.2">
      <c r="A3" s="475"/>
      <c r="B3" s="824">
        <f>INDICE!A3</f>
        <v>41699</v>
      </c>
      <c r="C3" s="825"/>
      <c r="D3" s="825" t="s">
        <v>125</v>
      </c>
      <c r="E3" s="825"/>
      <c r="F3" s="825" t="s">
        <v>126</v>
      </c>
      <c r="G3" s="825"/>
      <c r="H3" s="825"/>
      <c r="I3" s="417"/>
    </row>
    <row r="4" spans="1:9" s="82" customFormat="1" ht="14.25" x14ac:dyDescent="0.2">
      <c r="A4" s="83"/>
      <c r="B4" s="74" t="s">
        <v>48</v>
      </c>
      <c r="C4" s="74" t="s">
        <v>531</v>
      </c>
      <c r="D4" s="74" t="s">
        <v>48</v>
      </c>
      <c r="E4" s="74" t="s">
        <v>531</v>
      </c>
      <c r="F4" s="74" t="s">
        <v>48</v>
      </c>
      <c r="G4" s="75" t="s">
        <v>531</v>
      </c>
      <c r="H4" s="75" t="s">
        <v>133</v>
      </c>
      <c r="I4" s="417"/>
    </row>
    <row r="5" spans="1:9" s="82" customFormat="1" ht="14.25" x14ac:dyDescent="0.2">
      <c r="A5" s="84" t="s">
        <v>134</v>
      </c>
      <c r="B5" s="496">
        <v>166.34121999999999</v>
      </c>
      <c r="C5" s="86">
        <v>-1.0700521070455355</v>
      </c>
      <c r="D5" s="85">
        <v>505.39086999999989</v>
      </c>
      <c r="E5" s="86">
        <v>-3.4289808787456697</v>
      </c>
      <c r="F5" s="85">
        <v>1570.4257500000001</v>
      </c>
      <c r="G5" s="86">
        <v>1.8662064323484802</v>
      </c>
      <c r="H5" s="499">
        <v>2.8682771737642896</v>
      </c>
      <c r="I5" s="417"/>
    </row>
    <row r="6" spans="1:9" s="82" customFormat="1" ht="14.25" x14ac:dyDescent="0.2">
      <c r="A6" s="84" t="s">
        <v>50</v>
      </c>
      <c r="B6" s="497">
        <v>373.78559000000058</v>
      </c>
      <c r="C6" s="88">
        <v>-0.91022425082200908</v>
      </c>
      <c r="D6" s="87">
        <v>1052.0373500000007</v>
      </c>
      <c r="E6" s="88">
        <v>-0.46622444080883951</v>
      </c>
      <c r="F6" s="87">
        <v>4650.919670000002</v>
      </c>
      <c r="G6" s="88">
        <v>-3.0265854528474847</v>
      </c>
      <c r="H6" s="500">
        <v>8.494592454608151</v>
      </c>
      <c r="I6" s="417"/>
    </row>
    <row r="7" spans="1:9" s="82" customFormat="1" ht="14.25" x14ac:dyDescent="0.2">
      <c r="A7" s="84" t="s">
        <v>51</v>
      </c>
      <c r="B7" s="497">
        <v>382.98832000000004</v>
      </c>
      <c r="C7" s="88">
        <v>-0.92494173212952202</v>
      </c>
      <c r="D7" s="87">
        <v>1047.2399000000003</v>
      </c>
      <c r="E7" s="88">
        <v>1.5923804892476732</v>
      </c>
      <c r="F7" s="87">
        <v>5149.5944200000013</v>
      </c>
      <c r="G7" s="88">
        <v>-0.82995075848142863</v>
      </c>
      <c r="H7" s="500">
        <v>9.4053883980378927</v>
      </c>
      <c r="I7" s="417"/>
    </row>
    <row r="8" spans="1:9" s="82" customFormat="1" ht="14.25" x14ac:dyDescent="0.2">
      <c r="A8" s="84" t="s">
        <v>135</v>
      </c>
      <c r="B8" s="497">
        <v>2445.6986499999985</v>
      </c>
      <c r="C8" s="88">
        <v>3.5835976042895692</v>
      </c>
      <c r="D8" s="87">
        <v>7115.9882099999968</v>
      </c>
      <c r="E8" s="88">
        <v>0.89740506998526348</v>
      </c>
      <c r="F8" s="87">
        <v>28288.955610000005</v>
      </c>
      <c r="G8" s="88">
        <v>-0.47197425597268405</v>
      </c>
      <c r="H8" s="500">
        <v>51.667877736845725</v>
      </c>
      <c r="I8" s="417"/>
    </row>
    <row r="9" spans="1:9" s="82" customFormat="1" ht="14.25" x14ac:dyDescent="0.2">
      <c r="A9" s="84" t="s">
        <v>136</v>
      </c>
      <c r="B9" s="497">
        <v>826.47385000000008</v>
      </c>
      <c r="C9" s="88">
        <v>16.732409172285386</v>
      </c>
      <c r="D9" s="87">
        <v>2287.76395</v>
      </c>
      <c r="E9" s="88">
        <v>15.459028611100212</v>
      </c>
      <c r="F9" s="87">
        <v>8934.0814800000007</v>
      </c>
      <c r="G9" s="89">
        <v>-7.2434933489918727</v>
      </c>
      <c r="H9" s="500">
        <v>16.317499873925449</v>
      </c>
      <c r="I9" s="417"/>
    </row>
    <row r="10" spans="1:9" s="82" customFormat="1" ht="14.25" x14ac:dyDescent="0.2">
      <c r="A10" s="83" t="s">
        <v>532</v>
      </c>
      <c r="B10" s="498">
        <v>502</v>
      </c>
      <c r="C10" s="91">
        <v>-20.024343187969876</v>
      </c>
      <c r="D10" s="90">
        <v>1319.8330000000001</v>
      </c>
      <c r="E10" s="91">
        <v>-16.11730318597558</v>
      </c>
      <c r="F10" s="90">
        <v>6157.5569999999998</v>
      </c>
      <c r="G10" s="91">
        <v>-23.054650248978227</v>
      </c>
      <c r="H10" s="501">
        <v>11.246364362818499</v>
      </c>
      <c r="I10" s="417"/>
    </row>
    <row r="11" spans="1:9" s="82" customFormat="1" ht="14.25" x14ac:dyDescent="0.2">
      <c r="A11" s="92" t="s">
        <v>533</v>
      </c>
      <c r="B11" s="93">
        <v>4697.2876299999989</v>
      </c>
      <c r="C11" s="94">
        <v>1.4816075017592751</v>
      </c>
      <c r="D11" s="93">
        <v>13328.253279999997</v>
      </c>
      <c r="E11" s="94">
        <v>0.8287656871632878</v>
      </c>
      <c r="F11" s="93">
        <v>54751.533930000005</v>
      </c>
      <c r="G11" s="94">
        <v>-4.9251047145181328</v>
      </c>
      <c r="H11" s="94">
        <v>100</v>
      </c>
      <c r="I11" s="417"/>
    </row>
    <row r="12" spans="1:9" s="82" customFormat="1" ht="14.25" x14ac:dyDescent="0.2">
      <c r="A12" s="84"/>
      <c r="B12" s="84"/>
      <c r="C12" s="84"/>
      <c r="D12" s="84"/>
      <c r="E12" s="84"/>
      <c r="F12" s="84"/>
      <c r="G12" s="84"/>
      <c r="H12" s="95" t="s">
        <v>253</v>
      </c>
      <c r="I12" s="417"/>
    </row>
    <row r="13" spans="1:9" s="82" customFormat="1" ht="14.25" x14ac:dyDescent="0.2">
      <c r="A13" s="96" t="s">
        <v>139</v>
      </c>
      <c r="B13" s="84"/>
      <c r="C13" s="84"/>
      <c r="D13" s="84"/>
      <c r="E13" s="84"/>
      <c r="F13" s="84"/>
      <c r="G13" s="84"/>
      <c r="H13" s="84"/>
      <c r="I13" s="417"/>
    </row>
    <row r="14" spans="1:9" ht="14.25" x14ac:dyDescent="0.2">
      <c r="A14" s="96" t="s">
        <v>534</v>
      </c>
      <c r="B14" s="87"/>
      <c r="C14" s="502"/>
      <c r="D14" s="502"/>
      <c r="E14" s="502"/>
      <c r="F14" s="502"/>
      <c r="G14" s="502"/>
      <c r="H14" s="502"/>
      <c r="I14" s="417"/>
    </row>
    <row r="15" spans="1:9" ht="14.25" x14ac:dyDescent="0.2">
      <c r="A15" s="96" t="s">
        <v>535</v>
      </c>
      <c r="B15" s="502"/>
      <c r="C15" s="502"/>
      <c r="D15" s="502"/>
      <c r="E15" s="502"/>
      <c r="F15" s="502"/>
      <c r="G15" s="502"/>
      <c r="H15" s="502"/>
      <c r="I15" s="417"/>
    </row>
    <row r="16" spans="1:9" ht="14.25" x14ac:dyDescent="0.2">
      <c r="A16" s="96" t="s">
        <v>254</v>
      </c>
      <c r="B16" s="502"/>
      <c r="C16" s="502"/>
      <c r="D16" s="502"/>
      <c r="E16" s="502"/>
      <c r="F16" s="502"/>
      <c r="G16" s="502"/>
      <c r="H16" s="502"/>
      <c r="I16" s="417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"/>
  <sheetViews>
    <sheetView workbookViewId="0">
      <selection activeCell="B3" sqref="B3:G3"/>
    </sheetView>
  </sheetViews>
  <sheetFormatPr baseColWidth="10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413"/>
      <c r="H2" s="415"/>
      <c r="I2" s="414" t="s">
        <v>165</v>
      </c>
    </row>
    <row r="3" spans="1:71" s="82" customFormat="1" ht="12.75" x14ac:dyDescent="0.2">
      <c r="A3" s="81"/>
      <c r="B3" s="866">
        <f>INDICE!A3</f>
        <v>41699</v>
      </c>
      <c r="C3" s="867">
        <v>41671</v>
      </c>
      <c r="D3" s="866">
        <f>DATE(YEAR(B3),MONTH(B3)-1,1)</f>
        <v>41671</v>
      </c>
      <c r="E3" s="867"/>
      <c r="F3" s="866">
        <f>DATE(YEAR(B3)-1,MONTH(B3),1)</f>
        <v>41334</v>
      </c>
      <c r="G3" s="867"/>
      <c r="H3" s="816" t="s">
        <v>531</v>
      </c>
      <c r="I3" s="8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</row>
    <row r="4" spans="1:71" s="82" customFormat="1" ht="12.75" x14ac:dyDescent="0.2">
      <c r="A4" s="83"/>
      <c r="B4" s="270" t="s">
        <v>48</v>
      </c>
      <c r="C4" s="270" t="s">
        <v>113</v>
      </c>
      <c r="D4" s="270" t="s">
        <v>48</v>
      </c>
      <c r="E4" s="270" t="s">
        <v>113</v>
      </c>
      <c r="F4" s="270" t="s">
        <v>48</v>
      </c>
      <c r="G4" s="270" t="s">
        <v>113</v>
      </c>
      <c r="H4" s="468">
        <f>D3</f>
        <v>41671</v>
      </c>
      <c r="I4" s="468">
        <f>F3</f>
        <v>41334</v>
      </c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</row>
    <row r="5" spans="1:71" s="408" customFormat="1" ht="15" x14ac:dyDescent="0.2">
      <c r="A5" s="412" t="s">
        <v>452</v>
      </c>
      <c r="B5" s="397">
        <v>6485</v>
      </c>
      <c r="C5" s="781">
        <v>41.03651205467316</v>
      </c>
      <c r="D5" s="397">
        <v>6424</v>
      </c>
      <c r="E5" s="781">
        <v>40.573485757594895</v>
      </c>
      <c r="F5" s="397">
        <v>7013</v>
      </c>
      <c r="G5" s="781">
        <v>41.876156923628109</v>
      </c>
      <c r="H5" s="410">
        <v>0.94956413449564137</v>
      </c>
      <c r="I5" s="410">
        <v>-7.5288749465278766</v>
      </c>
      <c r="K5" s="409"/>
    </row>
    <row r="6" spans="1:71" s="408" customFormat="1" ht="15" x14ac:dyDescent="0.2">
      <c r="A6" s="411" t="s">
        <v>129</v>
      </c>
      <c r="B6" s="397">
        <v>9318</v>
      </c>
      <c r="C6" s="781">
        <v>58.963487945326833</v>
      </c>
      <c r="D6" s="397">
        <v>9409</v>
      </c>
      <c r="E6" s="781">
        <v>59.426514242405105</v>
      </c>
      <c r="F6" s="397">
        <v>9734</v>
      </c>
      <c r="G6" s="781">
        <v>58.123843076371884</v>
      </c>
      <c r="H6" s="410">
        <v>-0.96715910298650221</v>
      </c>
      <c r="I6" s="410">
        <v>-4.2736798849393871</v>
      </c>
      <c r="K6" s="409"/>
    </row>
    <row r="7" spans="1:71" s="82" customFormat="1" ht="12.75" x14ac:dyDescent="0.2">
      <c r="A7" s="92" t="s">
        <v>123</v>
      </c>
      <c r="B7" s="93">
        <v>15803</v>
      </c>
      <c r="C7" s="94">
        <v>100</v>
      </c>
      <c r="D7" s="93">
        <v>15833</v>
      </c>
      <c r="E7" s="94">
        <v>100</v>
      </c>
      <c r="F7" s="93">
        <v>16747</v>
      </c>
      <c r="G7" s="94">
        <v>100</v>
      </c>
      <c r="H7" s="94">
        <v>-0.18947767321417294</v>
      </c>
      <c r="I7" s="94">
        <v>-5.6368304771003759</v>
      </c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</row>
    <row r="8" spans="1:71" ht="15" x14ac:dyDescent="0.2">
      <c r="A8" s="659"/>
      <c r="I8" s="257" t="s">
        <v>253</v>
      </c>
      <c r="J8" s="408"/>
      <c r="K8" s="409"/>
      <c r="L8" s="408"/>
      <c r="M8" s="408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8"/>
      <c r="AE8" s="408"/>
      <c r="AF8" s="408"/>
      <c r="AG8" s="408"/>
      <c r="AH8" s="408"/>
      <c r="AI8" s="408"/>
      <c r="AJ8" s="408"/>
      <c r="AK8" s="408"/>
    </row>
    <row r="9" spans="1:71" s="405" customFormat="1" ht="12.75" x14ac:dyDescent="0.2">
      <c r="A9" s="779" t="s">
        <v>588</v>
      </c>
      <c r="B9" s="406"/>
      <c r="C9" s="407"/>
      <c r="D9" s="406"/>
      <c r="E9" s="406"/>
      <c r="F9" s="406"/>
      <c r="G9" s="406"/>
      <c r="H9" s="406"/>
      <c r="I9" s="406"/>
      <c r="J9" s="406"/>
      <c r="K9" s="406"/>
      <c r="L9" s="406"/>
    </row>
    <row r="10" spans="1:71" x14ac:dyDescent="0.2">
      <c r="A10" s="780" t="s">
        <v>583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"/>
  <sheetViews>
    <sheetView workbookViewId="0">
      <selection activeCell="I18" sqref="I18"/>
    </sheetView>
  </sheetViews>
  <sheetFormatPr baseColWidth="10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413"/>
      <c r="H2" s="415"/>
      <c r="I2" s="414" t="s">
        <v>165</v>
      </c>
    </row>
    <row r="3" spans="1:71" s="82" customFormat="1" ht="12.75" x14ac:dyDescent="0.2">
      <c r="A3" s="81"/>
      <c r="B3" s="866">
        <f>INDICE!A3</f>
        <v>41699</v>
      </c>
      <c r="C3" s="867">
        <v>41671</v>
      </c>
      <c r="D3" s="866">
        <f>DATE(YEAR(B3),MONTH(B3)-1,1)</f>
        <v>41671</v>
      </c>
      <c r="E3" s="867"/>
      <c r="F3" s="866">
        <f>DATE(YEAR(B3)-1,MONTH(B3),1)</f>
        <v>41334</v>
      </c>
      <c r="G3" s="867"/>
      <c r="H3" s="816" t="s">
        <v>531</v>
      </c>
      <c r="I3" s="8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</row>
    <row r="4" spans="1:71" s="82" customFormat="1" ht="12.75" x14ac:dyDescent="0.2">
      <c r="A4" s="83"/>
      <c r="B4" s="270" t="s">
        <v>48</v>
      </c>
      <c r="C4" s="270" t="s">
        <v>113</v>
      </c>
      <c r="D4" s="270" t="s">
        <v>48</v>
      </c>
      <c r="E4" s="270" t="s">
        <v>113</v>
      </c>
      <c r="F4" s="270" t="s">
        <v>48</v>
      </c>
      <c r="G4" s="270" t="s">
        <v>113</v>
      </c>
      <c r="H4" s="468">
        <f>D3</f>
        <v>41671</v>
      </c>
      <c r="I4" s="468">
        <f>F3</f>
        <v>41334</v>
      </c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</row>
    <row r="5" spans="1:71" s="408" customFormat="1" ht="15" x14ac:dyDescent="0.2">
      <c r="A5" s="412" t="s">
        <v>586</v>
      </c>
      <c r="B5" s="397">
        <v>6896</v>
      </c>
      <c r="C5" s="781">
        <v>43.363881714450862</v>
      </c>
      <c r="D5" s="397">
        <v>6896</v>
      </c>
      <c r="E5" s="781">
        <v>43.4027348623394</v>
      </c>
      <c r="F5" s="397">
        <v>6905</v>
      </c>
      <c r="G5" s="781">
        <v>44.118623091981995</v>
      </c>
      <c r="H5" s="246">
        <v>0</v>
      </c>
      <c r="I5" s="246">
        <v>-0.13034033309196236</v>
      </c>
      <c r="K5" s="409"/>
    </row>
    <row r="6" spans="1:71" s="408" customFormat="1" ht="15" x14ac:dyDescent="0.2">
      <c r="A6" s="411" t="s">
        <v>587</v>
      </c>
      <c r="B6" s="397">
        <v>9006.6353899999958</v>
      </c>
      <c r="C6" s="781">
        <v>56.636118285549131</v>
      </c>
      <c r="D6" s="397">
        <v>8992.3997099999942</v>
      </c>
      <c r="E6" s="781">
        <v>56.5972651376606</v>
      </c>
      <c r="F6" s="397">
        <v>8745.9870800000026</v>
      </c>
      <c r="G6" s="781">
        <v>55.881376908017998</v>
      </c>
      <c r="H6" s="246">
        <v>0.15830790955801055</v>
      </c>
      <c r="I6" s="246">
        <v>2.9802046083058373</v>
      </c>
      <c r="K6" s="409"/>
    </row>
    <row r="7" spans="1:71" s="82" customFormat="1" ht="12.75" x14ac:dyDescent="0.2">
      <c r="A7" s="92" t="s">
        <v>123</v>
      </c>
      <c r="B7" s="93">
        <v>15902.635389999996</v>
      </c>
      <c r="C7" s="94">
        <v>100</v>
      </c>
      <c r="D7" s="93">
        <v>15888.399709999994</v>
      </c>
      <c r="E7" s="94">
        <v>100</v>
      </c>
      <c r="F7" s="93">
        <v>15650.987080000003</v>
      </c>
      <c r="G7" s="94">
        <v>100</v>
      </c>
      <c r="H7" s="94">
        <v>8.959794730643518E-2</v>
      </c>
      <c r="I7" s="94">
        <v>1.6078750095038299</v>
      </c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</row>
    <row r="8" spans="1:71" ht="15" x14ac:dyDescent="0.2">
      <c r="A8" s="659"/>
      <c r="I8" s="257" t="s">
        <v>138</v>
      </c>
      <c r="J8" s="408"/>
      <c r="K8" s="409"/>
      <c r="L8" s="408"/>
      <c r="M8" s="408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8"/>
      <c r="AE8" s="408"/>
      <c r="AF8" s="408"/>
      <c r="AG8" s="408"/>
      <c r="AH8" s="408"/>
      <c r="AI8" s="408"/>
      <c r="AJ8" s="408"/>
      <c r="AK8" s="408"/>
    </row>
    <row r="9" spans="1:71" x14ac:dyDescent="0.2">
      <c r="A9" s="779" t="s">
        <v>588</v>
      </c>
    </row>
    <row r="10" spans="1:71" x14ac:dyDescent="0.2">
      <c r="A10" s="779" t="s">
        <v>583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D3" sqref="D3:I3"/>
    </sheetView>
  </sheetViews>
  <sheetFormatPr baseColWidth="10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855" t="s">
        <v>640</v>
      </c>
      <c r="B1" s="855"/>
      <c r="C1" s="855"/>
      <c r="D1" s="855"/>
      <c r="E1" s="855"/>
      <c r="F1" s="855"/>
      <c r="G1" s="13"/>
      <c r="H1" s="13"/>
      <c r="I1" s="13"/>
    </row>
    <row r="2" spans="1:9" x14ac:dyDescent="0.2">
      <c r="A2" s="856"/>
      <c r="B2" s="856"/>
      <c r="C2" s="856"/>
      <c r="D2" s="856"/>
      <c r="E2" s="856"/>
      <c r="F2" s="856"/>
      <c r="G2" s="13"/>
      <c r="H2" s="13"/>
      <c r="I2" s="238" t="s">
        <v>584</v>
      </c>
    </row>
    <row r="3" spans="1:9" x14ac:dyDescent="0.2">
      <c r="A3" s="421"/>
      <c r="B3" s="423"/>
      <c r="C3" s="423"/>
      <c r="D3" s="824">
        <f>INDICE!A3</f>
        <v>41699</v>
      </c>
      <c r="E3" s="824">
        <v>41671</v>
      </c>
      <c r="F3" s="824">
        <f>DATE(YEAR(D3),MONTH(D3)-1,1)</f>
        <v>41671</v>
      </c>
      <c r="G3" s="824"/>
      <c r="H3" s="827">
        <f>DATE(YEAR(D3)-1,MONTH(D3),1)</f>
        <v>41334</v>
      </c>
      <c r="I3" s="827"/>
    </row>
    <row r="4" spans="1:9" x14ac:dyDescent="0.2">
      <c r="A4" s="359"/>
      <c r="B4" s="360"/>
      <c r="C4" s="360"/>
      <c r="D4" s="99" t="s">
        <v>455</v>
      </c>
      <c r="E4" s="270" t="s">
        <v>113</v>
      </c>
      <c r="F4" s="99" t="s">
        <v>455</v>
      </c>
      <c r="G4" s="270" t="s">
        <v>113</v>
      </c>
      <c r="H4" s="99" t="s">
        <v>455</v>
      </c>
      <c r="I4" s="270" t="s">
        <v>113</v>
      </c>
    </row>
    <row r="5" spans="1:9" x14ac:dyDescent="0.2">
      <c r="A5" s="368" t="s">
        <v>454</v>
      </c>
      <c r="B5" s="245"/>
      <c r="C5" s="245"/>
      <c r="D5" s="648">
        <v>104.40467652224827</v>
      </c>
      <c r="E5" s="784">
        <v>100</v>
      </c>
      <c r="F5" s="648">
        <v>104.35349824355974</v>
      </c>
      <c r="G5" s="784">
        <v>100</v>
      </c>
      <c r="H5" s="648">
        <v>101.83332881539712</v>
      </c>
      <c r="I5" s="784">
        <v>100</v>
      </c>
    </row>
    <row r="6" spans="1:9" x14ac:dyDescent="0.2">
      <c r="A6" s="420" t="s">
        <v>581</v>
      </c>
      <c r="B6" s="245"/>
      <c r="C6" s="245"/>
      <c r="D6" s="648">
        <v>57.711314402810316</v>
      </c>
      <c r="E6" s="784">
        <v>55.276560710872211</v>
      </c>
      <c r="F6" s="396">
        <v>57.660136124121792</v>
      </c>
      <c r="G6" s="784">
        <v>55.25462691202145</v>
      </c>
      <c r="H6" s="396">
        <v>58.539553402005957</v>
      </c>
      <c r="I6" s="784">
        <v>57.485652372344745</v>
      </c>
    </row>
    <row r="7" spans="1:9" x14ac:dyDescent="0.2">
      <c r="A7" s="420" t="s">
        <v>582</v>
      </c>
      <c r="B7" s="245"/>
      <c r="C7" s="245"/>
      <c r="D7" s="648">
        <v>46.69336211943795</v>
      </c>
      <c r="E7" s="784">
        <v>44.723439289127782</v>
      </c>
      <c r="F7" s="396">
        <v>46.69336211943795</v>
      </c>
      <c r="G7" s="784">
        <v>44.74537308797855</v>
      </c>
      <c r="H7" s="396">
        <v>43.29377541339116</v>
      </c>
      <c r="I7" s="784">
        <v>42.514347627655255</v>
      </c>
    </row>
    <row r="8" spans="1:9" x14ac:dyDescent="0.2">
      <c r="A8" s="359" t="s">
        <v>657</v>
      </c>
      <c r="B8" s="419"/>
      <c r="C8" s="419"/>
      <c r="D8" s="770">
        <v>90</v>
      </c>
      <c r="E8" s="785"/>
      <c r="F8" s="770">
        <v>90</v>
      </c>
      <c r="G8" s="785"/>
      <c r="H8" s="770">
        <v>90</v>
      </c>
      <c r="I8" s="785"/>
    </row>
    <row r="9" spans="1:9" x14ac:dyDescent="0.2">
      <c r="A9" s="658" t="s">
        <v>583</v>
      </c>
      <c r="B9" s="343"/>
      <c r="C9" s="343"/>
      <c r="D9" s="343"/>
      <c r="E9" s="372"/>
      <c r="F9" s="13"/>
      <c r="G9" s="13"/>
      <c r="H9" s="13"/>
      <c r="I9" s="257" t="s">
        <v>253</v>
      </c>
    </row>
    <row r="10" spans="1:9" x14ac:dyDescent="0.2">
      <c r="A10" s="658" t="s">
        <v>658</v>
      </c>
      <c r="B10" s="416"/>
      <c r="C10" s="416"/>
      <c r="D10" s="416"/>
      <c r="E10" s="416"/>
      <c r="F10" s="416"/>
      <c r="G10" s="416"/>
      <c r="H10" s="416"/>
      <c r="I10" s="416"/>
    </row>
    <row r="11" spans="1:9" x14ac:dyDescent="0.2">
      <c r="A11" s="343"/>
      <c r="B11" s="416"/>
      <c r="C11" s="416"/>
      <c r="D11" s="416"/>
      <c r="E11" s="416"/>
      <c r="F11" s="416"/>
      <c r="G11" s="416"/>
      <c r="H11" s="416"/>
      <c r="I11" s="416"/>
    </row>
    <row r="12" spans="1:9" x14ac:dyDescent="0.2">
      <c r="A12" s="416"/>
      <c r="B12" s="416"/>
      <c r="C12" s="416"/>
      <c r="D12" s="416"/>
      <c r="E12" s="416"/>
      <c r="F12" s="416"/>
      <c r="G12" s="416"/>
      <c r="H12" s="416"/>
      <c r="I12" s="416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workbookViewId="0">
      <selection activeCell="B3" sqref="B3:G3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855" t="s">
        <v>586</v>
      </c>
      <c r="B1" s="855"/>
      <c r="C1" s="855"/>
      <c r="D1" s="855"/>
      <c r="E1" s="422"/>
      <c r="F1" s="13"/>
      <c r="G1" s="13"/>
      <c r="H1" s="13"/>
      <c r="I1" s="13"/>
    </row>
    <row r="2" spans="1:40" ht="15" x14ac:dyDescent="0.2">
      <c r="A2" s="855"/>
      <c r="B2" s="855"/>
      <c r="C2" s="855"/>
      <c r="D2" s="855"/>
      <c r="E2" s="422"/>
      <c r="F2" s="13"/>
      <c r="G2" s="325"/>
      <c r="H2" s="415"/>
      <c r="I2" s="414" t="s">
        <v>165</v>
      </c>
    </row>
    <row r="3" spans="1:40" x14ac:dyDescent="0.2">
      <c r="A3" s="421"/>
      <c r="B3" s="866">
        <f>INDICE!A3</f>
        <v>41699</v>
      </c>
      <c r="C3" s="867">
        <v>41671</v>
      </c>
      <c r="D3" s="866">
        <f>DATE(YEAR(B3),MONTH(B3)-1,1)</f>
        <v>41671</v>
      </c>
      <c r="E3" s="867"/>
      <c r="F3" s="866">
        <f>DATE(YEAR(B3)-1,MONTH(B3),1)</f>
        <v>41334</v>
      </c>
      <c r="G3" s="867"/>
      <c r="H3" s="816" t="s">
        <v>531</v>
      </c>
      <c r="I3" s="816"/>
    </row>
    <row r="4" spans="1:40" x14ac:dyDescent="0.2">
      <c r="A4" s="359"/>
      <c r="B4" s="270" t="s">
        <v>48</v>
      </c>
      <c r="C4" s="270" t="s">
        <v>113</v>
      </c>
      <c r="D4" s="270" t="s">
        <v>48</v>
      </c>
      <c r="E4" s="270" t="s">
        <v>113</v>
      </c>
      <c r="F4" s="270" t="s">
        <v>48</v>
      </c>
      <c r="G4" s="270" t="s">
        <v>113</v>
      </c>
      <c r="H4" s="468">
        <f>D3</f>
        <v>41671</v>
      </c>
      <c r="I4" s="468">
        <f>F3</f>
        <v>41334</v>
      </c>
    </row>
    <row r="5" spans="1:40" x14ac:dyDescent="0.2">
      <c r="A5" s="368" t="s">
        <v>50</v>
      </c>
      <c r="B5" s="396">
        <v>507</v>
      </c>
      <c r="C5" s="410">
        <v>7.3520881670533642</v>
      </c>
      <c r="D5" s="396">
        <v>507</v>
      </c>
      <c r="E5" s="410">
        <v>7.3520881670533642</v>
      </c>
      <c r="F5" s="396">
        <v>508</v>
      </c>
      <c r="G5" s="410">
        <v>7.3569876900796523</v>
      </c>
      <c r="H5" s="648">
        <v>0</v>
      </c>
      <c r="I5" s="648">
        <v>-0.19685039370078741</v>
      </c>
      <c r="J5" s="417"/>
    </row>
    <row r="6" spans="1:40" x14ac:dyDescent="0.2">
      <c r="A6" s="420" t="s">
        <v>51</v>
      </c>
      <c r="B6" s="396">
        <v>341</v>
      </c>
      <c r="C6" s="410">
        <v>4.9448955916473318</v>
      </c>
      <c r="D6" s="396">
        <v>341</v>
      </c>
      <c r="E6" s="410">
        <v>4.9448955916473318</v>
      </c>
      <c r="F6" s="396">
        <v>342</v>
      </c>
      <c r="G6" s="410">
        <v>4.9529326574945696</v>
      </c>
      <c r="H6" s="648">
        <v>0</v>
      </c>
      <c r="I6" s="648">
        <v>-0.29239766081871343</v>
      </c>
      <c r="J6" s="417"/>
    </row>
    <row r="7" spans="1:40" x14ac:dyDescent="0.2">
      <c r="A7" s="420" t="s">
        <v>135</v>
      </c>
      <c r="B7" s="396">
        <v>3388</v>
      </c>
      <c r="C7" s="410">
        <v>49.129930394431554</v>
      </c>
      <c r="D7" s="396">
        <v>3388</v>
      </c>
      <c r="E7" s="410">
        <v>49.129930394431554</v>
      </c>
      <c r="F7" s="396">
        <v>3391</v>
      </c>
      <c r="G7" s="410">
        <v>49.109341057204922</v>
      </c>
      <c r="H7" s="648">
        <v>0</v>
      </c>
      <c r="I7" s="648">
        <v>-8.8469478030079624E-2</v>
      </c>
      <c r="J7" s="417"/>
    </row>
    <row r="8" spans="1:40" x14ac:dyDescent="0.2">
      <c r="A8" s="420" t="s">
        <v>136</v>
      </c>
      <c r="B8" s="396">
        <v>230</v>
      </c>
      <c r="C8" s="410">
        <v>3.3352668213457073</v>
      </c>
      <c r="D8" s="396">
        <v>230</v>
      </c>
      <c r="E8" s="410">
        <v>3.3352668213457073</v>
      </c>
      <c r="F8" s="396">
        <v>230</v>
      </c>
      <c r="G8" s="410">
        <v>3.3309196234612601</v>
      </c>
      <c r="H8" s="648">
        <v>0</v>
      </c>
      <c r="I8" s="648">
        <v>0</v>
      </c>
      <c r="J8" s="417"/>
    </row>
    <row r="9" spans="1:40" x14ac:dyDescent="0.2">
      <c r="A9" s="359" t="s">
        <v>453</v>
      </c>
      <c r="B9" s="770">
        <v>2430</v>
      </c>
      <c r="C9" s="782">
        <v>35.237819025522043</v>
      </c>
      <c r="D9" s="770">
        <v>2430</v>
      </c>
      <c r="E9" s="782">
        <v>35.237819025522043</v>
      </c>
      <c r="F9" s="770">
        <v>2434</v>
      </c>
      <c r="G9" s="782">
        <v>35.249818971759595</v>
      </c>
      <c r="H9" s="783">
        <v>0</v>
      </c>
      <c r="I9" s="783">
        <v>-0.16433853738701726</v>
      </c>
      <c r="J9" s="417"/>
    </row>
    <row r="10" spans="1:40" s="82" customFormat="1" x14ac:dyDescent="0.2">
      <c r="A10" s="92" t="s">
        <v>123</v>
      </c>
      <c r="B10" s="93">
        <v>6896</v>
      </c>
      <c r="C10" s="418">
        <v>100</v>
      </c>
      <c r="D10" s="93">
        <v>6896</v>
      </c>
      <c r="E10" s="418">
        <v>100</v>
      </c>
      <c r="F10" s="93">
        <v>6905</v>
      </c>
      <c r="G10" s="418">
        <v>100</v>
      </c>
      <c r="H10" s="94">
        <v>0</v>
      </c>
      <c r="I10" s="94">
        <v>-0.13034033309196236</v>
      </c>
      <c r="J10" s="417"/>
      <c r="K10"/>
      <c r="L10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</row>
    <row r="11" spans="1:40" x14ac:dyDescent="0.2">
      <c r="A11" s="244"/>
      <c r="B11" s="343"/>
      <c r="C11" s="343"/>
      <c r="D11" s="343"/>
      <c r="E11" s="343"/>
      <c r="F11" s="13"/>
      <c r="G11" s="13"/>
      <c r="H11" s="13"/>
      <c r="I11" s="257" t="s">
        <v>253</v>
      </c>
    </row>
    <row r="12" spans="1:40" s="405" customFormat="1" ht="12.75" x14ac:dyDescent="0.2">
      <c r="A12" s="780" t="s">
        <v>585</v>
      </c>
      <c r="B12" s="406"/>
      <c r="C12" s="406"/>
      <c r="D12" s="407"/>
      <c r="E12" s="407"/>
      <c r="F12" s="406"/>
      <c r="G12" s="406"/>
      <c r="H12" s="406"/>
      <c r="I12" s="406"/>
      <c r="J12" s="406"/>
      <c r="K12" s="406"/>
      <c r="L12" s="406"/>
      <c r="M12" s="406"/>
      <c r="N12" s="406"/>
      <c r="O12" s="406"/>
    </row>
    <row r="13" spans="1:40" x14ac:dyDescent="0.2">
      <c r="A13" s="343" t="s">
        <v>583</v>
      </c>
      <c r="B13" s="416"/>
      <c r="C13" s="416"/>
      <c r="D13" s="416"/>
      <c r="E13" s="416"/>
      <c r="F13" s="416"/>
      <c r="G13" s="416"/>
      <c r="H13" s="416"/>
      <c r="I13" s="416"/>
    </row>
    <row r="14" spans="1:40" x14ac:dyDescent="0.2">
      <c r="A14" s="416"/>
      <c r="B14" s="416"/>
      <c r="C14" s="416"/>
      <c r="D14" s="416"/>
      <c r="E14" s="416"/>
      <c r="F14" s="416"/>
      <c r="G14" s="416"/>
      <c r="H14" s="416"/>
      <c r="I14" s="416"/>
    </row>
  </sheetData>
  <mergeCells count="5">
    <mergeCell ref="A1:D2"/>
    <mergeCell ref="H3:I3"/>
    <mergeCell ref="B3:C3"/>
    <mergeCell ref="D3:E3"/>
    <mergeCell ref="F3:G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B5" sqref="B5"/>
    </sheetView>
  </sheetViews>
  <sheetFormatPr baseColWidth="10" defaultRowHeight="12.75" x14ac:dyDescent="0.2"/>
  <cols>
    <col min="1" max="1" width="30.25" style="373" customWidth="1"/>
    <col min="2" max="2" width="11" style="373"/>
    <col min="3" max="3" width="11.625" style="373" customWidth="1"/>
    <col min="4" max="4" width="11" style="373"/>
    <col min="5" max="5" width="11.625" style="373" customWidth="1"/>
    <col min="6" max="6" width="11" style="373"/>
    <col min="7" max="7" width="11.625" style="373" customWidth="1"/>
    <col min="8" max="9" width="10.5" style="373" customWidth="1"/>
    <col min="10" max="16384" width="11" style="373"/>
  </cols>
  <sheetData>
    <row r="1" spans="1:12" x14ac:dyDescent="0.2">
      <c r="A1" s="855" t="s">
        <v>40</v>
      </c>
      <c r="B1" s="855"/>
      <c r="C1" s="855"/>
      <c r="D1" s="191"/>
      <c r="E1" s="191"/>
      <c r="F1" s="191"/>
      <c r="G1" s="12"/>
      <c r="H1" s="12"/>
      <c r="I1" s="12"/>
      <c r="J1" s="12"/>
      <c r="K1" s="12"/>
      <c r="L1" s="12"/>
    </row>
    <row r="2" spans="1:12" x14ac:dyDescent="0.2">
      <c r="A2" s="855"/>
      <c r="B2" s="855"/>
      <c r="C2" s="855"/>
      <c r="D2" s="428"/>
      <c r="E2" s="191"/>
      <c r="F2" s="191"/>
      <c r="H2" s="12"/>
      <c r="I2" s="12"/>
      <c r="J2" s="12"/>
      <c r="K2" s="12"/>
    </row>
    <row r="3" spans="1:12" x14ac:dyDescent="0.2">
      <c r="A3" s="427"/>
      <c r="B3" s="12"/>
      <c r="C3" s="12"/>
      <c r="D3" s="12"/>
      <c r="E3" s="12"/>
      <c r="F3" s="12"/>
      <c r="G3" s="12"/>
      <c r="H3" s="374"/>
      <c r="I3" s="414" t="s">
        <v>633</v>
      </c>
      <c r="J3" s="12"/>
      <c r="K3" s="12"/>
      <c r="L3" s="12"/>
    </row>
    <row r="4" spans="1:12" x14ac:dyDescent="0.2">
      <c r="A4" s="206"/>
      <c r="B4" s="866">
        <f>INDICE!A3</f>
        <v>41699</v>
      </c>
      <c r="C4" s="867">
        <v>41671</v>
      </c>
      <c r="D4" s="866">
        <f>DATE(YEAR(B4),MONTH(B4)-1,1)</f>
        <v>41671</v>
      </c>
      <c r="E4" s="867"/>
      <c r="F4" s="866">
        <f>DATE(YEAR(B4)-1,MONTH(B4),1)</f>
        <v>41334</v>
      </c>
      <c r="G4" s="867"/>
      <c r="H4" s="816" t="s">
        <v>531</v>
      </c>
      <c r="I4" s="816"/>
      <c r="J4" s="12"/>
      <c r="K4" s="12"/>
      <c r="L4" s="12"/>
    </row>
    <row r="5" spans="1:12" x14ac:dyDescent="0.2">
      <c r="A5" s="206"/>
      <c r="B5" s="270" t="s">
        <v>57</v>
      </c>
      <c r="C5" s="270" t="s">
        <v>113</v>
      </c>
      <c r="D5" s="270" t="s">
        <v>57</v>
      </c>
      <c r="E5" s="270" t="s">
        <v>113</v>
      </c>
      <c r="F5" s="270" t="s">
        <v>57</v>
      </c>
      <c r="G5" s="270" t="s">
        <v>113</v>
      </c>
      <c r="H5" s="468">
        <f>D4</f>
        <v>41671</v>
      </c>
      <c r="I5" s="468">
        <f>F4</f>
        <v>41334</v>
      </c>
      <c r="J5" s="12"/>
      <c r="K5" s="12"/>
      <c r="L5" s="12"/>
    </row>
    <row r="6" spans="1:12" ht="15" customHeight="1" x14ac:dyDescent="0.2">
      <c r="A6" s="206" t="s">
        <v>458</v>
      </c>
      <c r="B6" s="376">
        <v>12049.829</v>
      </c>
      <c r="C6" s="375">
        <v>36.486957423295074</v>
      </c>
      <c r="D6" s="376">
        <v>12386.52</v>
      </c>
      <c r="E6" s="375">
        <v>37.120913046218455</v>
      </c>
      <c r="F6" s="376">
        <v>6490.5770000000002</v>
      </c>
      <c r="G6" s="375">
        <v>24.265774164347384</v>
      </c>
      <c r="H6" s="246">
        <v>-2.7182049518347422</v>
      </c>
      <c r="I6" s="246">
        <v>85.651121618309105</v>
      </c>
      <c r="J6" s="12"/>
      <c r="K6" s="12"/>
      <c r="L6" s="12"/>
    </row>
    <row r="7" spans="1:12" ht="14.25" x14ac:dyDescent="0.2">
      <c r="A7" s="426" t="s">
        <v>457</v>
      </c>
      <c r="B7" s="376">
        <v>20975.202000000001</v>
      </c>
      <c r="C7" s="375">
        <v>63.513042576704926</v>
      </c>
      <c r="D7" s="376">
        <v>20981.517</v>
      </c>
      <c r="E7" s="375">
        <v>62.879086953781552</v>
      </c>
      <c r="F7" s="376">
        <v>20257.29</v>
      </c>
      <c r="G7" s="375">
        <v>75.734225835652609</v>
      </c>
      <c r="H7" s="246">
        <v>-3.0097919039880149E-2</v>
      </c>
      <c r="I7" s="246">
        <v>3.5439686157427785</v>
      </c>
      <c r="J7" s="12"/>
      <c r="K7" s="12"/>
      <c r="L7" s="12"/>
    </row>
    <row r="8" spans="1:12" x14ac:dyDescent="0.2">
      <c r="A8" s="252" t="s">
        <v>123</v>
      </c>
      <c r="B8" s="253">
        <v>33025.031000000003</v>
      </c>
      <c r="C8" s="254">
        <v>100</v>
      </c>
      <c r="D8" s="253">
        <v>33368.036999999997</v>
      </c>
      <c r="E8" s="254">
        <v>100</v>
      </c>
      <c r="F8" s="253">
        <v>26747.867000000002</v>
      </c>
      <c r="G8" s="254">
        <v>100</v>
      </c>
      <c r="H8" s="94">
        <v>-1.0279477932729275</v>
      </c>
      <c r="I8" s="94">
        <v>23.4679049361207</v>
      </c>
      <c r="J8" s="424"/>
      <c r="K8" s="424"/>
    </row>
    <row r="9" spans="1:12" s="405" customFormat="1" x14ac:dyDescent="0.2">
      <c r="A9" s="424"/>
      <c r="B9" s="424"/>
      <c r="C9" s="424"/>
      <c r="D9" s="424"/>
      <c r="E9" s="424"/>
      <c r="F9" s="424"/>
      <c r="H9" s="424"/>
      <c r="I9" s="257" t="s">
        <v>253</v>
      </c>
      <c r="J9" s="406"/>
      <c r="K9" s="406"/>
      <c r="L9" s="406"/>
    </row>
    <row r="10" spans="1:12" x14ac:dyDescent="0.2">
      <c r="A10" s="780" t="s">
        <v>631</v>
      </c>
      <c r="B10" s="406"/>
      <c r="C10" s="407"/>
      <c r="D10" s="406"/>
      <c r="E10" s="406"/>
      <c r="F10" s="406"/>
      <c r="G10" s="406"/>
      <c r="H10" s="424"/>
      <c r="I10" s="424"/>
      <c r="J10" s="424"/>
      <c r="K10" s="424"/>
      <c r="L10" s="424"/>
    </row>
    <row r="11" spans="1:12" x14ac:dyDescent="0.2">
      <c r="A11" s="343" t="s">
        <v>632</v>
      </c>
      <c r="B11" s="424"/>
      <c r="C11" s="425"/>
      <c r="D11" s="424"/>
      <c r="E11" s="424"/>
      <c r="F11" s="424"/>
      <c r="G11" s="424"/>
      <c r="H11" s="424"/>
      <c r="I11" s="424"/>
      <c r="J11" s="424"/>
      <c r="K11" s="424"/>
      <c r="L11" s="424"/>
    </row>
    <row r="12" spans="1:12" x14ac:dyDescent="0.2">
      <c r="A12" s="343" t="s">
        <v>583</v>
      </c>
      <c r="B12" s="424"/>
      <c r="C12" s="424"/>
      <c r="D12" s="424"/>
      <c r="E12" s="424"/>
      <c r="F12" s="424"/>
      <c r="G12" s="424"/>
      <c r="H12" s="12"/>
      <c r="I12" s="191"/>
      <c r="J12" s="424"/>
      <c r="K12" s="424"/>
      <c r="L12" s="424"/>
    </row>
    <row r="13" spans="1:12" x14ac:dyDescent="0.2">
      <c r="A13" s="424"/>
      <c r="B13" s="424"/>
      <c r="C13" s="424"/>
      <c r="D13" s="424"/>
      <c r="E13" s="424"/>
      <c r="F13" s="424"/>
      <c r="G13" s="424"/>
      <c r="H13" s="12"/>
      <c r="I13" s="12"/>
      <c r="J13" s="424"/>
      <c r="K13" s="424"/>
      <c r="L13" s="424"/>
    </row>
    <row r="14" spans="1:12" x14ac:dyDescent="0.2">
      <c r="A14" s="424"/>
      <c r="B14" s="424"/>
      <c r="C14" s="424"/>
      <c r="D14" s="424"/>
      <c r="E14" s="424"/>
      <c r="F14" s="424"/>
      <c r="G14" s="424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9" spans="13:13" x14ac:dyDescent="0.2">
      <c r="M19" s="373" t="s">
        <v>456</v>
      </c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workbookViewId="0">
      <selection sqref="A1:D2"/>
    </sheetView>
  </sheetViews>
  <sheetFormatPr baseColWidth="10" defaultRowHeight="14.25" x14ac:dyDescent="0.2"/>
  <cols>
    <col min="2" max="2" width="12.875" customWidth="1"/>
  </cols>
  <sheetData>
    <row r="1" spans="1:10" x14ac:dyDescent="0.2">
      <c r="A1" s="868" t="s">
        <v>1</v>
      </c>
      <c r="B1" s="868"/>
      <c r="C1" s="868"/>
      <c r="D1" s="868"/>
      <c r="E1" s="429"/>
      <c r="F1" s="429"/>
      <c r="G1" s="430"/>
      <c r="H1" s="430"/>
      <c r="I1" s="430"/>
      <c r="J1" s="430"/>
    </row>
    <row r="2" spans="1:10" x14ac:dyDescent="0.2">
      <c r="A2" s="868"/>
      <c r="B2" s="868"/>
      <c r="C2" s="868"/>
      <c r="D2" s="868"/>
      <c r="E2" s="430"/>
      <c r="F2" s="430"/>
      <c r="G2" s="430"/>
      <c r="H2" s="430"/>
      <c r="I2" s="430"/>
      <c r="J2" s="430"/>
    </row>
    <row r="3" spans="1:10" x14ac:dyDescent="0.2">
      <c r="A3" s="654"/>
      <c r="B3" s="654"/>
      <c r="C3" s="654"/>
      <c r="D3" s="430"/>
      <c r="E3" s="430"/>
      <c r="F3" s="430"/>
      <c r="G3" s="430"/>
      <c r="H3" s="430"/>
      <c r="I3" s="430"/>
      <c r="J3" s="430"/>
    </row>
    <row r="4" spans="1:10" x14ac:dyDescent="0.2">
      <c r="A4" s="431" t="s">
        <v>459</v>
      </c>
      <c r="B4" s="430"/>
      <c r="C4" s="430"/>
      <c r="D4" s="430"/>
      <c r="E4" s="430"/>
      <c r="F4" s="430"/>
      <c r="G4" s="430"/>
      <c r="H4" s="430"/>
      <c r="I4" s="430"/>
      <c r="J4" s="430"/>
    </row>
    <row r="5" spans="1:10" x14ac:dyDescent="0.2">
      <c r="A5" s="432"/>
      <c r="B5" s="432" t="s">
        <v>460</v>
      </c>
      <c r="C5" s="432" t="s">
        <v>461</v>
      </c>
      <c r="D5" s="432" t="s">
        <v>462</v>
      </c>
      <c r="E5" s="432" t="s">
        <v>463</v>
      </c>
      <c r="F5" s="432" t="s">
        <v>57</v>
      </c>
      <c r="G5" s="430"/>
      <c r="H5" s="430"/>
      <c r="I5" s="430"/>
      <c r="J5" s="430"/>
    </row>
    <row r="6" spans="1:10" x14ac:dyDescent="0.2">
      <c r="A6" s="433" t="s">
        <v>460</v>
      </c>
      <c r="B6" s="434">
        <v>1</v>
      </c>
      <c r="C6" s="434">
        <v>238.8</v>
      </c>
      <c r="D6" s="434">
        <v>0.23880000000000001</v>
      </c>
      <c r="E6" s="435" t="s">
        <v>464</v>
      </c>
      <c r="F6" s="435">
        <v>0.27779999999999999</v>
      </c>
      <c r="G6" s="430"/>
      <c r="H6" s="430"/>
      <c r="I6" s="430"/>
      <c r="J6" s="430"/>
    </row>
    <row r="7" spans="1:10" x14ac:dyDescent="0.2">
      <c r="A7" s="436" t="s">
        <v>461</v>
      </c>
      <c r="B7" s="437" t="s">
        <v>465</v>
      </c>
      <c r="C7" s="438">
        <v>1</v>
      </c>
      <c r="D7" s="439" t="s">
        <v>466</v>
      </c>
      <c r="E7" s="439" t="s">
        <v>467</v>
      </c>
      <c r="F7" s="437" t="s">
        <v>468</v>
      </c>
      <c r="G7" s="430"/>
      <c r="H7" s="430"/>
      <c r="I7" s="430"/>
      <c r="J7" s="430"/>
    </row>
    <row r="8" spans="1:10" x14ac:dyDescent="0.2">
      <c r="A8" s="436" t="s">
        <v>462</v>
      </c>
      <c r="B8" s="437">
        <v>4.1867999999999999</v>
      </c>
      <c r="C8" s="439" t="s">
        <v>469</v>
      </c>
      <c r="D8" s="438">
        <v>1</v>
      </c>
      <c r="E8" s="439" t="s">
        <v>470</v>
      </c>
      <c r="F8" s="437">
        <v>1.163</v>
      </c>
      <c r="G8" s="430"/>
      <c r="H8" s="430"/>
      <c r="I8" s="430"/>
      <c r="J8" s="430"/>
    </row>
    <row r="9" spans="1:10" x14ac:dyDescent="0.2">
      <c r="A9" s="436" t="s">
        <v>463</v>
      </c>
      <c r="B9" s="437" t="s">
        <v>471</v>
      </c>
      <c r="C9" s="439" t="s">
        <v>472</v>
      </c>
      <c r="D9" s="439" t="s">
        <v>473</v>
      </c>
      <c r="E9" s="437">
        <v>1</v>
      </c>
      <c r="F9" s="440">
        <v>11630</v>
      </c>
      <c r="G9" s="430"/>
      <c r="H9" s="430"/>
      <c r="I9" s="430"/>
      <c r="J9" s="430"/>
    </row>
    <row r="10" spans="1:10" x14ac:dyDescent="0.2">
      <c r="A10" s="441" t="s">
        <v>57</v>
      </c>
      <c r="B10" s="442">
        <v>3.6</v>
      </c>
      <c r="C10" s="442">
        <v>860</v>
      </c>
      <c r="D10" s="442">
        <v>0.86</v>
      </c>
      <c r="E10" s="443" t="s">
        <v>474</v>
      </c>
      <c r="F10" s="442">
        <v>1</v>
      </c>
      <c r="G10" s="430"/>
      <c r="H10" s="430"/>
      <c r="I10" s="430"/>
      <c r="J10" s="430"/>
    </row>
    <row r="11" spans="1:10" x14ac:dyDescent="0.2">
      <c r="A11" s="436"/>
      <c r="B11" s="438"/>
      <c r="C11" s="438"/>
      <c r="D11" s="438"/>
      <c r="E11" s="437"/>
      <c r="F11" s="438"/>
      <c r="G11" s="430"/>
      <c r="H11" s="430"/>
      <c r="I11" s="430"/>
      <c r="J11" s="430"/>
    </row>
    <row r="12" spans="1:10" x14ac:dyDescent="0.2">
      <c r="A12" s="431"/>
      <c r="B12" s="430"/>
      <c r="C12" s="430"/>
      <c r="D12" s="430"/>
      <c r="E12" s="444"/>
      <c r="F12" s="430"/>
      <c r="G12" s="430"/>
      <c r="H12" s="430"/>
      <c r="I12" s="430"/>
      <c r="J12" s="430"/>
    </row>
    <row r="13" spans="1:10" x14ac:dyDescent="0.2">
      <c r="A13" s="431" t="s">
        <v>475</v>
      </c>
      <c r="B13" s="430"/>
      <c r="C13" s="430"/>
      <c r="D13" s="430"/>
      <c r="E13" s="430"/>
      <c r="F13" s="430"/>
      <c r="G13" s="430"/>
      <c r="H13" s="430"/>
      <c r="I13" s="430"/>
      <c r="J13" s="430"/>
    </row>
    <row r="14" spans="1:10" x14ac:dyDescent="0.2">
      <c r="A14" s="432"/>
      <c r="B14" s="445" t="s">
        <v>476</v>
      </c>
      <c r="C14" s="432" t="s">
        <v>477</v>
      </c>
      <c r="D14" s="432" t="s">
        <v>478</v>
      </c>
      <c r="E14" s="432" t="s">
        <v>479</v>
      </c>
      <c r="F14" s="432" t="s">
        <v>480</v>
      </c>
      <c r="G14" s="438"/>
      <c r="H14" s="438"/>
      <c r="I14" s="438"/>
      <c r="J14" s="438"/>
    </row>
    <row r="15" spans="1:10" x14ac:dyDescent="0.2">
      <c r="A15" s="433" t="s">
        <v>476</v>
      </c>
      <c r="B15" s="434">
        <v>1</v>
      </c>
      <c r="C15" s="434">
        <v>2.3810000000000001E-2</v>
      </c>
      <c r="D15" s="434">
        <v>0.13370000000000001</v>
      </c>
      <c r="E15" s="434">
        <v>3.7850000000000001</v>
      </c>
      <c r="F15" s="434">
        <v>3.8E-3</v>
      </c>
      <c r="G15" s="438"/>
      <c r="H15" s="438"/>
      <c r="I15" s="438"/>
      <c r="J15" s="438"/>
    </row>
    <row r="16" spans="1:10" x14ac:dyDescent="0.2">
      <c r="A16" s="436" t="s">
        <v>477</v>
      </c>
      <c r="B16" s="438">
        <v>42</v>
      </c>
      <c r="C16" s="438">
        <v>1</v>
      </c>
      <c r="D16" s="438">
        <v>5.6150000000000002</v>
      </c>
      <c r="E16" s="438">
        <v>159</v>
      </c>
      <c r="F16" s="438">
        <v>0.159</v>
      </c>
      <c r="G16" s="438"/>
      <c r="H16" s="438"/>
      <c r="I16" s="438"/>
      <c r="J16" s="438"/>
    </row>
    <row r="17" spans="1:10" x14ac:dyDescent="0.2">
      <c r="A17" s="436" t="s">
        <v>478</v>
      </c>
      <c r="B17" s="438">
        <v>7.48</v>
      </c>
      <c r="C17" s="438">
        <v>0.17810000000000001</v>
      </c>
      <c r="D17" s="438">
        <v>1</v>
      </c>
      <c r="E17" s="438">
        <v>28.3</v>
      </c>
      <c r="F17" s="438">
        <v>2.8299999999999999E-2</v>
      </c>
      <c r="G17" s="438"/>
      <c r="H17" s="438"/>
      <c r="I17" s="438"/>
      <c r="J17" s="438"/>
    </row>
    <row r="18" spans="1:10" x14ac:dyDescent="0.2">
      <c r="A18" s="436" t="s">
        <v>479</v>
      </c>
      <c r="B18" s="438">
        <v>0.26419999999999999</v>
      </c>
      <c r="C18" s="438">
        <v>6.3E-3</v>
      </c>
      <c r="D18" s="438">
        <v>3.5299999999999998E-2</v>
      </c>
      <c r="E18" s="438">
        <v>1</v>
      </c>
      <c r="F18" s="438">
        <v>1E-3</v>
      </c>
      <c r="G18" s="438"/>
      <c r="H18" s="438"/>
      <c r="I18" s="438"/>
      <c r="J18" s="438"/>
    </row>
    <row r="19" spans="1:10" x14ac:dyDescent="0.2">
      <c r="A19" s="441" t="s">
        <v>480</v>
      </c>
      <c r="B19" s="442">
        <v>264.2</v>
      </c>
      <c r="C19" s="442">
        <v>6.2889999999999997</v>
      </c>
      <c r="D19" s="442">
        <v>35.314700000000002</v>
      </c>
      <c r="E19" s="446">
        <v>1000</v>
      </c>
      <c r="F19" s="442">
        <v>1</v>
      </c>
      <c r="G19" s="438"/>
      <c r="H19" s="438"/>
      <c r="I19" s="438"/>
      <c r="J19" s="438"/>
    </row>
    <row r="20" spans="1:10" x14ac:dyDescent="0.2">
      <c r="A20" s="430"/>
      <c r="B20" s="430"/>
      <c r="C20" s="430"/>
      <c r="D20" s="430"/>
      <c r="E20" s="430"/>
      <c r="F20" s="430"/>
      <c r="G20" s="430"/>
      <c r="H20" s="430"/>
      <c r="I20" s="430"/>
      <c r="J20" s="430"/>
    </row>
    <row r="21" spans="1:10" x14ac:dyDescent="0.2">
      <c r="A21" s="430"/>
      <c r="B21" s="430"/>
      <c r="C21" s="430"/>
      <c r="D21" s="430"/>
      <c r="E21" s="430"/>
      <c r="F21" s="430"/>
      <c r="G21" s="430"/>
      <c r="H21" s="430"/>
      <c r="I21" s="430"/>
      <c r="J21" s="430"/>
    </row>
    <row r="22" spans="1:10" x14ac:dyDescent="0.2">
      <c r="A22" s="431" t="s">
        <v>481</v>
      </c>
      <c r="B22" s="430"/>
      <c r="C22" s="430"/>
      <c r="D22" s="430"/>
      <c r="E22" s="430"/>
      <c r="F22" s="430"/>
      <c r="G22" s="430"/>
      <c r="H22" s="430"/>
      <c r="I22" s="430"/>
      <c r="J22" s="430"/>
    </row>
    <row r="23" spans="1:10" x14ac:dyDescent="0.2">
      <c r="A23" s="447" t="s">
        <v>323</v>
      </c>
      <c r="B23" s="447"/>
      <c r="C23" s="447"/>
      <c r="D23" s="447"/>
      <c r="E23" s="447"/>
      <c r="F23" s="447"/>
      <c r="G23" s="430"/>
      <c r="H23" s="430"/>
      <c r="I23" s="430"/>
      <c r="J23" s="430"/>
    </row>
    <row r="24" spans="1:10" x14ac:dyDescent="0.2">
      <c r="A24" s="869" t="s">
        <v>482</v>
      </c>
      <c r="B24" s="869"/>
      <c r="C24" s="869"/>
      <c r="D24" s="870" t="s">
        <v>483</v>
      </c>
      <c r="E24" s="870"/>
      <c r="F24" s="870"/>
      <c r="G24" s="430"/>
      <c r="H24" s="430"/>
      <c r="I24" s="430"/>
      <c r="J24" s="430"/>
    </row>
    <row r="25" spans="1:10" x14ac:dyDescent="0.2">
      <c r="A25" s="430"/>
      <c r="B25" s="430"/>
      <c r="C25" s="430"/>
      <c r="D25" s="430"/>
      <c r="E25" s="430"/>
      <c r="F25" s="430"/>
      <c r="G25" s="430"/>
      <c r="H25" s="430"/>
      <c r="I25" s="430"/>
      <c r="J25" s="430"/>
    </row>
    <row r="26" spans="1:10" x14ac:dyDescent="0.2">
      <c r="A26" s="430"/>
      <c r="B26" s="430"/>
      <c r="C26" s="430"/>
      <c r="D26" s="430"/>
      <c r="E26" s="430"/>
      <c r="F26" s="430"/>
      <c r="G26" s="430"/>
      <c r="H26" s="430"/>
      <c r="I26" s="430"/>
      <c r="J26" s="430"/>
    </row>
    <row r="27" spans="1:10" x14ac:dyDescent="0.2">
      <c r="A27" s="60" t="s">
        <v>484</v>
      </c>
      <c r="B27" s="430"/>
      <c r="C27" s="60"/>
      <c r="D27" s="431" t="s">
        <v>485</v>
      </c>
      <c r="E27" s="430"/>
      <c r="F27" s="430"/>
      <c r="G27" s="430"/>
      <c r="H27" s="431" t="s">
        <v>486</v>
      </c>
      <c r="I27" s="430"/>
      <c r="J27" s="430"/>
    </row>
    <row r="28" spans="1:10" x14ac:dyDescent="0.2">
      <c r="A28" s="447" t="s">
        <v>323</v>
      </c>
      <c r="B28" s="448" t="s">
        <v>487</v>
      </c>
      <c r="C28" s="58"/>
      <c r="D28" s="433" t="s">
        <v>118</v>
      </c>
      <c r="E28" s="434"/>
      <c r="F28" s="435" t="s">
        <v>488</v>
      </c>
      <c r="G28" s="430"/>
      <c r="H28" s="447" t="s">
        <v>489</v>
      </c>
      <c r="I28" s="447" t="s">
        <v>490</v>
      </c>
      <c r="J28" s="447" t="s">
        <v>491</v>
      </c>
    </row>
    <row r="29" spans="1:10" x14ac:dyDescent="0.2">
      <c r="A29" s="449" t="s">
        <v>492</v>
      </c>
      <c r="B29" s="450" t="s">
        <v>493</v>
      </c>
      <c r="C29" s="58"/>
      <c r="D29" s="441" t="s">
        <v>453</v>
      </c>
      <c r="E29" s="442"/>
      <c r="F29" s="443" t="s">
        <v>494</v>
      </c>
      <c r="G29" s="430"/>
      <c r="H29" s="430"/>
      <c r="I29" s="430"/>
      <c r="J29" s="430"/>
    </row>
    <row r="30" spans="1:10" x14ac:dyDescent="0.2">
      <c r="A30" s="451" t="s">
        <v>495</v>
      </c>
      <c r="B30" s="452" t="s">
        <v>496</v>
      </c>
      <c r="C30" s="430"/>
      <c r="D30" s="430"/>
      <c r="E30" s="430"/>
      <c r="F30" s="430"/>
      <c r="G30" s="430"/>
      <c r="H30" s="430"/>
      <c r="I30" s="430"/>
      <c r="J30" s="430"/>
    </row>
    <row r="31" spans="1:10" x14ac:dyDescent="0.2">
      <c r="A31" s="430"/>
      <c r="B31" s="430"/>
      <c r="C31" s="430"/>
      <c r="D31" s="430"/>
      <c r="E31" s="430"/>
      <c r="F31" s="430"/>
      <c r="G31" s="430"/>
      <c r="H31" s="430"/>
      <c r="I31" s="430"/>
      <c r="J31" s="430"/>
    </row>
    <row r="32" spans="1:10" x14ac:dyDescent="0.2">
      <c r="A32" s="430"/>
      <c r="B32" s="430"/>
      <c r="C32" s="430"/>
      <c r="D32" s="430"/>
      <c r="E32" s="430"/>
      <c r="F32" s="430"/>
      <c r="G32" s="430"/>
      <c r="H32" s="430"/>
      <c r="I32" s="430"/>
      <c r="J32" s="430"/>
    </row>
    <row r="33" spans="1:10" x14ac:dyDescent="0.2">
      <c r="A33" s="431" t="s">
        <v>497</v>
      </c>
      <c r="B33" s="430"/>
      <c r="C33" s="430"/>
      <c r="D33" s="430"/>
      <c r="E33" s="430"/>
      <c r="F33" s="430"/>
      <c r="G33" s="430"/>
      <c r="H33" s="430"/>
      <c r="I33" s="430"/>
      <c r="J33" s="430"/>
    </row>
    <row r="34" spans="1:10" x14ac:dyDescent="0.2">
      <c r="A34" s="432"/>
      <c r="B34" s="432" t="s">
        <v>498</v>
      </c>
      <c r="C34" s="430"/>
      <c r="D34" s="430"/>
      <c r="E34" s="430"/>
      <c r="F34" s="430"/>
      <c r="G34" s="430"/>
      <c r="H34" s="430"/>
      <c r="I34" s="430"/>
      <c r="J34" s="430"/>
    </row>
    <row r="35" spans="1:10" x14ac:dyDescent="0.2">
      <c r="A35" s="433" t="s">
        <v>499</v>
      </c>
      <c r="B35" s="453">
        <v>11.6</v>
      </c>
      <c r="C35" s="430"/>
      <c r="D35" s="430"/>
      <c r="E35" s="430"/>
      <c r="F35" s="430"/>
      <c r="G35" s="430"/>
      <c r="H35" s="430"/>
      <c r="I35" s="430"/>
      <c r="J35" s="430"/>
    </row>
    <row r="36" spans="1:10" x14ac:dyDescent="0.2">
      <c r="A36" s="436" t="s">
        <v>50</v>
      </c>
      <c r="B36" s="453">
        <v>8.5299999999999994</v>
      </c>
      <c r="C36" s="430"/>
      <c r="D36" s="430"/>
      <c r="E36" s="430"/>
      <c r="F36" s="430"/>
      <c r="G36" s="430"/>
      <c r="H36" s="430"/>
      <c r="I36" s="430"/>
      <c r="J36" s="430"/>
    </row>
    <row r="37" spans="1:10" x14ac:dyDescent="0.2">
      <c r="A37" s="436" t="s">
        <v>51</v>
      </c>
      <c r="B37" s="453">
        <v>7.88</v>
      </c>
      <c r="C37" s="430"/>
      <c r="D37" s="430"/>
      <c r="E37" s="430"/>
      <c r="F37" s="430"/>
      <c r="G37" s="430"/>
      <c r="H37" s="430"/>
      <c r="I37" s="430"/>
      <c r="J37" s="430"/>
    </row>
    <row r="38" spans="1:10" x14ac:dyDescent="0.2">
      <c r="A38" s="436" t="s">
        <v>500</v>
      </c>
      <c r="B38" s="453">
        <v>7.93</v>
      </c>
      <c r="C38" s="430"/>
      <c r="D38" s="430"/>
      <c r="E38" s="430"/>
      <c r="F38" s="430"/>
      <c r="G38" s="430"/>
      <c r="H38" s="430"/>
      <c r="I38" s="430"/>
      <c r="J38" s="430"/>
    </row>
    <row r="39" spans="1:10" x14ac:dyDescent="0.2">
      <c r="A39" s="436" t="s">
        <v>135</v>
      </c>
      <c r="B39" s="453">
        <v>7.46</v>
      </c>
      <c r="C39" s="430"/>
      <c r="D39" s="430"/>
      <c r="E39" s="430"/>
      <c r="F39" s="430"/>
      <c r="G39" s="430"/>
      <c r="H39" s="430"/>
      <c r="I39" s="430"/>
      <c r="J39" s="430"/>
    </row>
    <row r="40" spans="1:10" x14ac:dyDescent="0.2">
      <c r="A40" s="436" t="s">
        <v>136</v>
      </c>
      <c r="B40" s="453">
        <v>6.66</v>
      </c>
      <c r="C40" s="430"/>
      <c r="D40" s="430"/>
      <c r="E40" s="430"/>
      <c r="F40" s="430"/>
      <c r="G40" s="430"/>
      <c r="H40" s="430"/>
      <c r="I40" s="430"/>
      <c r="J40" s="430"/>
    </row>
    <row r="41" spans="1:10" x14ac:dyDescent="0.2">
      <c r="A41" s="441" t="s">
        <v>501</v>
      </c>
      <c r="B41" s="454">
        <v>8</v>
      </c>
      <c r="C41" s="430"/>
      <c r="D41" s="430"/>
      <c r="E41" s="430"/>
      <c r="F41" s="430"/>
      <c r="G41" s="430"/>
      <c r="H41" s="430"/>
      <c r="I41" s="430"/>
      <c r="J41" s="430"/>
    </row>
    <row r="42" spans="1:10" x14ac:dyDescent="0.2">
      <c r="A42" s="430"/>
      <c r="B42" s="430"/>
      <c r="C42" s="430"/>
      <c r="D42" s="430"/>
      <c r="E42" s="430"/>
      <c r="F42" s="430"/>
      <c r="G42" s="430"/>
      <c r="H42" s="430"/>
      <c r="I42" s="430"/>
      <c r="J42" s="430"/>
    </row>
    <row r="43" spans="1:10" x14ac:dyDescent="0.2">
      <c r="A43" s="430"/>
      <c r="B43" s="430"/>
      <c r="C43" s="430"/>
      <c r="D43" s="430"/>
      <c r="E43" s="430"/>
      <c r="F43" s="430"/>
      <c r="G43" s="430"/>
      <c r="H43" s="430"/>
      <c r="I43" s="430"/>
      <c r="J43" s="430"/>
    </row>
    <row r="44" spans="1:10" x14ac:dyDescent="0.2">
      <c r="A44" s="430"/>
      <c r="B44" s="430"/>
      <c r="C44" s="430"/>
      <c r="D44" s="430"/>
      <c r="E44" s="430"/>
      <c r="F44" s="430"/>
      <c r="G44" s="430"/>
      <c r="H44" s="430"/>
      <c r="I44" s="430"/>
      <c r="J44" s="430"/>
    </row>
    <row r="45" spans="1:10" ht="15" x14ac:dyDescent="0.25">
      <c r="A45" s="455" t="s">
        <v>502</v>
      </c>
      <c r="B45" s="1"/>
      <c r="C45" s="1"/>
      <c r="D45" s="1"/>
      <c r="E45" s="1"/>
      <c r="F45" s="1"/>
      <c r="G45" s="1"/>
      <c r="H45" s="430"/>
      <c r="I45" s="430"/>
      <c r="J45" s="430"/>
    </row>
    <row r="46" spans="1:10" x14ac:dyDescent="0.2">
      <c r="A46" s="1" t="s">
        <v>503</v>
      </c>
      <c r="B46" s="1"/>
      <c r="C46" s="1"/>
      <c r="D46" s="1"/>
      <c r="E46" s="1"/>
      <c r="F46" s="1"/>
      <c r="G46" s="1"/>
      <c r="H46" s="430"/>
      <c r="I46" s="430"/>
      <c r="J46" s="430"/>
    </row>
    <row r="47" spans="1:10" x14ac:dyDescent="0.2">
      <c r="A47" s="1" t="s">
        <v>504</v>
      </c>
      <c r="B47" s="1"/>
      <c r="C47" s="1"/>
      <c r="D47" s="1"/>
      <c r="E47" s="1"/>
      <c r="F47" s="1"/>
      <c r="G47" s="1"/>
      <c r="H47" s="430"/>
      <c r="I47" s="430"/>
      <c r="J47" s="430"/>
    </row>
    <row r="48" spans="1:10" x14ac:dyDescent="0.2">
      <c r="A48" s="1"/>
      <c r="B48" s="1"/>
      <c r="C48" s="1"/>
      <c r="D48" s="1"/>
      <c r="E48" s="1"/>
      <c r="F48" s="1"/>
      <c r="G48" s="1"/>
      <c r="H48" s="430"/>
      <c r="I48" s="430"/>
      <c r="J48" s="430"/>
    </row>
    <row r="49" spans="1:10" ht="15" x14ac:dyDescent="0.25">
      <c r="A49" s="455" t="s">
        <v>505</v>
      </c>
      <c r="B49" s="1"/>
      <c r="C49" s="1"/>
      <c r="D49" s="1"/>
      <c r="E49" s="1"/>
      <c r="F49" s="1"/>
      <c r="G49" s="1"/>
      <c r="H49" s="430"/>
      <c r="I49" s="430"/>
      <c r="J49" s="430"/>
    </row>
    <row r="50" spans="1:10" x14ac:dyDescent="0.2">
      <c r="A50" s="1" t="s">
        <v>506</v>
      </c>
      <c r="B50" s="1"/>
      <c r="C50" s="1"/>
      <c r="D50" s="1"/>
      <c r="E50" s="1"/>
      <c r="F50" s="1"/>
      <c r="G50" s="1"/>
      <c r="H50" s="430"/>
      <c r="I50" s="430"/>
      <c r="J50" s="430"/>
    </row>
    <row r="51" spans="1:10" x14ac:dyDescent="0.2">
      <c r="A51" s="1" t="s">
        <v>507</v>
      </c>
      <c r="B51" s="1"/>
      <c r="C51" s="1"/>
      <c r="D51" s="1"/>
      <c r="E51" s="1"/>
      <c r="F51" s="1"/>
      <c r="G51" s="1"/>
      <c r="H51" s="430"/>
      <c r="I51" s="430"/>
      <c r="J51" s="430"/>
    </row>
    <row r="52" spans="1:10" x14ac:dyDescent="0.2">
      <c r="A52" s="1" t="s">
        <v>508</v>
      </c>
      <c r="B52" s="1"/>
      <c r="C52" s="1"/>
      <c r="D52" s="1"/>
      <c r="E52" s="1"/>
      <c r="F52" s="1"/>
      <c r="G52" s="1"/>
      <c r="H52" s="430"/>
      <c r="I52" s="430"/>
      <c r="J52" s="430"/>
    </row>
    <row r="53" spans="1:10" x14ac:dyDescent="0.2">
      <c r="A53" s="1" t="s">
        <v>509</v>
      </c>
      <c r="B53" s="1"/>
      <c r="C53" s="1"/>
      <c r="D53" s="1"/>
      <c r="E53" s="1"/>
      <c r="F53" s="1"/>
      <c r="G53" s="1"/>
      <c r="H53" s="430"/>
      <c r="I53" s="430"/>
      <c r="J53" s="430"/>
    </row>
    <row r="54" spans="1:10" x14ac:dyDescent="0.2">
      <c r="A54" s="1"/>
      <c r="B54" s="1"/>
      <c r="C54" s="1"/>
      <c r="D54" s="1"/>
      <c r="E54" s="1"/>
      <c r="F54" s="1"/>
      <c r="G54" s="1"/>
      <c r="H54" s="430"/>
      <c r="I54" s="430"/>
      <c r="J54" s="430"/>
    </row>
    <row r="55" spans="1:10" ht="15" x14ac:dyDescent="0.25">
      <c r="A55" s="455" t="s">
        <v>510</v>
      </c>
      <c r="B55" s="1"/>
      <c r="C55" s="1"/>
      <c r="D55" s="1"/>
      <c r="E55" s="1"/>
      <c r="F55" s="1"/>
      <c r="G55" s="1"/>
      <c r="H55" s="430"/>
      <c r="I55" s="430"/>
      <c r="J55" s="430"/>
    </row>
    <row r="56" spans="1:10" x14ac:dyDescent="0.2">
      <c r="A56" s="1" t="s">
        <v>511</v>
      </c>
      <c r="B56" s="1"/>
      <c r="C56" s="1"/>
      <c r="D56" s="1"/>
      <c r="E56" s="1"/>
      <c r="F56" s="1"/>
      <c r="G56" s="1"/>
      <c r="H56" s="430"/>
      <c r="I56" s="430"/>
      <c r="J56" s="430"/>
    </row>
    <row r="57" spans="1:10" x14ac:dyDescent="0.2">
      <c r="A57" s="1" t="s">
        <v>512</v>
      </c>
      <c r="B57" s="1"/>
      <c r="C57" s="1"/>
      <c r="D57" s="1"/>
      <c r="E57" s="1"/>
      <c r="F57" s="1"/>
      <c r="G57" s="1"/>
      <c r="H57" s="430"/>
      <c r="I57" s="430"/>
      <c r="J57" s="430"/>
    </row>
    <row r="58" spans="1:10" x14ac:dyDescent="0.2">
      <c r="A58" s="1" t="s">
        <v>513</v>
      </c>
      <c r="B58" s="1"/>
      <c r="C58" s="1"/>
      <c r="D58" s="1"/>
      <c r="E58" s="1"/>
      <c r="F58" s="1"/>
      <c r="G58" s="1"/>
      <c r="H58" s="430"/>
      <c r="I58" s="430"/>
      <c r="J58" s="430"/>
    </row>
    <row r="59" spans="1:10" x14ac:dyDescent="0.2">
      <c r="A59" s="1" t="s">
        <v>514</v>
      </c>
      <c r="B59" s="1"/>
      <c r="C59" s="1"/>
      <c r="D59" s="1"/>
      <c r="E59" s="1"/>
      <c r="F59" s="1"/>
      <c r="G59" s="1"/>
      <c r="H59" s="430"/>
      <c r="I59" s="430"/>
      <c r="J59" s="430"/>
    </row>
    <row r="60" spans="1:10" x14ac:dyDescent="0.2">
      <c r="A60" s="1"/>
      <c r="B60" s="1"/>
      <c r="C60" s="1"/>
      <c r="D60" s="1"/>
      <c r="E60" s="1"/>
      <c r="F60" s="1"/>
      <c r="G60" s="1"/>
      <c r="H60" s="430"/>
      <c r="I60" s="430"/>
      <c r="J60" s="430"/>
    </row>
    <row r="61" spans="1:10" ht="15" x14ac:dyDescent="0.25">
      <c r="A61" s="455" t="s">
        <v>515</v>
      </c>
      <c r="B61" s="1"/>
      <c r="C61" s="1"/>
      <c r="D61" s="1"/>
      <c r="E61" s="1"/>
      <c r="F61" s="1"/>
      <c r="G61" s="1"/>
      <c r="H61" s="430"/>
      <c r="I61" s="430"/>
      <c r="J61" s="430"/>
    </row>
    <row r="62" spans="1:10" x14ac:dyDescent="0.2">
      <c r="A62" s="1" t="s">
        <v>516</v>
      </c>
      <c r="B62" s="1"/>
      <c r="C62" s="1"/>
      <c r="D62" s="1"/>
      <c r="E62" s="1"/>
      <c r="F62" s="1"/>
      <c r="G62" s="1"/>
      <c r="H62" s="430"/>
      <c r="I62" s="430"/>
      <c r="J62" s="430"/>
    </row>
    <row r="63" spans="1:10" x14ac:dyDescent="0.2">
      <c r="A63" s="1" t="s">
        <v>517</v>
      </c>
      <c r="B63" s="1"/>
      <c r="C63" s="1"/>
      <c r="D63" s="1"/>
      <c r="E63" s="1"/>
      <c r="F63" s="1"/>
      <c r="G63" s="1"/>
      <c r="H63" s="430"/>
      <c r="I63" s="430"/>
      <c r="J63" s="430"/>
    </row>
    <row r="64" spans="1:10" x14ac:dyDescent="0.2">
      <c r="A64" s="1"/>
      <c r="B64" s="1"/>
      <c r="C64" s="1"/>
      <c r="D64" s="1"/>
      <c r="E64" s="1"/>
      <c r="F64" s="1"/>
      <c r="G64" s="1"/>
      <c r="H64" s="430"/>
      <c r="I64" s="430"/>
      <c r="J64" s="430"/>
    </row>
    <row r="65" spans="1:10" ht="15" x14ac:dyDescent="0.25">
      <c r="A65" s="455" t="s">
        <v>518</v>
      </c>
      <c r="B65" s="1"/>
      <c r="C65" s="1"/>
      <c r="D65" s="1"/>
      <c r="E65" s="1"/>
      <c r="F65" s="1"/>
      <c r="G65" s="1"/>
      <c r="H65" s="430"/>
      <c r="I65" s="430"/>
      <c r="J65" s="430"/>
    </row>
    <row r="66" spans="1:10" x14ac:dyDescent="0.2">
      <c r="A66" s="1" t="s">
        <v>519</v>
      </c>
      <c r="B66" s="1"/>
      <c r="C66" s="1"/>
      <c r="D66" s="1"/>
      <c r="E66" s="1"/>
      <c r="F66" s="1"/>
      <c r="G66" s="1"/>
      <c r="H66" s="430"/>
      <c r="I66" s="430"/>
      <c r="J66" s="430"/>
    </row>
    <row r="67" spans="1:10" x14ac:dyDescent="0.2">
      <c r="A67" s="1" t="s">
        <v>520</v>
      </c>
      <c r="B67" s="1"/>
      <c r="C67" s="1"/>
      <c r="D67" s="1"/>
      <c r="E67" s="1"/>
      <c r="F67" s="1"/>
      <c r="G67" s="1"/>
      <c r="H67" s="430"/>
      <c r="I67" s="430"/>
      <c r="J67" s="430"/>
    </row>
    <row r="68" spans="1:10" x14ac:dyDescent="0.2">
      <c r="A68" s="1" t="s">
        <v>521</v>
      </c>
      <c r="B68" s="1"/>
      <c r="C68" s="1"/>
      <c r="D68" s="1"/>
      <c r="E68" s="1"/>
      <c r="F68" s="1"/>
      <c r="G68" s="1"/>
      <c r="H68" s="430"/>
      <c r="I68" s="430"/>
      <c r="J68" s="430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D20" sqref="D20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5" thickTop="1" x14ac:dyDescent="0.2">
      <c r="A1" s="476" t="s">
        <v>536</v>
      </c>
      <c r="B1" s="479"/>
      <c r="C1" s="479"/>
      <c r="D1" s="479"/>
    </row>
    <row r="2" spans="1:4" x14ac:dyDescent="0.2">
      <c r="A2" s="509"/>
      <c r="B2" s="507"/>
      <c r="C2" s="507"/>
      <c r="D2" s="510"/>
    </row>
    <row r="3" spans="1:4" x14ac:dyDescent="0.2">
      <c r="A3" s="511"/>
      <c r="B3" s="511">
        <v>2012</v>
      </c>
      <c r="C3" s="511">
        <v>2013</v>
      </c>
      <c r="D3" s="511">
        <v>2014</v>
      </c>
    </row>
    <row r="4" spans="1:4" x14ac:dyDescent="0.2">
      <c r="A4" s="478" t="s">
        <v>140</v>
      </c>
      <c r="B4" s="506">
        <v>-4.4731886825738902</v>
      </c>
      <c r="C4" s="506">
        <v>-7.4970950236169083</v>
      </c>
      <c r="D4" s="506">
        <v>-7.7312645968622284</v>
      </c>
    </row>
    <row r="5" spans="1:4" x14ac:dyDescent="0.2">
      <c r="A5" s="478" t="s">
        <v>141</v>
      </c>
      <c r="B5" s="506">
        <v>-4.6807383604244039</v>
      </c>
      <c r="C5" s="506">
        <v>-8.892230852415409</v>
      </c>
      <c r="D5" s="506">
        <v>-6.1243116259613837</v>
      </c>
    </row>
    <row r="6" spans="1:4" x14ac:dyDescent="0.2">
      <c r="A6" s="478" t="s">
        <v>142</v>
      </c>
      <c r="B6" s="506">
        <v>-4.8060256607878857</v>
      </c>
      <c r="C6" s="506">
        <v>-9.2852564282944474</v>
      </c>
      <c r="D6" s="506">
        <v>-4.9251047145181568</v>
      </c>
    </row>
    <row r="7" spans="1:4" x14ac:dyDescent="0.2">
      <c r="A7" s="478" t="s">
        <v>143</v>
      </c>
      <c r="B7" s="506">
        <v>-4.9661151439130595</v>
      </c>
      <c r="C7" s="506">
        <v>-9.374716808674787</v>
      </c>
      <c r="D7" s="801">
        <v>0</v>
      </c>
    </row>
    <row r="8" spans="1:4" x14ac:dyDescent="0.2">
      <c r="A8" s="478" t="s">
        <v>144</v>
      </c>
      <c r="B8" s="506">
        <v>-5.148129720475219</v>
      </c>
      <c r="C8" s="506">
        <v>-9.8671589371649127</v>
      </c>
      <c r="D8" s="801">
        <v>0</v>
      </c>
    </row>
    <row r="9" spans="1:4" x14ac:dyDescent="0.2">
      <c r="A9" s="478" t="s">
        <v>145</v>
      </c>
      <c r="B9" s="506">
        <v>-5.1904996013781206</v>
      </c>
      <c r="C9" s="506">
        <v>-10.667940383545755</v>
      </c>
      <c r="D9" s="801">
        <v>0</v>
      </c>
    </row>
    <row r="10" spans="1:4" x14ac:dyDescent="0.2">
      <c r="A10" s="478" t="s">
        <v>146</v>
      </c>
      <c r="B10" s="506">
        <v>-5.5123557580188116</v>
      </c>
      <c r="C10" s="506">
        <v>-10.495209818223342</v>
      </c>
      <c r="D10" s="801">
        <v>0</v>
      </c>
    </row>
    <row r="11" spans="1:4" x14ac:dyDescent="0.2">
      <c r="A11" s="478" t="s">
        <v>147</v>
      </c>
      <c r="B11" s="506">
        <v>-5.5135385266924581</v>
      </c>
      <c r="C11" s="506">
        <v>-10.989122881175938</v>
      </c>
      <c r="D11" s="801">
        <v>0</v>
      </c>
    </row>
    <row r="12" spans="1:4" x14ac:dyDescent="0.2">
      <c r="A12" s="478" t="s">
        <v>148</v>
      </c>
      <c r="B12" s="506">
        <v>-6.2415667657913767</v>
      </c>
      <c r="C12" s="506">
        <v>-10.41448765110805</v>
      </c>
      <c r="D12" s="801">
        <v>0</v>
      </c>
    </row>
    <row r="13" spans="1:4" x14ac:dyDescent="0.2">
      <c r="A13" s="478" t="s">
        <v>149</v>
      </c>
      <c r="B13" s="506">
        <v>-6.311103368385937</v>
      </c>
      <c r="C13" s="506">
        <v>-10.205143106710013</v>
      </c>
      <c r="D13" s="801">
        <v>0</v>
      </c>
    </row>
    <row r="14" spans="1:4" x14ac:dyDescent="0.2">
      <c r="A14" s="478" t="s">
        <v>150</v>
      </c>
      <c r="B14" s="506">
        <v>-6.3879221863982592</v>
      </c>
      <c r="C14" s="506">
        <v>-9.7126826720769426</v>
      </c>
      <c r="D14" s="801">
        <v>0</v>
      </c>
    </row>
    <row r="15" spans="1:4" x14ac:dyDescent="0.2">
      <c r="A15" s="507" t="s">
        <v>151</v>
      </c>
      <c r="B15" s="508">
        <v>-6.701356658030214</v>
      </c>
      <c r="C15" s="508">
        <v>-8.9040878468904445</v>
      </c>
      <c r="D15" s="802">
        <v>0</v>
      </c>
    </row>
    <row r="16" spans="1:4" x14ac:dyDescent="0.2">
      <c r="A16" s="477"/>
      <c r="B16" s="478"/>
      <c r="C16" s="478"/>
      <c r="D16" s="95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zoomScale="115" zoomScaleNormal="115" zoomScaleSheetLayoutView="100" workbookViewId="0">
      <selection activeCell="F24" sqref="F24"/>
    </sheetView>
  </sheetViews>
  <sheetFormatPr baseColWidth="10" defaultRowHeight="12.75" x14ac:dyDescent="0.2"/>
  <cols>
    <col min="1" max="1" width="27.375" style="98" customWidth="1"/>
    <col min="2" max="2" width="9.375" style="98" customWidth="1"/>
    <col min="3" max="3" width="12" style="98" customWidth="1"/>
    <col min="4" max="4" width="9.375" style="98" customWidth="1"/>
    <col min="5" max="5" width="10.5" style="98" customWidth="1"/>
    <col min="6" max="6" width="9.375" style="98" customWidth="1"/>
    <col min="7" max="7" width="10.75" style="98" customWidth="1"/>
    <col min="8" max="8" width="15.75" style="98" customWidth="1"/>
    <col min="9" max="9" width="11" style="98"/>
    <col min="10" max="10" width="10.875" style="98" bestFit="1" customWidth="1"/>
    <col min="11" max="256" width="10" style="98"/>
    <col min="257" max="257" width="24" style="98" customWidth="1"/>
    <col min="258" max="260" width="8.25" style="98" bestFit="1" customWidth="1"/>
    <col min="261" max="261" width="7.5" style="98" bestFit="1" customWidth="1"/>
    <col min="262" max="262" width="8.25" style="98" bestFit="1" customWidth="1"/>
    <col min="263" max="263" width="7.5" style="98" bestFit="1" customWidth="1"/>
    <col min="264" max="264" width="10.875" style="98" bestFit="1" customWidth="1"/>
    <col min="265" max="265" width="10" style="98"/>
    <col min="266" max="266" width="10.875" style="98" bestFit="1" customWidth="1"/>
    <col min="267" max="512" width="10" style="98"/>
    <col min="513" max="513" width="24" style="98" customWidth="1"/>
    <col min="514" max="516" width="8.25" style="98" bestFit="1" customWidth="1"/>
    <col min="517" max="517" width="7.5" style="98" bestFit="1" customWidth="1"/>
    <col min="518" max="518" width="8.25" style="98" bestFit="1" customWidth="1"/>
    <col min="519" max="519" width="7.5" style="98" bestFit="1" customWidth="1"/>
    <col min="520" max="520" width="10.875" style="98" bestFit="1" customWidth="1"/>
    <col min="521" max="521" width="10" style="98"/>
    <col min="522" max="522" width="10.875" style="98" bestFit="1" customWidth="1"/>
    <col min="523" max="768" width="10" style="98"/>
    <col min="769" max="769" width="24" style="98" customWidth="1"/>
    <col min="770" max="772" width="8.25" style="98" bestFit="1" customWidth="1"/>
    <col min="773" max="773" width="7.5" style="98" bestFit="1" customWidth="1"/>
    <col min="774" max="774" width="8.25" style="98" bestFit="1" customWidth="1"/>
    <col min="775" max="775" width="7.5" style="98" bestFit="1" customWidth="1"/>
    <col min="776" max="776" width="10.875" style="98" bestFit="1" customWidth="1"/>
    <col min="777" max="777" width="10" style="98"/>
    <col min="778" max="778" width="10.875" style="98" bestFit="1" customWidth="1"/>
    <col min="779" max="1024" width="11" style="98"/>
    <col min="1025" max="1025" width="24" style="98" customWidth="1"/>
    <col min="1026" max="1028" width="8.25" style="98" bestFit="1" customWidth="1"/>
    <col min="1029" max="1029" width="7.5" style="98" bestFit="1" customWidth="1"/>
    <col min="1030" max="1030" width="8.25" style="98" bestFit="1" customWidth="1"/>
    <col min="1031" max="1031" width="7.5" style="98" bestFit="1" customWidth="1"/>
    <col min="1032" max="1032" width="10.875" style="98" bestFit="1" customWidth="1"/>
    <col min="1033" max="1033" width="10" style="98"/>
    <col min="1034" max="1034" width="10.875" style="98" bestFit="1" customWidth="1"/>
    <col min="1035" max="1280" width="10" style="98"/>
    <col min="1281" max="1281" width="24" style="98" customWidth="1"/>
    <col min="1282" max="1284" width="8.25" style="98" bestFit="1" customWidth="1"/>
    <col min="1285" max="1285" width="7.5" style="98" bestFit="1" customWidth="1"/>
    <col min="1286" max="1286" width="8.25" style="98" bestFit="1" customWidth="1"/>
    <col min="1287" max="1287" width="7.5" style="98" bestFit="1" customWidth="1"/>
    <col min="1288" max="1288" width="10.875" style="98" bestFit="1" customWidth="1"/>
    <col min="1289" max="1289" width="10" style="98"/>
    <col min="1290" max="1290" width="10.875" style="98" bestFit="1" customWidth="1"/>
    <col min="1291" max="1536" width="10" style="98"/>
    <col min="1537" max="1537" width="24" style="98" customWidth="1"/>
    <col min="1538" max="1540" width="8.25" style="98" bestFit="1" customWidth="1"/>
    <col min="1541" max="1541" width="7.5" style="98" bestFit="1" customWidth="1"/>
    <col min="1542" max="1542" width="8.25" style="98" bestFit="1" customWidth="1"/>
    <col min="1543" max="1543" width="7.5" style="98" bestFit="1" customWidth="1"/>
    <col min="1544" max="1544" width="10.875" style="98" bestFit="1" customWidth="1"/>
    <col min="1545" max="1545" width="10" style="98"/>
    <col min="1546" max="1546" width="10.875" style="98" bestFit="1" customWidth="1"/>
    <col min="1547" max="1792" width="10" style="98"/>
    <col min="1793" max="1793" width="24" style="98" customWidth="1"/>
    <col min="1794" max="1796" width="8.25" style="98" bestFit="1" customWidth="1"/>
    <col min="1797" max="1797" width="7.5" style="98" bestFit="1" customWidth="1"/>
    <col min="1798" max="1798" width="8.25" style="98" bestFit="1" customWidth="1"/>
    <col min="1799" max="1799" width="7.5" style="98" bestFit="1" customWidth="1"/>
    <col min="1800" max="1800" width="10.875" style="98" bestFit="1" customWidth="1"/>
    <col min="1801" max="1801" width="10" style="98"/>
    <col min="1802" max="1802" width="10.875" style="98" bestFit="1" customWidth="1"/>
    <col min="1803" max="2048" width="11" style="98"/>
    <col min="2049" max="2049" width="24" style="98" customWidth="1"/>
    <col min="2050" max="2052" width="8.25" style="98" bestFit="1" customWidth="1"/>
    <col min="2053" max="2053" width="7.5" style="98" bestFit="1" customWidth="1"/>
    <col min="2054" max="2054" width="8.25" style="98" bestFit="1" customWidth="1"/>
    <col min="2055" max="2055" width="7.5" style="98" bestFit="1" customWidth="1"/>
    <col min="2056" max="2056" width="10.875" style="98" bestFit="1" customWidth="1"/>
    <col min="2057" max="2057" width="10" style="98"/>
    <col min="2058" max="2058" width="10.875" style="98" bestFit="1" customWidth="1"/>
    <col min="2059" max="2304" width="10" style="98"/>
    <col min="2305" max="2305" width="24" style="98" customWidth="1"/>
    <col min="2306" max="2308" width="8.25" style="98" bestFit="1" customWidth="1"/>
    <col min="2309" max="2309" width="7.5" style="98" bestFit="1" customWidth="1"/>
    <col min="2310" max="2310" width="8.25" style="98" bestFit="1" customWidth="1"/>
    <col min="2311" max="2311" width="7.5" style="98" bestFit="1" customWidth="1"/>
    <col min="2312" max="2312" width="10.875" style="98" bestFit="1" customWidth="1"/>
    <col min="2313" max="2313" width="10" style="98"/>
    <col min="2314" max="2314" width="10.875" style="98" bestFit="1" customWidth="1"/>
    <col min="2315" max="2560" width="10" style="98"/>
    <col min="2561" max="2561" width="24" style="98" customWidth="1"/>
    <col min="2562" max="2564" width="8.25" style="98" bestFit="1" customWidth="1"/>
    <col min="2565" max="2565" width="7.5" style="98" bestFit="1" customWidth="1"/>
    <col min="2566" max="2566" width="8.25" style="98" bestFit="1" customWidth="1"/>
    <col min="2567" max="2567" width="7.5" style="98" bestFit="1" customWidth="1"/>
    <col min="2568" max="2568" width="10.875" style="98" bestFit="1" customWidth="1"/>
    <col min="2569" max="2569" width="10" style="98"/>
    <col min="2570" max="2570" width="10.875" style="98" bestFit="1" customWidth="1"/>
    <col min="2571" max="2816" width="10" style="98"/>
    <col min="2817" max="2817" width="24" style="98" customWidth="1"/>
    <col min="2818" max="2820" width="8.25" style="98" bestFit="1" customWidth="1"/>
    <col min="2821" max="2821" width="7.5" style="98" bestFit="1" customWidth="1"/>
    <col min="2822" max="2822" width="8.25" style="98" bestFit="1" customWidth="1"/>
    <col min="2823" max="2823" width="7.5" style="98" bestFit="1" customWidth="1"/>
    <col min="2824" max="2824" width="10.875" style="98" bestFit="1" customWidth="1"/>
    <col min="2825" max="2825" width="10" style="98"/>
    <col min="2826" max="2826" width="10.875" style="98" bestFit="1" customWidth="1"/>
    <col min="2827" max="3072" width="11" style="98"/>
    <col min="3073" max="3073" width="24" style="98" customWidth="1"/>
    <col min="3074" max="3076" width="8.25" style="98" bestFit="1" customWidth="1"/>
    <col min="3077" max="3077" width="7.5" style="98" bestFit="1" customWidth="1"/>
    <col min="3078" max="3078" width="8.25" style="98" bestFit="1" customWidth="1"/>
    <col min="3079" max="3079" width="7.5" style="98" bestFit="1" customWidth="1"/>
    <col min="3080" max="3080" width="10.875" style="98" bestFit="1" customWidth="1"/>
    <col min="3081" max="3081" width="10" style="98"/>
    <col min="3082" max="3082" width="10.875" style="98" bestFit="1" customWidth="1"/>
    <col min="3083" max="3328" width="10" style="98"/>
    <col min="3329" max="3329" width="24" style="98" customWidth="1"/>
    <col min="3330" max="3332" width="8.25" style="98" bestFit="1" customWidth="1"/>
    <col min="3333" max="3333" width="7.5" style="98" bestFit="1" customWidth="1"/>
    <col min="3334" max="3334" width="8.25" style="98" bestFit="1" customWidth="1"/>
    <col min="3335" max="3335" width="7.5" style="98" bestFit="1" customWidth="1"/>
    <col min="3336" max="3336" width="10.875" style="98" bestFit="1" customWidth="1"/>
    <col min="3337" max="3337" width="10" style="98"/>
    <col min="3338" max="3338" width="10.875" style="98" bestFit="1" customWidth="1"/>
    <col min="3339" max="3584" width="10" style="98"/>
    <col min="3585" max="3585" width="24" style="98" customWidth="1"/>
    <col min="3586" max="3588" width="8.25" style="98" bestFit="1" customWidth="1"/>
    <col min="3589" max="3589" width="7.5" style="98" bestFit="1" customWidth="1"/>
    <col min="3590" max="3590" width="8.25" style="98" bestFit="1" customWidth="1"/>
    <col min="3591" max="3591" width="7.5" style="98" bestFit="1" customWidth="1"/>
    <col min="3592" max="3592" width="10.875" style="98" bestFit="1" customWidth="1"/>
    <col min="3593" max="3593" width="10" style="98"/>
    <col min="3594" max="3594" width="10.875" style="98" bestFit="1" customWidth="1"/>
    <col min="3595" max="3840" width="10" style="98"/>
    <col min="3841" max="3841" width="24" style="98" customWidth="1"/>
    <col min="3842" max="3844" width="8.25" style="98" bestFit="1" customWidth="1"/>
    <col min="3845" max="3845" width="7.5" style="98" bestFit="1" customWidth="1"/>
    <col min="3846" max="3846" width="8.25" style="98" bestFit="1" customWidth="1"/>
    <col min="3847" max="3847" width="7.5" style="98" bestFit="1" customWidth="1"/>
    <col min="3848" max="3848" width="10.875" style="98" bestFit="1" customWidth="1"/>
    <col min="3849" max="3849" width="10" style="98"/>
    <col min="3850" max="3850" width="10.875" style="98" bestFit="1" customWidth="1"/>
    <col min="3851" max="4096" width="11" style="98"/>
    <col min="4097" max="4097" width="24" style="98" customWidth="1"/>
    <col min="4098" max="4100" width="8.25" style="98" bestFit="1" customWidth="1"/>
    <col min="4101" max="4101" width="7.5" style="98" bestFit="1" customWidth="1"/>
    <col min="4102" max="4102" width="8.25" style="98" bestFit="1" customWidth="1"/>
    <col min="4103" max="4103" width="7.5" style="98" bestFit="1" customWidth="1"/>
    <col min="4104" max="4104" width="10.875" style="98" bestFit="1" customWidth="1"/>
    <col min="4105" max="4105" width="10" style="98"/>
    <col min="4106" max="4106" width="10.875" style="98" bestFit="1" customWidth="1"/>
    <col min="4107" max="4352" width="10" style="98"/>
    <col min="4353" max="4353" width="24" style="98" customWidth="1"/>
    <col min="4354" max="4356" width="8.25" style="98" bestFit="1" customWidth="1"/>
    <col min="4357" max="4357" width="7.5" style="98" bestFit="1" customWidth="1"/>
    <col min="4358" max="4358" width="8.25" style="98" bestFit="1" customWidth="1"/>
    <col min="4359" max="4359" width="7.5" style="98" bestFit="1" customWidth="1"/>
    <col min="4360" max="4360" width="10.875" style="98" bestFit="1" customWidth="1"/>
    <col min="4361" max="4361" width="10" style="98"/>
    <col min="4362" max="4362" width="10.875" style="98" bestFit="1" customWidth="1"/>
    <col min="4363" max="4608" width="10" style="98"/>
    <col min="4609" max="4609" width="24" style="98" customWidth="1"/>
    <col min="4610" max="4612" width="8.25" style="98" bestFit="1" customWidth="1"/>
    <col min="4613" max="4613" width="7.5" style="98" bestFit="1" customWidth="1"/>
    <col min="4614" max="4614" width="8.25" style="98" bestFit="1" customWidth="1"/>
    <col min="4615" max="4615" width="7.5" style="98" bestFit="1" customWidth="1"/>
    <col min="4616" max="4616" width="10.875" style="98" bestFit="1" customWidth="1"/>
    <col min="4617" max="4617" width="10" style="98"/>
    <col min="4618" max="4618" width="10.875" style="98" bestFit="1" customWidth="1"/>
    <col min="4619" max="4864" width="10" style="98"/>
    <col min="4865" max="4865" width="24" style="98" customWidth="1"/>
    <col min="4866" max="4868" width="8.25" style="98" bestFit="1" customWidth="1"/>
    <col min="4869" max="4869" width="7.5" style="98" bestFit="1" customWidth="1"/>
    <col min="4870" max="4870" width="8.25" style="98" bestFit="1" customWidth="1"/>
    <col min="4871" max="4871" width="7.5" style="98" bestFit="1" customWidth="1"/>
    <col min="4872" max="4872" width="10.875" style="98" bestFit="1" customWidth="1"/>
    <col min="4873" max="4873" width="10" style="98"/>
    <col min="4874" max="4874" width="10.875" style="98" bestFit="1" customWidth="1"/>
    <col min="4875" max="5120" width="11" style="98"/>
    <col min="5121" max="5121" width="24" style="98" customWidth="1"/>
    <col min="5122" max="5124" width="8.25" style="98" bestFit="1" customWidth="1"/>
    <col min="5125" max="5125" width="7.5" style="98" bestFit="1" customWidth="1"/>
    <col min="5126" max="5126" width="8.25" style="98" bestFit="1" customWidth="1"/>
    <col min="5127" max="5127" width="7.5" style="98" bestFit="1" customWidth="1"/>
    <col min="5128" max="5128" width="10.875" style="98" bestFit="1" customWidth="1"/>
    <col min="5129" max="5129" width="10" style="98"/>
    <col min="5130" max="5130" width="10.875" style="98" bestFit="1" customWidth="1"/>
    <col min="5131" max="5376" width="10" style="98"/>
    <col min="5377" max="5377" width="24" style="98" customWidth="1"/>
    <col min="5378" max="5380" width="8.25" style="98" bestFit="1" customWidth="1"/>
    <col min="5381" max="5381" width="7.5" style="98" bestFit="1" customWidth="1"/>
    <col min="5382" max="5382" width="8.25" style="98" bestFit="1" customWidth="1"/>
    <col min="5383" max="5383" width="7.5" style="98" bestFit="1" customWidth="1"/>
    <col min="5384" max="5384" width="10.875" style="98" bestFit="1" customWidth="1"/>
    <col min="5385" max="5385" width="10" style="98"/>
    <col min="5386" max="5386" width="10.875" style="98" bestFit="1" customWidth="1"/>
    <col min="5387" max="5632" width="10" style="98"/>
    <col min="5633" max="5633" width="24" style="98" customWidth="1"/>
    <col min="5634" max="5636" width="8.25" style="98" bestFit="1" customWidth="1"/>
    <col min="5637" max="5637" width="7.5" style="98" bestFit="1" customWidth="1"/>
    <col min="5638" max="5638" width="8.25" style="98" bestFit="1" customWidth="1"/>
    <col min="5639" max="5639" width="7.5" style="98" bestFit="1" customWidth="1"/>
    <col min="5640" max="5640" width="10.875" style="98" bestFit="1" customWidth="1"/>
    <col min="5641" max="5641" width="10" style="98"/>
    <col min="5642" max="5642" width="10.875" style="98" bestFit="1" customWidth="1"/>
    <col min="5643" max="5888" width="10" style="98"/>
    <col min="5889" max="5889" width="24" style="98" customWidth="1"/>
    <col min="5890" max="5892" width="8.25" style="98" bestFit="1" customWidth="1"/>
    <col min="5893" max="5893" width="7.5" style="98" bestFit="1" customWidth="1"/>
    <col min="5894" max="5894" width="8.25" style="98" bestFit="1" customWidth="1"/>
    <col min="5895" max="5895" width="7.5" style="98" bestFit="1" customWidth="1"/>
    <col min="5896" max="5896" width="10.875" style="98" bestFit="1" customWidth="1"/>
    <col min="5897" max="5897" width="10" style="98"/>
    <col min="5898" max="5898" width="10.875" style="98" bestFit="1" customWidth="1"/>
    <col min="5899" max="6144" width="11" style="98"/>
    <col min="6145" max="6145" width="24" style="98" customWidth="1"/>
    <col min="6146" max="6148" width="8.25" style="98" bestFit="1" customWidth="1"/>
    <col min="6149" max="6149" width="7.5" style="98" bestFit="1" customWidth="1"/>
    <col min="6150" max="6150" width="8.25" style="98" bestFit="1" customWidth="1"/>
    <col min="6151" max="6151" width="7.5" style="98" bestFit="1" customWidth="1"/>
    <col min="6152" max="6152" width="10.875" style="98" bestFit="1" customWidth="1"/>
    <col min="6153" max="6153" width="10" style="98"/>
    <col min="6154" max="6154" width="10.875" style="98" bestFit="1" customWidth="1"/>
    <col min="6155" max="6400" width="10" style="98"/>
    <col min="6401" max="6401" width="24" style="98" customWidth="1"/>
    <col min="6402" max="6404" width="8.25" style="98" bestFit="1" customWidth="1"/>
    <col min="6405" max="6405" width="7.5" style="98" bestFit="1" customWidth="1"/>
    <col min="6406" max="6406" width="8.25" style="98" bestFit="1" customWidth="1"/>
    <col min="6407" max="6407" width="7.5" style="98" bestFit="1" customWidth="1"/>
    <col min="6408" max="6408" width="10.875" style="98" bestFit="1" customWidth="1"/>
    <col min="6409" max="6409" width="10" style="98"/>
    <col min="6410" max="6410" width="10.875" style="98" bestFit="1" customWidth="1"/>
    <col min="6411" max="6656" width="10" style="98"/>
    <col min="6657" max="6657" width="24" style="98" customWidth="1"/>
    <col min="6658" max="6660" width="8.25" style="98" bestFit="1" customWidth="1"/>
    <col min="6661" max="6661" width="7.5" style="98" bestFit="1" customWidth="1"/>
    <col min="6662" max="6662" width="8.25" style="98" bestFit="1" customWidth="1"/>
    <col min="6663" max="6663" width="7.5" style="98" bestFit="1" customWidth="1"/>
    <col min="6664" max="6664" width="10.875" style="98" bestFit="1" customWidth="1"/>
    <col min="6665" max="6665" width="10" style="98"/>
    <col min="6666" max="6666" width="10.875" style="98" bestFit="1" customWidth="1"/>
    <col min="6667" max="6912" width="10" style="98"/>
    <col min="6913" max="6913" width="24" style="98" customWidth="1"/>
    <col min="6914" max="6916" width="8.25" style="98" bestFit="1" customWidth="1"/>
    <col min="6917" max="6917" width="7.5" style="98" bestFit="1" customWidth="1"/>
    <col min="6918" max="6918" width="8.25" style="98" bestFit="1" customWidth="1"/>
    <col min="6919" max="6919" width="7.5" style="98" bestFit="1" customWidth="1"/>
    <col min="6920" max="6920" width="10.875" style="98" bestFit="1" customWidth="1"/>
    <col min="6921" max="6921" width="10" style="98"/>
    <col min="6922" max="6922" width="10.875" style="98" bestFit="1" customWidth="1"/>
    <col min="6923" max="7168" width="11" style="98"/>
    <col min="7169" max="7169" width="24" style="98" customWidth="1"/>
    <col min="7170" max="7172" width="8.25" style="98" bestFit="1" customWidth="1"/>
    <col min="7173" max="7173" width="7.5" style="98" bestFit="1" customWidth="1"/>
    <col min="7174" max="7174" width="8.25" style="98" bestFit="1" customWidth="1"/>
    <col min="7175" max="7175" width="7.5" style="98" bestFit="1" customWidth="1"/>
    <col min="7176" max="7176" width="10.875" style="98" bestFit="1" customWidth="1"/>
    <col min="7177" max="7177" width="10" style="98"/>
    <col min="7178" max="7178" width="10.875" style="98" bestFit="1" customWidth="1"/>
    <col min="7179" max="7424" width="10" style="98"/>
    <col min="7425" max="7425" width="24" style="98" customWidth="1"/>
    <col min="7426" max="7428" width="8.25" style="98" bestFit="1" customWidth="1"/>
    <col min="7429" max="7429" width="7.5" style="98" bestFit="1" customWidth="1"/>
    <col min="7430" max="7430" width="8.25" style="98" bestFit="1" customWidth="1"/>
    <col min="7431" max="7431" width="7.5" style="98" bestFit="1" customWidth="1"/>
    <col min="7432" max="7432" width="10.875" style="98" bestFit="1" customWidth="1"/>
    <col min="7433" max="7433" width="10" style="98"/>
    <col min="7434" max="7434" width="10.875" style="98" bestFit="1" customWidth="1"/>
    <col min="7435" max="7680" width="10" style="98"/>
    <col min="7681" max="7681" width="24" style="98" customWidth="1"/>
    <col min="7682" max="7684" width="8.25" style="98" bestFit="1" customWidth="1"/>
    <col min="7685" max="7685" width="7.5" style="98" bestFit="1" customWidth="1"/>
    <col min="7686" max="7686" width="8.25" style="98" bestFit="1" customWidth="1"/>
    <col min="7687" max="7687" width="7.5" style="98" bestFit="1" customWidth="1"/>
    <col min="7688" max="7688" width="10.875" style="98" bestFit="1" customWidth="1"/>
    <col min="7689" max="7689" width="10" style="98"/>
    <col min="7690" max="7690" width="10.875" style="98" bestFit="1" customWidth="1"/>
    <col min="7691" max="7936" width="10" style="98"/>
    <col min="7937" max="7937" width="24" style="98" customWidth="1"/>
    <col min="7938" max="7940" width="8.25" style="98" bestFit="1" customWidth="1"/>
    <col min="7941" max="7941" width="7.5" style="98" bestFit="1" customWidth="1"/>
    <col min="7942" max="7942" width="8.25" style="98" bestFit="1" customWidth="1"/>
    <col min="7943" max="7943" width="7.5" style="98" bestFit="1" customWidth="1"/>
    <col min="7944" max="7944" width="10.875" style="98" bestFit="1" customWidth="1"/>
    <col min="7945" max="7945" width="10" style="98"/>
    <col min="7946" max="7946" width="10.875" style="98" bestFit="1" customWidth="1"/>
    <col min="7947" max="8192" width="11" style="98"/>
    <col min="8193" max="8193" width="24" style="98" customWidth="1"/>
    <col min="8194" max="8196" width="8.25" style="98" bestFit="1" customWidth="1"/>
    <col min="8197" max="8197" width="7.5" style="98" bestFit="1" customWidth="1"/>
    <col min="8198" max="8198" width="8.25" style="98" bestFit="1" customWidth="1"/>
    <col min="8199" max="8199" width="7.5" style="98" bestFit="1" customWidth="1"/>
    <col min="8200" max="8200" width="10.875" style="98" bestFit="1" customWidth="1"/>
    <col min="8201" max="8201" width="10" style="98"/>
    <col min="8202" max="8202" width="10.875" style="98" bestFit="1" customWidth="1"/>
    <col min="8203" max="8448" width="10" style="98"/>
    <col min="8449" max="8449" width="24" style="98" customWidth="1"/>
    <col min="8450" max="8452" width="8.25" style="98" bestFit="1" customWidth="1"/>
    <col min="8453" max="8453" width="7.5" style="98" bestFit="1" customWidth="1"/>
    <col min="8454" max="8454" width="8.25" style="98" bestFit="1" customWidth="1"/>
    <col min="8455" max="8455" width="7.5" style="98" bestFit="1" customWidth="1"/>
    <col min="8456" max="8456" width="10.875" style="98" bestFit="1" customWidth="1"/>
    <col min="8457" max="8457" width="10" style="98"/>
    <col min="8458" max="8458" width="10.875" style="98" bestFit="1" customWidth="1"/>
    <col min="8459" max="8704" width="10" style="98"/>
    <col min="8705" max="8705" width="24" style="98" customWidth="1"/>
    <col min="8706" max="8708" width="8.25" style="98" bestFit="1" customWidth="1"/>
    <col min="8709" max="8709" width="7.5" style="98" bestFit="1" customWidth="1"/>
    <col min="8710" max="8710" width="8.25" style="98" bestFit="1" customWidth="1"/>
    <col min="8711" max="8711" width="7.5" style="98" bestFit="1" customWidth="1"/>
    <col min="8712" max="8712" width="10.875" style="98" bestFit="1" customWidth="1"/>
    <col min="8713" max="8713" width="10" style="98"/>
    <col min="8714" max="8714" width="10.875" style="98" bestFit="1" customWidth="1"/>
    <col min="8715" max="8960" width="10" style="98"/>
    <col min="8961" max="8961" width="24" style="98" customWidth="1"/>
    <col min="8962" max="8964" width="8.25" style="98" bestFit="1" customWidth="1"/>
    <col min="8965" max="8965" width="7.5" style="98" bestFit="1" customWidth="1"/>
    <col min="8966" max="8966" width="8.25" style="98" bestFit="1" customWidth="1"/>
    <col min="8967" max="8967" width="7.5" style="98" bestFit="1" customWidth="1"/>
    <col min="8968" max="8968" width="10.875" style="98" bestFit="1" customWidth="1"/>
    <col min="8969" max="8969" width="10" style="98"/>
    <col min="8970" max="8970" width="10.875" style="98" bestFit="1" customWidth="1"/>
    <col min="8971" max="9216" width="11" style="98"/>
    <col min="9217" max="9217" width="24" style="98" customWidth="1"/>
    <col min="9218" max="9220" width="8.25" style="98" bestFit="1" customWidth="1"/>
    <col min="9221" max="9221" width="7.5" style="98" bestFit="1" customWidth="1"/>
    <col min="9222" max="9222" width="8.25" style="98" bestFit="1" customWidth="1"/>
    <col min="9223" max="9223" width="7.5" style="98" bestFit="1" customWidth="1"/>
    <col min="9224" max="9224" width="10.875" style="98" bestFit="1" customWidth="1"/>
    <col min="9225" max="9225" width="10" style="98"/>
    <col min="9226" max="9226" width="10.875" style="98" bestFit="1" customWidth="1"/>
    <col min="9227" max="9472" width="10" style="98"/>
    <col min="9473" max="9473" width="24" style="98" customWidth="1"/>
    <col min="9474" max="9476" width="8.25" style="98" bestFit="1" customWidth="1"/>
    <col min="9477" max="9477" width="7.5" style="98" bestFit="1" customWidth="1"/>
    <col min="9478" max="9478" width="8.25" style="98" bestFit="1" customWidth="1"/>
    <col min="9479" max="9479" width="7.5" style="98" bestFit="1" customWidth="1"/>
    <col min="9480" max="9480" width="10.875" style="98" bestFit="1" customWidth="1"/>
    <col min="9481" max="9481" width="10" style="98"/>
    <col min="9482" max="9482" width="10.875" style="98" bestFit="1" customWidth="1"/>
    <col min="9483" max="9728" width="10" style="98"/>
    <col min="9729" max="9729" width="24" style="98" customWidth="1"/>
    <col min="9730" max="9732" width="8.25" style="98" bestFit="1" customWidth="1"/>
    <col min="9733" max="9733" width="7.5" style="98" bestFit="1" customWidth="1"/>
    <col min="9734" max="9734" width="8.25" style="98" bestFit="1" customWidth="1"/>
    <col min="9735" max="9735" width="7.5" style="98" bestFit="1" customWidth="1"/>
    <col min="9736" max="9736" width="10.875" style="98" bestFit="1" customWidth="1"/>
    <col min="9737" max="9737" width="10" style="98"/>
    <col min="9738" max="9738" width="10.875" style="98" bestFit="1" customWidth="1"/>
    <col min="9739" max="9984" width="10" style="98"/>
    <col min="9985" max="9985" width="24" style="98" customWidth="1"/>
    <col min="9986" max="9988" width="8.25" style="98" bestFit="1" customWidth="1"/>
    <col min="9989" max="9989" width="7.5" style="98" bestFit="1" customWidth="1"/>
    <col min="9990" max="9990" width="8.25" style="98" bestFit="1" customWidth="1"/>
    <col min="9991" max="9991" width="7.5" style="98" bestFit="1" customWidth="1"/>
    <col min="9992" max="9992" width="10.875" style="98" bestFit="1" customWidth="1"/>
    <col min="9993" max="9993" width="10" style="98"/>
    <col min="9994" max="9994" width="10.875" style="98" bestFit="1" customWidth="1"/>
    <col min="9995" max="10240" width="11" style="98"/>
    <col min="10241" max="10241" width="24" style="98" customWidth="1"/>
    <col min="10242" max="10244" width="8.25" style="98" bestFit="1" customWidth="1"/>
    <col min="10245" max="10245" width="7.5" style="98" bestFit="1" customWidth="1"/>
    <col min="10246" max="10246" width="8.25" style="98" bestFit="1" customWidth="1"/>
    <col min="10247" max="10247" width="7.5" style="98" bestFit="1" customWidth="1"/>
    <col min="10248" max="10248" width="10.875" style="98" bestFit="1" customWidth="1"/>
    <col min="10249" max="10249" width="10" style="98"/>
    <col min="10250" max="10250" width="10.875" style="98" bestFit="1" customWidth="1"/>
    <col min="10251" max="10496" width="10" style="98"/>
    <col min="10497" max="10497" width="24" style="98" customWidth="1"/>
    <col min="10498" max="10500" width="8.25" style="98" bestFit="1" customWidth="1"/>
    <col min="10501" max="10501" width="7.5" style="98" bestFit="1" customWidth="1"/>
    <col min="10502" max="10502" width="8.25" style="98" bestFit="1" customWidth="1"/>
    <col min="10503" max="10503" width="7.5" style="98" bestFit="1" customWidth="1"/>
    <col min="10504" max="10504" width="10.875" style="98" bestFit="1" customWidth="1"/>
    <col min="10505" max="10505" width="10" style="98"/>
    <col min="10506" max="10506" width="10.875" style="98" bestFit="1" customWidth="1"/>
    <col min="10507" max="10752" width="10" style="98"/>
    <col min="10753" max="10753" width="24" style="98" customWidth="1"/>
    <col min="10754" max="10756" width="8.25" style="98" bestFit="1" customWidth="1"/>
    <col min="10757" max="10757" width="7.5" style="98" bestFit="1" customWidth="1"/>
    <col min="10758" max="10758" width="8.25" style="98" bestFit="1" customWidth="1"/>
    <col min="10759" max="10759" width="7.5" style="98" bestFit="1" customWidth="1"/>
    <col min="10760" max="10760" width="10.875" style="98" bestFit="1" customWidth="1"/>
    <col min="10761" max="10761" width="10" style="98"/>
    <col min="10762" max="10762" width="10.875" style="98" bestFit="1" customWidth="1"/>
    <col min="10763" max="11008" width="10" style="98"/>
    <col min="11009" max="11009" width="24" style="98" customWidth="1"/>
    <col min="11010" max="11012" width="8.25" style="98" bestFit="1" customWidth="1"/>
    <col min="11013" max="11013" width="7.5" style="98" bestFit="1" customWidth="1"/>
    <col min="11014" max="11014" width="8.25" style="98" bestFit="1" customWidth="1"/>
    <col min="11015" max="11015" width="7.5" style="98" bestFit="1" customWidth="1"/>
    <col min="11016" max="11016" width="10.875" style="98" bestFit="1" customWidth="1"/>
    <col min="11017" max="11017" width="10" style="98"/>
    <col min="11018" max="11018" width="10.875" style="98" bestFit="1" customWidth="1"/>
    <col min="11019" max="11264" width="11" style="98"/>
    <col min="11265" max="11265" width="24" style="98" customWidth="1"/>
    <col min="11266" max="11268" width="8.25" style="98" bestFit="1" customWidth="1"/>
    <col min="11269" max="11269" width="7.5" style="98" bestFit="1" customWidth="1"/>
    <col min="11270" max="11270" width="8.25" style="98" bestFit="1" customWidth="1"/>
    <col min="11271" max="11271" width="7.5" style="98" bestFit="1" customWidth="1"/>
    <col min="11272" max="11272" width="10.875" style="98" bestFit="1" customWidth="1"/>
    <col min="11273" max="11273" width="10" style="98"/>
    <col min="11274" max="11274" width="10.875" style="98" bestFit="1" customWidth="1"/>
    <col min="11275" max="11520" width="10" style="98"/>
    <col min="11521" max="11521" width="24" style="98" customWidth="1"/>
    <col min="11522" max="11524" width="8.25" style="98" bestFit="1" customWidth="1"/>
    <col min="11525" max="11525" width="7.5" style="98" bestFit="1" customWidth="1"/>
    <col min="11526" max="11526" width="8.25" style="98" bestFit="1" customWidth="1"/>
    <col min="11527" max="11527" width="7.5" style="98" bestFit="1" customWidth="1"/>
    <col min="11528" max="11528" width="10.875" style="98" bestFit="1" customWidth="1"/>
    <col min="11529" max="11529" width="10" style="98"/>
    <col min="11530" max="11530" width="10.875" style="98" bestFit="1" customWidth="1"/>
    <col min="11531" max="11776" width="10" style="98"/>
    <col min="11777" max="11777" width="24" style="98" customWidth="1"/>
    <col min="11778" max="11780" width="8.25" style="98" bestFit="1" customWidth="1"/>
    <col min="11781" max="11781" width="7.5" style="98" bestFit="1" customWidth="1"/>
    <col min="11782" max="11782" width="8.25" style="98" bestFit="1" customWidth="1"/>
    <col min="11783" max="11783" width="7.5" style="98" bestFit="1" customWidth="1"/>
    <col min="11784" max="11784" width="10.875" style="98" bestFit="1" customWidth="1"/>
    <col min="11785" max="11785" width="10" style="98"/>
    <col min="11786" max="11786" width="10.875" style="98" bestFit="1" customWidth="1"/>
    <col min="11787" max="12032" width="10" style="98"/>
    <col min="12033" max="12033" width="24" style="98" customWidth="1"/>
    <col min="12034" max="12036" width="8.25" style="98" bestFit="1" customWidth="1"/>
    <col min="12037" max="12037" width="7.5" style="98" bestFit="1" customWidth="1"/>
    <col min="12038" max="12038" width="8.25" style="98" bestFit="1" customWidth="1"/>
    <col min="12039" max="12039" width="7.5" style="98" bestFit="1" customWidth="1"/>
    <col min="12040" max="12040" width="10.875" style="98" bestFit="1" customWidth="1"/>
    <col min="12041" max="12041" width="10" style="98"/>
    <col min="12042" max="12042" width="10.875" style="98" bestFit="1" customWidth="1"/>
    <col min="12043" max="12288" width="11" style="98"/>
    <col min="12289" max="12289" width="24" style="98" customWidth="1"/>
    <col min="12290" max="12292" width="8.25" style="98" bestFit="1" customWidth="1"/>
    <col min="12293" max="12293" width="7.5" style="98" bestFit="1" customWidth="1"/>
    <col min="12294" max="12294" width="8.25" style="98" bestFit="1" customWidth="1"/>
    <col min="12295" max="12295" width="7.5" style="98" bestFit="1" customWidth="1"/>
    <col min="12296" max="12296" width="10.875" style="98" bestFit="1" customWidth="1"/>
    <col min="12297" max="12297" width="10" style="98"/>
    <col min="12298" max="12298" width="10.875" style="98" bestFit="1" customWidth="1"/>
    <col min="12299" max="12544" width="10" style="98"/>
    <col min="12545" max="12545" width="24" style="98" customWidth="1"/>
    <col min="12546" max="12548" width="8.25" style="98" bestFit="1" customWidth="1"/>
    <col min="12549" max="12549" width="7.5" style="98" bestFit="1" customWidth="1"/>
    <col min="12550" max="12550" width="8.25" style="98" bestFit="1" customWidth="1"/>
    <col min="12551" max="12551" width="7.5" style="98" bestFit="1" customWidth="1"/>
    <col min="12552" max="12552" width="10.875" style="98" bestFit="1" customWidth="1"/>
    <col min="12553" max="12553" width="10" style="98"/>
    <col min="12554" max="12554" width="10.875" style="98" bestFit="1" customWidth="1"/>
    <col min="12555" max="12800" width="10" style="98"/>
    <col min="12801" max="12801" width="24" style="98" customWidth="1"/>
    <col min="12802" max="12804" width="8.25" style="98" bestFit="1" customWidth="1"/>
    <col min="12805" max="12805" width="7.5" style="98" bestFit="1" customWidth="1"/>
    <col min="12806" max="12806" width="8.25" style="98" bestFit="1" customWidth="1"/>
    <col min="12807" max="12807" width="7.5" style="98" bestFit="1" customWidth="1"/>
    <col min="12808" max="12808" width="10.875" style="98" bestFit="1" customWidth="1"/>
    <col min="12809" max="12809" width="10" style="98"/>
    <col min="12810" max="12810" width="10.875" style="98" bestFit="1" customWidth="1"/>
    <col min="12811" max="13056" width="10" style="98"/>
    <col min="13057" max="13057" width="24" style="98" customWidth="1"/>
    <col min="13058" max="13060" width="8.25" style="98" bestFit="1" customWidth="1"/>
    <col min="13061" max="13061" width="7.5" style="98" bestFit="1" customWidth="1"/>
    <col min="13062" max="13062" width="8.25" style="98" bestFit="1" customWidth="1"/>
    <col min="13063" max="13063" width="7.5" style="98" bestFit="1" customWidth="1"/>
    <col min="13064" max="13064" width="10.875" style="98" bestFit="1" customWidth="1"/>
    <col min="13065" max="13065" width="10" style="98"/>
    <col min="13066" max="13066" width="10.875" style="98" bestFit="1" customWidth="1"/>
    <col min="13067" max="13312" width="11" style="98"/>
    <col min="13313" max="13313" width="24" style="98" customWidth="1"/>
    <col min="13314" max="13316" width="8.25" style="98" bestFit="1" customWidth="1"/>
    <col min="13317" max="13317" width="7.5" style="98" bestFit="1" customWidth="1"/>
    <col min="13318" max="13318" width="8.25" style="98" bestFit="1" customWidth="1"/>
    <col min="13319" max="13319" width="7.5" style="98" bestFit="1" customWidth="1"/>
    <col min="13320" max="13320" width="10.875" style="98" bestFit="1" customWidth="1"/>
    <col min="13321" max="13321" width="10" style="98"/>
    <col min="13322" max="13322" width="10.875" style="98" bestFit="1" customWidth="1"/>
    <col min="13323" max="13568" width="10" style="98"/>
    <col min="13569" max="13569" width="24" style="98" customWidth="1"/>
    <col min="13570" max="13572" width="8.25" style="98" bestFit="1" customWidth="1"/>
    <col min="13573" max="13573" width="7.5" style="98" bestFit="1" customWidth="1"/>
    <col min="13574" max="13574" width="8.25" style="98" bestFit="1" customWidth="1"/>
    <col min="13575" max="13575" width="7.5" style="98" bestFit="1" customWidth="1"/>
    <col min="13576" max="13576" width="10.875" style="98" bestFit="1" customWidth="1"/>
    <col min="13577" max="13577" width="10" style="98"/>
    <col min="13578" max="13578" width="10.875" style="98" bestFit="1" customWidth="1"/>
    <col min="13579" max="13824" width="10" style="98"/>
    <col min="13825" max="13825" width="24" style="98" customWidth="1"/>
    <col min="13826" max="13828" width="8.25" style="98" bestFit="1" customWidth="1"/>
    <col min="13829" max="13829" width="7.5" style="98" bestFit="1" customWidth="1"/>
    <col min="13830" max="13830" width="8.25" style="98" bestFit="1" customWidth="1"/>
    <col min="13831" max="13831" width="7.5" style="98" bestFit="1" customWidth="1"/>
    <col min="13832" max="13832" width="10.875" style="98" bestFit="1" customWidth="1"/>
    <col min="13833" max="13833" width="10" style="98"/>
    <col min="13834" max="13834" width="10.875" style="98" bestFit="1" customWidth="1"/>
    <col min="13835" max="14080" width="10" style="98"/>
    <col min="14081" max="14081" width="24" style="98" customWidth="1"/>
    <col min="14082" max="14084" width="8.25" style="98" bestFit="1" customWidth="1"/>
    <col min="14085" max="14085" width="7.5" style="98" bestFit="1" customWidth="1"/>
    <col min="14086" max="14086" width="8.25" style="98" bestFit="1" customWidth="1"/>
    <col min="14087" max="14087" width="7.5" style="98" bestFit="1" customWidth="1"/>
    <col min="14088" max="14088" width="10.875" style="98" bestFit="1" customWidth="1"/>
    <col min="14089" max="14089" width="10" style="98"/>
    <col min="14090" max="14090" width="10.875" style="98" bestFit="1" customWidth="1"/>
    <col min="14091" max="14336" width="11" style="98"/>
    <col min="14337" max="14337" width="24" style="98" customWidth="1"/>
    <col min="14338" max="14340" width="8.25" style="98" bestFit="1" customWidth="1"/>
    <col min="14341" max="14341" width="7.5" style="98" bestFit="1" customWidth="1"/>
    <col min="14342" max="14342" width="8.25" style="98" bestFit="1" customWidth="1"/>
    <col min="14343" max="14343" width="7.5" style="98" bestFit="1" customWidth="1"/>
    <col min="14344" max="14344" width="10.875" style="98" bestFit="1" customWidth="1"/>
    <col min="14345" max="14345" width="10" style="98"/>
    <col min="14346" max="14346" width="10.875" style="98" bestFit="1" customWidth="1"/>
    <col min="14347" max="14592" width="10" style="98"/>
    <col min="14593" max="14593" width="24" style="98" customWidth="1"/>
    <col min="14594" max="14596" width="8.25" style="98" bestFit="1" customWidth="1"/>
    <col min="14597" max="14597" width="7.5" style="98" bestFit="1" customWidth="1"/>
    <col min="14598" max="14598" width="8.25" style="98" bestFit="1" customWidth="1"/>
    <col min="14599" max="14599" width="7.5" style="98" bestFit="1" customWidth="1"/>
    <col min="14600" max="14600" width="10.875" style="98" bestFit="1" customWidth="1"/>
    <col min="14601" max="14601" width="10" style="98"/>
    <col min="14602" max="14602" width="10.875" style="98" bestFit="1" customWidth="1"/>
    <col min="14603" max="14848" width="10" style="98"/>
    <col min="14849" max="14849" width="24" style="98" customWidth="1"/>
    <col min="14850" max="14852" width="8.25" style="98" bestFit="1" customWidth="1"/>
    <col min="14853" max="14853" width="7.5" style="98" bestFit="1" customWidth="1"/>
    <col min="14854" max="14854" width="8.25" style="98" bestFit="1" customWidth="1"/>
    <col min="14855" max="14855" width="7.5" style="98" bestFit="1" customWidth="1"/>
    <col min="14856" max="14856" width="10.875" style="98" bestFit="1" customWidth="1"/>
    <col min="14857" max="14857" width="10" style="98"/>
    <col min="14858" max="14858" width="10.875" style="98" bestFit="1" customWidth="1"/>
    <col min="14859" max="15104" width="10" style="98"/>
    <col min="15105" max="15105" width="24" style="98" customWidth="1"/>
    <col min="15106" max="15108" width="8.25" style="98" bestFit="1" customWidth="1"/>
    <col min="15109" max="15109" width="7.5" style="98" bestFit="1" customWidth="1"/>
    <col min="15110" max="15110" width="8.25" style="98" bestFit="1" customWidth="1"/>
    <col min="15111" max="15111" width="7.5" style="98" bestFit="1" customWidth="1"/>
    <col min="15112" max="15112" width="10.875" style="98" bestFit="1" customWidth="1"/>
    <col min="15113" max="15113" width="10" style="98"/>
    <col min="15114" max="15114" width="10.875" style="98" bestFit="1" customWidth="1"/>
    <col min="15115" max="15360" width="11" style="98"/>
    <col min="15361" max="15361" width="24" style="98" customWidth="1"/>
    <col min="15362" max="15364" width="8.25" style="98" bestFit="1" customWidth="1"/>
    <col min="15365" max="15365" width="7.5" style="98" bestFit="1" customWidth="1"/>
    <col min="15366" max="15366" width="8.25" style="98" bestFit="1" customWidth="1"/>
    <col min="15367" max="15367" width="7.5" style="98" bestFit="1" customWidth="1"/>
    <col min="15368" max="15368" width="10.875" style="98" bestFit="1" customWidth="1"/>
    <col min="15369" max="15369" width="10" style="98"/>
    <col min="15370" max="15370" width="10.875" style="98" bestFit="1" customWidth="1"/>
    <col min="15371" max="15616" width="10" style="98"/>
    <col min="15617" max="15617" width="24" style="98" customWidth="1"/>
    <col min="15618" max="15620" width="8.25" style="98" bestFit="1" customWidth="1"/>
    <col min="15621" max="15621" width="7.5" style="98" bestFit="1" customWidth="1"/>
    <col min="15622" max="15622" width="8.25" style="98" bestFit="1" customWidth="1"/>
    <col min="15623" max="15623" width="7.5" style="98" bestFit="1" customWidth="1"/>
    <col min="15624" max="15624" width="10.875" style="98" bestFit="1" customWidth="1"/>
    <col min="15625" max="15625" width="10" style="98"/>
    <col min="15626" max="15626" width="10.875" style="98" bestFit="1" customWidth="1"/>
    <col min="15627" max="15872" width="10" style="98"/>
    <col min="15873" max="15873" width="24" style="98" customWidth="1"/>
    <col min="15874" max="15876" width="8.25" style="98" bestFit="1" customWidth="1"/>
    <col min="15877" max="15877" width="7.5" style="98" bestFit="1" customWidth="1"/>
    <col min="15878" max="15878" width="8.25" style="98" bestFit="1" customWidth="1"/>
    <col min="15879" max="15879" width="7.5" style="98" bestFit="1" customWidth="1"/>
    <col min="15880" max="15880" width="10.875" style="98" bestFit="1" customWidth="1"/>
    <col min="15881" max="15881" width="10" style="98"/>
    <col min="15882" max="15882" width="10.875" style="98" bestFit="1" customWidth="1"/>
    <col min="15883" max="16128" width="10" style="98"/>
    <col min="16129" max="16129" width="24" style="98" customWidth="1"/>
    <col min="16130" max="16132" width="8.25" style="98" bestFit="1" customWidth="1"/>
    <col min="16133" max="16133" width="7.5" style="98" bestFit="1" customWidth="1"/>
    <col min="16134" max="16134" width="8.25" style="98" bestFit="1" customWidth="1"/>
    <col min="16135" max="16135" width="7.5" style="98" bestFit="1" customWidth="1"/>
    <col min="16136" max="16136" width="10.875" style="98" bestFit="1" customWidth="1"/>
    <col min="16137" max="16137" width="10" style="98"/>
    <col min="16138" max="16138" width="10.875" style="98" bestFit="1" customWidth="1"/>
    <col min="16139" max="16384" width="11" style="98"/>
  </cols>
  <sheetData>
    <row r="1" spans="1:8" s="97" customFormat="1" ht="13.5" thickTop="1" x14ac:dyDescent="0.2">
      <c r="A1" s="514" t="s">
        <v>24</v>
      </c>
      <c r="B1" s="515"/>
      <c r="C1" s="515"/>
      <c r="D1" s="515"/>
      <c r="E1" s="515"/>
      <c r="F1" s="515"/>
      <c r="G1" s="515"/>
      <c r="H1" s="515"/>
    </row>
    <row r="2" spans="1:8" ht="15.75" x14ac:dyDescent="0.25">
      <c r="A2" s="516"/>
      <c r="B2" s="517"/>
      <c r="C2" s="518"/>
      <c r="D2" s="518"/>
      <c r="E2" s="518"/>
      <c r="F2" s="518"/>
      <c r="G2" s="518"/>
      <c r="H2" s="548" t="s">
        <v>165</v>
      </c>
    </row>
    <row r="3" spans="1:8" s="82" customFormat="1" x14ac:dyDescent="0.2">
      <c r="A3" s="470"/>
      <c r="B3" s="824">
        <f>INDICE!A3</f>
        <v>41699</v>
      </c>
      <c r="C3" s="825"/>
      <c r="D3" s="825" t="s">
        <v>125</v>
      </c>
      <c r="E3" s="825"/>
      <c r="F3" s="825" t="s">
        <v>126</v>
      </c>
      <c r="G3" s="825"/>
      <c r="H3" s="825"/>
    </row>
    <row r="4" spans="1:8" s="82" customFormat="1" x14ac:dyDescent="0.2">
      <c r="A4" s="471"/>
      <c r="B4" s="99" t="s">
        <v>48</v>
      </c>
      <c r="C4" s="99" t="s">
        <v>531</v>
      </c>
      <c r="D4" s="99" t="s">
        <v>48</v>
      </c>
      <c r="E4" s="99" t="s">
        <v>531</v>
      </c>
      <c r="F4" s="99" t="s">
        <v>48</v>
      </c>
      <c r="G4" s="466" t="s">
        <v>531</v>
      </c>
      <c r="H4" s="466" t="s">
        <v>133</v>
      </c>
    </row>
    <row r="5" spans="1:8" s="104" customFormat="1" x14ac:dyDescent="0.2">
      <c r="A5" s="520" t="s">
        <v>152</v>
      </c>
      <c r="B5" s="529">
        <v>80.816299999999998</v>
      </c>
      <c r="C5" s="522">
        <v>-13.364376506370576</v>
      </c>
      <c r="D5" s="521">
        <v>271.79473999999993</v>
      </c>
      <c r="E5" s="522">
        <v>-7.82722105427084</v>
      </c>
      <c r="F5" s="521">
        <v>904.45853</v>
      </c>
      <c r="G5" s="522">
        <v>-3.0816497869021893</v>
      </c>
      <c r="H5" s="527">
        <v>57.59320553677879</v>
      </c>
    </row>
    <row r="6" spans="1:8" s="104" customFormat="1" x14ac:dyDescent="0.2">
      <c r="A6" s="520" t="s">
        <v>153</v>
      </c>
      <c r="B6" s="529">
        <v>82.619780000000006</v>
      </c>
      <c r="C6" s="522">
        <v>13.942962444922976</v>
      </c>
      <c r="D6" s="521">
        <v>225.37204</v>
      </c>
      <c r="E6" s="522">
        <v>1.6273669285166386</v>
      </c>
      <c r="F6" s="521">
        <v>633.14021000000025</v>
      </c>
      <c r="G6" s="522">
        <v>8.9903176403785263</v>
      </c>
      <c r="H6" s="527">
        <v>40.316468957542263</v>
      </c>
    </row>
    <row r="7" spans="1:8" s="104" customFormat="1" x14ac:dyDescent="0.2">
      <c r="A7" s="520" t="s">
        <v>154</v>
      </c>
      <c r="B7" s="529">
        <v>2.8707199999999995</v>
      </c>
      <c r="C7" s="522">
        <v>24.301036159498377</v>
      </c>
      <c r="D7" s="521">
        <v>8.1138899999999978</v>
      </c>
      <c r="E7" s="522">
        <v>23.185591614642785</v>
      </c>
      <c r="F7" s="521">
        <v>32.402949999999997</v>
      </c>
      <c r="G7" s="522">
        <v>19.482767839199681</v>
      </c>
      <c r="H7" s="527">
        <v>2.0633226371893096</v>
      </c>
    </row>
    <row r="8" spans="1:8" s="104" customFormat="1" x14ac:dyDescent="0.2">
      <c r="A8" s="523" t="s">
        <v>155</v>
      </c>
      <c r="B8" s="528">
        <v>3.4419999999999999E-2</v>
      </c>
      <c r="C8" s="525">
        <v>-9.8008385744234676</v>
      </c>
      <c r="D8" s="524">
        <v>0.11020000000000001</v>
      </c>
      <c r="E8" s="526">
        <v>-0.55946580039703153</v>
      </c>
      <c r="F8" s="524">
        <v>0.42406000000000005</v>
      </c>
      <c r="G8" s="526">
        <v>4.7734347976478846</v>
      </c>
      <c r="H8" s="528">
        <v>2.7002868489643655E-2</v>
      </c>
    </row>
    <row r="9" spans="1:8" s="82" customFormat="1" x14ac:dyDescent="0.2">
      <c r="A9" s="472" t="s">
        <v>123</v>
      </c>
      <c r="B9" s="71">
        <v>166.34121999999999</v>
      </c>
      <c r="C9" s="72">
        <v>-1.0700521070455355</v>
      </c>
      <c r="D9" s="71">
        <v>505.39086999999989</v>
      </c>
      <c r="E9" s="72">
        <v>-3.4289808787456697</v>
      </c>
      <c r="F9" s="71">
        <v>1570.4257500000001</v>
      </c>
      <c r="G9" s="72">
        <v>1.8662064323484802</v>
      </c>
      <c r="H9" s="72">
        <v>100</v>
      </c>
    </row>
    <row r="10" spans="1:8" s="104" customFormat="1" x14ac:dyDescent="0.2">
      <c r="A10" s="513"/>
      <c r="B10" s="512"/>
      <c r="C10" s="519"/>
      <c r="D10" s="512"/>
      <c r="E10" s="519"/>
      <c r="F10" s="512"/>
      <c r="G10" s="519"/>
      <c r="H10" s="95" t="s">
        <v>253</v>
      </c>
    </row>
    <row r="11" spans="1:8" s="104" customFormat="1" x14ac:dyDescent="0.2">
      <c r="A11" s="473" t="s">
        <v>139</v>
      </c>
      <c r="B11" s="512"/>
      <c r="C11" s="512"/>
      <c r="D11" s="512"/>
      <c r="E11" s="512"/>
      <c r="F11" s="512"/>
      <c r="G11" s="519"/>
      <c r="H11" s="519"/>
    </row>
    <row r="12" spans="1:8" s="104" customFormat="1" ht="14.25" x14ac:dyDescent="0.2">
      <c r="A12" s="473" t="s">
        <v>254</v>
      </c>
      <c r="B12" s="478"/>
      <c r="C12" s="478"/>
      <c r="D12" s="478"/>
      <c r="E12" s="478"/>
      <c r="F12" s="478"/>
      <c r="G12" s="478"/>
      <c r="H12" s="478"/>
    </row>
    <row r="13" spans="1:8" s="104" customFormat="1" x14ac:dyDescent="0.2"/>
    <row r="14" spans="1:8" s="104" customFormat="1" x14ac:dyDescent="0.2"/>
  </sheetData>
  <mergeCells count="3">
    <mergeCell ref="B3:C3"/>
    <mergeCell ref="D3:E3"/>
    <mergeCell ref="F3:H3"/>
  </mergeCells>
  <conditionalFormatting sqref="B8">
    <cfRule type="cellIs" dxfId="47" priority="4" operator="between">
      <formula>0</formula>
      <formula>0.5</formula>
    </cfRule>
  </conditionalFormatting>
  <conditionalFormatting sqref="D8">
    <cfRule type="cellIs" dxfId="46" priority="3" operator="between">
      <formula>0</formula>
      <formula>0.5</formula>
    </cfRule>
  </conditionalFormatting>
  <conditionalFormatting sqref="F8">
    <cfRule type="cellIs" dxfId="45" priority="2" operator="between">
      <formula>0</formula>
      <formula>0.5</formula>
    </cfRule>
  </conditionalFormatting>
  <conditionalFormatting sqref="H8">
    <cfRule type="cellIs" dxfId="44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zoomScale="115" zoomScaleNormal="115" zoomScaleSheetLayoutView="100" workbookViewId="0">
      <selection activeCell="F23" sqref="F23"/>
    </sheetView>
  </sheetViews>
  <sheetFormatPr baseColWidth="10" defaultRowHeight="12.75" x14ac:dyDescent="0.2"/>
  <cols>
    <col min="1" max="1" width="21.625" style="98" customWidth="1"/>
    <col min="2" max="2" width="10" style="98" customWidth="1"/>
    <col min="3" max="3" width="11.875" style="98" customWidth="1"/>
    <col min="4" max="4" width="10" style="98" customWidth="1"/>
    <col min="5" max="5" width="10.875" style="98" customWidth="1"/>
    <col min="6" max="6" width="9.5" style="98" customWidth="1"/>
    <col min="7" max="7" width="11" style="98" customWidth="1"/>
    <col min="8" max="8" width="14.875" style="98" customWidth="1"/>
    <col min="9" max="9" width="11.5" style="98" customWidth="1"/>
    <col min="10" max="10" width="12.5" style="98" customWidth="1"/>
    <col min="11" max="15" width="11" style="98"/>
    <col min="16" max="256" width="10" style="98"/>
    <col min="257" max="257" width="18" style="98" customWidth="1"/>
    <col min="258" max="259" width="8.25" style="98" bestFit="1" customWidth="1"/>
    <col min="260" max="260" width="8.375" style="98" bestFit="1" customWidth="1"/>
    <col min="261" max="261" width="8.375" style="98" customWidth="1"/>
    <col min="262" max="262" width="8.375" style="98" bestFit="1" customWidth="1"/>
    <col min="263" max="263" width="9.125" style="98" bestFit="1" customWidth="1"/>
    <col min="264" max="264" width="11" style="98" bestFit="1" customWidth="1"/>
    <col min="265" max="265" width="10.125" style="98" bestFit="1" customWidth="1"/>
    <col min="266" max="266" width="11" style="98" bestFit="1" customWidth="1"/>
    <col min="267" max="512" width="10" style="98"/>
    <col min="513" max="513" width="18" style="98" customWidth="1"/>
    <col min="514" max="515" width="8.25" style="98" bestFit="1" customWidth="1"/>
    <col min="516" max="516" width="8.375" style="98" bestFit="1" customWidth="1"/>
    <col min="517" max="517" width="8.375" style="98" customWidth="1"/>
    <col min="518" max="518" width="8.375" style="98" bestFit="1" customWidth="1"/>
    <col min="519" max="519" width="9.125" style="98" bestFit="1" customWidth="1"/>
    <col min="520" max="520" width="11" style="98" bestFit="1" customWidth="1"/>
    <col min="521" max="521" width="10.125" style="98" bestFit="1" customWidth="1"/>
    <col min="522" max="522" width="11" style="98" bestFit="1" customWidth="1"/>
    <col min="523" max="768" width="10" style="98"/>
    <col min="769" max="769" width="18" style="98" customWidth="1"/>
    <col min="770" max="771" width="8.25" style="98" bestFit="1" customWidth="1"/>
    <col min="772" max="772" width="8.375" style="98" bestFit="1" customWidth="1"/>
    <col min="773" max="773" width="8.375" style="98" customWidth="1"/>
    <col min="774" max="774" width="8.375" style="98" bestFit="1" customWidth="1"/>
    <col min="775" max="775" width="9.125" style="98" bestFit="1" customWidth="1"/>
    <col min="776" max="776" width="11" style="98" bestFit="1" customWidth="1"/>
    <col min="777" max="777" width="10.125" style="98" bestFit="1" customWidth="1"/>
    <col min="778" max="778" width="11" style="98" bestFit="1" customWidth="1"/>
    <col min="779" max="1024" width="11" style="98"/>
    <col min="1025" max="1025" width="18" style="98" customWidth="1"/>
    <col min="1026" max="1027" width="8.25" style="98" bestFit="1" customWidth="1"/>
    <col min="1028" max="1028" width="8.375" style="98" bestFit="1" customWidth="1"/>
    <col min="1029" max="1029" width="8.375" style="98" customWidth="1"/>
    <col min="1030" max="1030" width="8.375" style="98" bestFit="1" customWidth="1"/>
    <col min="1031" max="1031" width="9.125" style="98" bestFit="1" customWidth="1"/>
    <col min="1032" max="1032" width="11" style="98" bestFit="1" customWidth="1"/>
    <col min="1033" max="1033" width="10.125" style="98" bestFit="1" customWidth="1"/>
    <col min="1034" max="1034" width="11" style="98" bestFit="1" customWidth="1"/>
    <col min="1035" max="1280" width="10" style="98"/>
    <col min="1281" max="1281" width="18" style="98" customWidth="1"/>
    <col min="1282" max="1283" width="8.25" style="98" bestFit="1" customWidth="1"/>
    <col min="1284" max="1284" width="8.375" style="98" bestFit="1" customWidth="1"/>
    <col min="1285" max="1285" width="8.375" style="98" customWidth="1"/>
    <col min="1286" max="1286" width="8.375" style="98" bestFit="1" customWidth="1"/>
    <col min="1287" max="1287" width="9.125" style="98" bestFit="1" customWidth="1"/>
    <col min="1288" max="1288" width="11" style="98" bestFit="1" customWidth="1"/>
    <col min="1289" max="1289" width="10.125" style="98" bestFit="1" customWidth="1"/>
    <col min="1290" max="1290" width="11" style="98" bestFit="1" customWidth="1"/>
    <col min="1291" max="1536" width="10" style="98"/>
    <col min="1537" max="1537" width="18" style="98" customWidth="1"/>
    <col min="1538" max="1539" width="8.25" style="98" bestFit="1" customWidth="1"/>
    <col min="1540" max="1540" width="8.375" style="98" bestFit="1" customWidth="1"/>
    <col min="1541" max="1541" width="8.375" style="98" customWidth="1"/>
    <col min="1542" max="1542" width="8.375" style="98" bestFit="1" customWidth="1"/>
    <col min="1543" max="1543" width="9.125" style="98" bestFit="1" customWidth="1"/>
    <col min="1544" max="1544" width="11" style="98" bestFit="1" customWidth="1"/>
    <col min="1545" max="1545" width="10.125" style="98" bestFit="1" customWidth="1"/>
    <col min="1546" max="1546" width="11" style="98" bestFit="1" customWidth="1"/>
    <col min="1547" max="1792" width="10" style="98"/>
    <col min="1793" max="1793" width="18" style="98" customWidth="1"/>
    <col min="1794" max="1795" width="8.25" style="98" bestFit="1" customWidth="1"/>
    <col min="1796" max="1796" width="8.375" style="98" bestFit="1" customWidth="1"/>
    <col min="1797" max="1797" width="8.375" style="98" customWidth="1"/>
    <col min="1798" max="1798" width="8.375" style="98" bestFit="1" customWidth="1"/>
    <col min="1799" max="1799" width="9.125" style="98" bestFit="1" customWidth="1"/>
    <col min="1800" max="1800" width="11" style="98" bestFit="1" customWidth="1"/>
    <col min="1801" max="1801" width="10.125" style="98" bestFit="1" customWidth="1"/>
    <col min="1802" max="1802" width="11" style="98" bestFit="1" customWidth="1"/>
    <col min="1803" max="2048" width="11" style="98"/>
    <col min="2049" max="2049" width="18" style="98" customWidth="1"/>
    <col min="2050" max="2051" width="8.25" style="98" bestFit="1" customWidth="1"/>
    <col min="2052" max="2052" width="8.375" style="98" bestFit="1" customWidth="1"/>
    <col min="2053" max="2053" width="8.375" style="98" customWidth="1"/>
    <col min="2054" max="2054" width="8.375" style="98" bestFit="1" customWidth="1"/>
    <col min="2055" max="2055" width="9.125" style="98" bestFit="1" customWidth="1"/>
    <col min="2056" max="2056" width="11" style="98" bestFit="1" customWidth="1"/>
    <col min="2057" max="2057" width="10.125" style="98" bestFit="1" customWidth="1"/>
    <col min="2058" max="2058" width="11" style="98" bestFit="1" customWidth="1"/>
    <col min="2059" max="2304" width="10" style="98"/>
    <col min="2305" max="2305" width="18" style="98" customWidth="1"/>
    <col min="2306" max="2307" width="8.25" style="98" bestFit="1" customWidth="1"/>
    <col min="2308" max="2308" width="8.375" style="98" bestFit="1" customWidth="1"/>
    <col min="2309" max="2309" width="8.375" style="98" customWidth="1"/>
    <col min="2310" max="2310" width="8.375" style="98" bestFit="1" customWidth="1"/>
    <col min="2311" max="2311" width="9.125" style="98" bestFit="1" customWidth="1"/>
    <col min="2312" max="2312" width="11" style="98" bestFit="1" customWidth="1"/>
    <col min="2313" max="2313" width="10.125" style="98" bestFit="1" customWidth="1"/>
    <col min="2314" max="2314" width="11" style="98" bestFit="1" customWidth="1"/>
    <col min="2315" max="2560" width="10" style="98"/>
    <col min="2561" max="2561" width="18" style="98" customWidth="1"/>
    <col min="2562" max="2563" width="8.25" style="98" bestFit="1" customWidth="1"/>
    <col min="2564" max="2564" width="8.375" style="98" bestFit="1" customWidth="1"/>
    <col min="2565" max="2565" width="8.375" style="98" customWidth="1"/>
    <col min="2566" max="2566" width="8.375" style="98" bestFit="1" customWidth="1"/>
    <col min="2567" max="2567" width="9.125" style="98" bestFit="1" customWidth="1"/>
    <col min="2568" max="2568" width="11" style="98" bestFit="1" customWidth="1"/>
    <col min="2569" max="2569" width="10.125" style="98" bestFit="1" customWidth="1"/>
    <col min="2570" max="2570" width="11" style="98" bestFit="1" customWidth="1"/>
    <col min="2571" max="2816" width="10" style="98"/>
    <col min="2817" max="2817" width="18" style="98" customWidth="1"/>
    <col min="2818" max="2819" width="8.25" style="98" bestFit="1" customWidth="1"/>
    <col min="2820" max="2820" width="8.375" style="98" bestFit="1" customWidth="1"/>
    <col min="2821" max="2821" width="8.375" style="98" customWidth="1"/>
    <col min="2822" max="2822" width="8.375" style="98" bestFit="1" customWidth="1"/>
    <col min="2823" max="2823" width="9.125" style="98" bestFit="1" customWidth="1"/>
    <col min="2824" max="2824" width="11" style="98" bestFit="1" customWidth="1"/>
    <col min="2825" max="2825" width="10.125" style="98" bestFit="1" customWidth="1"/>
    <col min="2826" max="2826" width="11" style="98" bestFit="1" customWidth="1"/>
    <col min="2827" max="3072" width="11" style="98"/>
    <col min="3073" max="3073" width="18" style="98" customWidth="1"/>
    <col min="3074" max="3075" width="8.25" style="98" bestFit="1" customWidth="1"/>
    <col min="3076" max="3076" width="8.375" style="98" bestFit="1" customWidth="1"/>
    <col min="3077" max="3077" width="8.375" style="98" customWidth="1"/>
    <col min="3078" max="3078" width="8.375" style="98" bestFit="1" customWidth="1"/>
    <col min="3079" max="3079" width="9.125" style="98" bestFit="1" customWidth="1"/>
    <col min="3080" max="3080" width="11" style="98" bestFit="1" customWidth="1"/>
    <col min="3081" max="3081" width="10.125" style="98" bestFit="1" customWidth="1"/>
    <col min="3082" max="3082" width="11" style="98" bestFit="1" customWidth="1"/>
    <col min="3083" max="3328" width="10" style="98"/>
    <col min="3329" max="3329" width="18" style="98" customWidth="1"/>
    <col min="3330" max="3331" width="8.25" style="98" bestFit="1" customWidth="1"/>
    <col min="3332" max="3332" width="8.375" style="98" bestFit="1" customWidth="1"/>
    <col min="3333" max="3333" width="8.375" style="98" customWidth="1"/>
    <col min="3334" max="3334" width="8.375" style="98" bestFit="1" customWidth="1"/>
    <col min="3335" max="3335" width="9.125" style="98" bestFit="1" customWidth="1"/>
    <col min="3336" max="3336" width="11" style="98" bestFit="1" customWidth="1"/>
    <col min="3337" max="3337" width="10.125" style="98" bestFit="1" customWidth="1"/>
    <col min="3338" max="3338" width="11" style="98" bestFit="1" customWidth="1"/>
    <col min="3339" max="3584" width="10" style="98"/>
    <col min="3585" max="3585" width="18" style="98" customWidth="1"/>
    <col min="3586" max="3587" width="8.25" style="98" bestFit="1" customWidth="1"/>
    <col min="3588" max="3588" width="8.375" style="98" bestFit="1" customWidth="1"/>
    <col min="3589" max="3589" width="8.375" style="98" customWidth="1"/>
    <col min="3590" max="3590" width="8.375" style="98" bestFit="1" customWidth="1"/>
    <col min="3591" max="3591" width="9.125" style="98" bestFit="1" customWidth="1"/>
    <col min="3592" max="3592" width="11" style="98" bestFit="1" customWidth="1"/>
    <col min="3593" max="3593" width="10.125" style="98" bestFit="1" customWidth="1"/>
    <col min="3594" max="3594" width="11" style="98" bestFit="1" customWidth="1"/>
    <col min="3595" max="3840" width="10" style="98"/>
    <col min="3841" max="3841" width="18" style="98" customWidth="1"/>
    <col min="3842" max="3843" width="8.25" style="98" bestFit="1" customWidth="1"/>
    <col min="3844" max="3844" width="8.375" style="98" bestFit="1" customWidth="1"/>
    <col min="3845" max="3845" width="8.375" style="98" customWidth="1"/>
    <col min="3846" max="3846" width="8.375" style="98" bestFit="1" customWidth="1"/>
    <col min="3847" max="3847" width="9.125" style="98" bestFit="1" customWidth="1"/>
    <col min="3848" max="3848" width="11" style="98" bestFit="1" customWidth="1"/>
    <col min="3849" max="3849" width="10.125" style="98" bestFit="1" customWidth="1"/>
    <col min="3850" max="3850" width="11" style="98" bestFit="1" customWidth="1"/>
    <col min="3851" max="4096" width="11" style="98"/>
    <col min="4097" max="4097" width="18" style="98" customWidth="1"/>
    <col min="4098" max="4099" width="8.25" style="98" bestFit="1" customWidth="1"/>
    <col min="4100" max="4100" width="8.375" style="98" bestFit="1" customWidth="1"/>
    <col min="4101" max="4101" width="8.375" style="98" customWidth="1"/>
    <col min="4102" max="4102" width="8.375" style="98" bestFit="1" customWidth="1"/>
    <col min="4103" max="4103" width="9.125" style="98" bestFit="1" customWidth="1"/>
    <col min="4104" max="4104" width="11" style="98" bestFit="1" customWidth="1"/>
    <col min="4105" max="4105" width="10.125" style="98" bestFit="1" customWidth="1"/>
    <col min="4106" max="4106" width="11" style="98" bestFit="1" customWidth="1"/>
    <col min="4107" max="4352" width="10" style="98"/>
    <col min="4353" max="4353" width="18" style="98" customWidth="1"/>
    <col min="4354" max="4355" width="8.25" style="98" bestFit="1" customWidth="1"/>
    <col min="4356" max="4356" width="8.375" style="98" bestFit="1" customWidth="1"/>
    <col min="4357" max="4357" width="8.375" style="98" customWidth="1"/>
    <col min="4358" max="4358" width="8.375" style="98" bestFit="1" customWidth="1"/>
    <col min="4359" max="4359" width="9.125" style="98" bestFit="1" customWidth="1"/>
    <col min="4360" max="4360" width="11" style="98" bestFit="1" customWidth="1"/>
    <col min="4361" max="4361" width="10.125" style="98" bestFit="1" customWidth="1"/>
    <col min="4362" max="4362" width="11" style="98" bestFit="1" customWidth="1"/>
    <col min="4363" max="4608" width="10" style="98"/>
    <col min="4609" max="4609" width="18" style="98" customWidth="1"/>
    <col min="4610" max="4611" width="8.25" style="98" bestFit="1" customWidth="1"/>
    <col min="4612" max="4612" width="8.375" style="98" bestFit="1" customWidth="1"/>
    <col min="4613" max="4613" width="8.375" style="98" customWidth="1"/>
    <col min="4614" max="4614" width="8.375" style="98" bestFit="1" customWidth="1"/>
    <col min="4615" max="4615" width="9.125" style="98" bestFit="1" customWidth="1"/>
    <col min="4616" max="4616" width="11" style="98" bestFit="1" customWidth="1"/>
    <col min="4617" max="4617" width="10.125" style="98" bestFit="1" customWidth="1"/>
    <col min="4618" max="4618" width="11" style="98" bestFit="1" customWidth="1"/>
    <col min="4619" max="4864" width="10" style="98"/>
    <col min="4865" max="4865" width="18" style="98" customWidth="1"/>
    <col min="4866" max="4867" width="8.25" style="98" bestFit="1" customWidth="1"/>
    <col min="4868" max="4868" width="8.375" style="98" bestFit="1" customWidth="1"/>
    <col min="4869" max="4869" width="8.375" style="98" customWidth="1"/>
    <col min="4870" max="4870" width="8.375" style="98" bestFit="1" customWidth="1"/>
    <col min="4871" max="4871" width="9.125" style="98" bestFit="1" customWidth="1"/>
    <col min="4872" max="4872" width="11" style="98" bestFit="1" customWidth="1"/>
    <col min="4873" max="4873" width="10.125" style="98" bestFit="1" customWidth="1"/>
    <col min="4874" max="4874" width="11" style="98" bestFit="1" customWidth="1"/>
    <col min="4875" max="5120" width="11" style="98"/>
    <col min="5121" max="5121" width="18" style="98" customWidth="1"/>
    <col min="5122" max="5123" width="8.25" style="98" bestFit="1" customWidth="1"/>
    <col min="5124" max="5124" width="8.375" style="98" bestFit="1" customWidth="1"/>
    <col min="5125" max="5125" width="8.375" style="98" customWidth="1"/>
    <col min="5126" max="5126" width="8.375" style="98" bestFit="1" customWidth="1"/>
    <col min="5127" max="5127" width="9.125" style="98" bestFit="1" customWidth="1"/>
    <col min="5128" max="5128" width="11" style="98" bestFit="1" customWidth="1"/>
    <col min="5129" max="5129" width="10.125" style="98" bestFit="1" customWidth="1"/>
    <col min="5130" max="5130" width="11" style="98" bestFit="1" customWidth="1"/>
    <col min="5131" max="5376" width="10" style="98"/>
    <col min="5377" max="5377" width="18" style="98" customWidth="1"/>
    <col min="5378" max="5379" width="8.25" style="98" bestFit="1" customWidth="1"/>
    <col min="5380" max="5380" width="8.375" style="98" bestFit="1" customWidth="1"/>
    <col min="5381" max="5381" width="8.375" style="98" customWidth="1"/>
    <col min="5382" max="5382" width="8.375" style="98" bestFit="1" customWidth="1"/>
    <col min="5383" max="5383" width="9.125" style="98" bestFit="1" customWidth="1"/>
    <col min="5384" max="5384" width="11" style="98" bestFit="1" customWidth="1"/>
    <col min="5385" max="5385" width="10.125" style="98" bestFit="1" customWidth="1"/>
    <col min="5386" max="5386" width="11" style="98" bestFit="1" customWidth="1"/>
    <col min="5387" max="5632" width="10" style="98"/>
    <col min="5633" max="5633" width="18" style="98" customWidth="1"/>
    <col min="5634" max="5635" width="8.25" style="98" bestFit="1" customWidth="1"/>
    <col min="5636" max="5636" width="8.375" style="98" bestFit="1" customWidth="1"/>
    <col min="5637" max="5637" width="8.375" style="98" customWidth="1"/>
    <col min="5638" max="5638" width="8.375" style="98" bestFit="1" customWidth="1"/>
    <col min="5639" max="5639" width="9.125" style="98" bestFit="1" customWidth="1"/>
    <col min="5640" max="5640" width="11" style="98" bestFit="1" customWidth="1"/>
    <col min="5641" max="5641" width="10.125" style="98" bestFit="1" customWidth="1"/>
    <col min="5642" max="5642" width="11" style="98" bestFit="1" customWidth="1"/>
    <col min="5643" max="5888" width="10" style="98"/>
    <col min="5889" max="5889" width="18" style="98" customWidth="1"/>
    <col min="5890" max="5891" width="8.25" style="98" bestFit="1" customWidth="1"/>
    <col min="5892" max="5892" width="8.375" style="98" bestFit="1" customWidth="1"/>
    <col min="5893" max="5893" width="8.375" style="98" customWidth="1"/>
    <col min="5894" max="5894" width="8.375" style="98" bestFit="1" customWidth="1"/>
    <col min="5895" max="5895" width="9.125" style="98" bestFit="1" customWidth="1"/>
    <col min="5896" max="5896" width="11" style="98" bestFit="1" customWidth="1"/>
    <col min="5897" max="5897" width="10.125" style="98" bestFit="1" customWidth="1"/>
    <col min="5898" max="5898" width="11" style="98" bestFit="1" customWidth="1"/>
    <col min="5899" max="6144" width="11" style="98"/>
    <col min="6145" max="6145" width="18" style="98" customWidth="1"/>
    <col min="6146" max="6147" width="8.25" style="98" bestFit="1" customWidth="1"/>
    <col min="6148" max="6148" width="8.375" style="98" bestFit="1" customWidth="1"/>
    <col min="6149" max="6149" width="8.375" style="98" customWidth="1"/>
    <col min="6150" max="6150" width="8.375" style="98" bestFit="1" customWidth="1"/>
    <col min="6151" max="6151" width="9.125" style="98" bestFit="1" customWidth="1"/>
    <col min="6152" max="6152" width="11" style="98" bestFit="1" customWidth="1"/>
    <col min="6153" max="6153" width="10.125" style="98" bestFit="1" customWidth="1"/>
    <col min="6154" max="6154" width="11" style="98" bestFit="1" customWidth="1"/>
    <col min="6155" max="6400" width="10" style="98"/>
    <col min="6401" max="6401" width="18" style="98" customWidth="1"/>
    <col min="6402" max="6403" width="8.25" style="98" bestFit="1" customWidth="1"/>
    <col min="6404" max="6404" width="8.375" style="98" bestFit="1" customWidth="1"/>
    <col min="6405" max="6405" width="8.375" style="98" customWidth="1"/>
    <col min="6406" max="6406" width="8.375" style="98" bestFit="1" customWidth="1"/>
    <col min="6407" max="6407" width="9.125" style="98" bestFit="1" customWidth="1"/>
    <col min="6408" max="6408" width="11" style="98" bestFit="1" customWidth="1"/>
    <col min="6409" max="6409" width="10.125" style="98" bestFit="1" customWidth="1"/>
    <col min="6410" max="6410" width="11" style="98" bestFit="1" customWidth="1"/>
    <col min="6411" max="6656" width="10" style="98"/>
    <col min="6657" max="6657" width="18" style="98" customWidth="1"/>
    <col min="6658" max="6659" width="8.25" style="98" bestFit="1" customWidth="1"/>
    <col min="6660" max="6660" width="8.375" style="98" bestFit="1" customWidth="1"/>
    <col min="6661" max="6661" width="8.375" style="98" customWidth="1"/>
    <col min="6662" max="6662" width="8.375" style="98" bestFit="1" customWidth="1"/>
    <col min="6663" max="6663" width="9.125" style="98" bestFit="1" customWidth="1"/>
    <col min="6664" max="6664" width="11" style="98" bestFit="1" customWidth="1"/>
    <col min="6665" max="6665" width="10.125" style="98" bestFit="1" customWidth="1"/>
    <col min="6666" max="6666" width="11" style="98" bestFit="1" customWidth="1"/>
    <col min="6667" max="6912" width="10" style="98"/>
    <col min="6913" max="6913" width="18" style="98" customWidth="1"/>
    <col min="6914" max="6915" width="8.25" style="98" bestFit="1" customWidth="1"/>
    <col min="6916" max="6916" width="8.375" style="98" bestFit="1" customWidth="1"/>
    <col min="6917" max="6917" width="8.375" style="98" customWidth="1"/>
    <col min="6918" max="6918" width="8.375" style="98" bestFit="1" customWidth="1"/>
    <col min="6919" max="6919" width="9.125" style="98" bestFit="1" customWidth="1"/>
    <col min="6920" max="6920" width="11" style="98" bestFit="1" customWidth="1"/>
    <col min="6921" max="6921" width="10.125" style="98" bestFit="1" customWidth="1"/>
    <col min="6922" max="6922" width="11" style="98" bestFit="1" customWidth="1"/>
    <col min="6923" max="7168" width="11" style="98"/>
    <col min="7169" max="7169" width="18" style="98" customWidth="1"/>
    <col min="7170" max="7171" width="8.25" style="98" bestFit="1" customWidth="1"/>
    <col min="7172" max="7172" width="8.375" style="98" bestFit="1" customWidth="1"/>
    <col min="7173" max="7173" width="8.375" style="98" customWidth="1"/>
    <col min="7174" max="7174" width="8.375" style="98" bestFit="1" customWidth="1"/>
    <col min="7175" max="7175" width="9.125" style="98" bestFit="1" customWidth="1"/>
    <col min="7176" max="7176" width="11" style="98" bestFit="1" customWidth="1"/>
    <col min="7177" max="7177" width="10.125" style="98" bestFit="1" customWidth="1"/>
    <col min="7178" max="7178" width="11" style="98" bestFit="1" customWidth="1"/>
    <col min="7179" max="7424" width="10" style="98"/>
    <col min="7425" max="7425" width="18" style="98" customWidth="1"/>
    <col min="7426" max="7427" width="8.25" style="98" bestFit="1" customWidth="1"/>
    <col min="7428" max="7428" width="8.375" style="98" bestFit="1" customWidth="1"/>
    <col min="7429" max="7429" width="8.375" style="98" customWidth="1"/>
    <col min="7430" max="7430" width="8.375" style="98" bestFit="1" customWidth="1"/>
    <col min="7431" max="7431" width="9.125" style="98" bestFit="1" customWidth="1"/>
    <col min="7432" max="7432" width="11" style="98" bestFit="1" customWidth="1"/>
    <col min="7433" max="7433" width="10.125" style="98" bestFit="1" customWidth="1"/>
    <col min="7434" max="7434" width="11" style="98" bestFit="1" customWidth="1"/>
    <col min="7435" max="7680" width="10" style="98"/>
    <col min="7681" max="7681" width="18" style="98" customWidth="1"/>
    <col min="7682" max="7683" width="8.25" style="98" bestFit="1" customWidth="1"/>
    <col min="7684" max="7684" width="8.375" style="98" bestFit="1" customWidth="1"/>
    <col min="7685" max="7685" width="8.375" style="98" customWidth="1"/>
    <col min="7686" max="7686" width="8.375" style="98" bestFit="1" customWidth="1"/>
    <col min="7687" max="7687" width="9.125" style="98" bestFit="1" customWidth="1"/>
    <col min="7688" max="7688" width="11" style="98" bestFit="1" customWidth="1"/>
    <col min="7689" max="7689" width="10.125" style="98" bestFit="1" customWidth="1"/>
    <col min="7690" max="7690" width="11" style="98" bestFit="1" customWidth="1"/>
    <col min="7691" max="7936" width="10" style="98"/>
    <col min="7937" max="7937" width="18" style="98" customWidth="1"/>
    <col min="7938" max="7939" width="8.25" style="98" bestFit="1" customWidth="1"/>
    <col min="7940" max="7940" width="8.375" style="98" bestFit="1" customWidth="1"/>
    <col min="7941" max="7941" width="8.375" style="98" customWidth="1"/>
    <col min="7942" max="7942" width="8.375" style="98" bestFit="1" customWidth="1"/>
    <col min="7943" max="7943" width="9.125" style="98" bestFit="1" customWidth="1"/>
    <col min="7944" max="7944" width="11" style="98" bestFit="1" customWidth="1"/>
    <col min="7945" max="7945" width="10.125" style="98" bestFit="1" customWidth="1"/>
    <col min="7946" max="7946" width="11" style="98" bestFit="1" customWidth="1"/>
    <col min="7947" max="8192" width="11" style="98"/>
    <col min="8193" max="8193" width="18" style="98" customWidth="1"/>
    <col min="8194" max="8195" width="8.25" style="98" bestFit="1" customWidth="1"/>
    <col min="8196" max="8196" width="8.375" style="98" bestFit="1" customWidth="1"/>
    <col min="8197" max="8197" width="8.375" style="98" customWidth="1"/>
    <col min="8198" max="8198" width="8.375" style="98" bestFit="1" customWidth="1"/>
    <col min="8199" max="8199" width="9.125" style="98" bestFit="1" customWidth="1"/>
    <col min="8200" max="8200" width="11" style="98" bestFit="1" customWidth="1"/>
    <col min="8201" max="8201" width="10.125" style="98" bestFit="1" customWidth="1"/>
    <col min="8202" max="8202" width="11" style="98" bestFit="1" customWidth="1"/>
    <col min="8203" max="8448" width="10" style="98"/>
    <col min="8449" max="8449" width="18" style="98" customWidth="1"/>
    <col min="8450" max="8451" width="8.25" style="98" bestFit="1" customWidth="1"/>
    <col min="8452" max="8452" width="8.375" style="98" bestFit="1" customWidth="1"/>
    <col min="8453" max="8453" width="8.375" style="98" customWidth="1"/>
    <col min="8454" max="8454" width="8.375" style="98" bestFit="1" customWidth="1"/>
    <col min="8455" max="8455" width="9.125" style="98" bestFit="1" customWidth="1"/>
    <col min="8456" max="8456" width="11" style="98" bestFit="1" customWidth="1"/>
    <col min="8457" max="8457" width="10.125" style="98" bestFit="1" customWidth="1"/>
    <col min="8458" max="8458" width="11" style="98" bestFit="1" customWidth="1"/>
    <col min="8459" max="8704" width="10" style="98"/>
    <col min="8705" max="8705" width="18" style="98" customWidth="1"/>
    <col min="8706" max="8707" width="8.25" style="98" bestFit="1" customWidth="1"/>
    <col min="8708" max="8708" width="8.375" style="98" bestFit="1" customWidth="1"/>
    <col min="8709" max="8709" width="8.375" style="98" customWidth="1"/>
    <col min="8710" max="8710" width="8.375" style="98" bestFit="1" customWidth="1"/>
    <col min="8711" max="8711" width="9.125" style="98" bestFit="1" customWidth="1"/>
    <col min="8712" max="8712" width="11" style="98" bestFit="1" customWidth="1"/>
    <col min="8713" max="8713" width="10.125" style="98" bestFit="1" customWidth="1"/>
    <col min="8714" max="8714" width="11" style="98" bestFit="1" customWidth="1"/>
    <col min="8715" max="8960" width="10" style="98"/>
    <col min="8961" max="8961" width="18" style="98" customWidth="1"/>
    <col min="8962" max="8963" width="8.25" style="98" bestFit="1" customWidth="1"/>
    <col min="8964" max="8964" width="8.375" style="98" bestFit="1" customWidth="1"/>
    <col min="8965" max="8965" width="8.375" style="98" customWidth="1"/>
    <col min="8966" max="8966" width="8.375" style="98" bestFit="1" customWidth="1"/>
    <col min="8967" max="8967" width="9.125" style="98" bestFit="1" customWidth="1"/>
    <col min="8968" max="8968" width="11" style="98" bestFit="1" customWidth="1"/>
    <col min="8969" max="8969" width="10.125" style="98" bestFit="1" customWidth="1"/>
    <col min="8970" max="8970" width="11" style="98" bestFit="1" customWidth="1"/>
    <col min="8971" max="9216" width="11" style="98"/>
    <col min="9217" max="9217" width="18" style="98" customWidth="1"/>
    <col min="9218" max="9219" width="8.25" style="98" bestFit="1" customWidth="1"/>
    <col min="9220" max="9220" width="8.375" style="98" bestFit="1" customWidth="1"/>
    <col min="9221" max="9221" width="8.375" style="98" customWidth="1"/>
    <col min="9222" max="9222" width="8.375" style="98" bestFit="1" customWidth="1"/>
    <col min="9223" max="9223" width="9.125" style="98" bestFit="1" customWidth="1"/>
    <col min="9224" max="9224" width="11" style="98" bestFit="1" customWidth="1"/>
    <col min="9225" max="9225" width="10.125" style="98" bestFit="1" customWidth="1"/>
    <col min="9226" max="9226" width="11" style="98" bestFit="1" customWidth="1"/>
    <col min="9227" max="9472" width="10" style="98"/>
    <col min="9473" max="9473" width="18" style="98" customWidth="1"/>
    <col min="9474" max="9475" width="8.25" style="98" bestFit="1" customWidth="1"/>
    <col min="9476" max="9476" width="8.375" style="98" bestFit="1" customWidth="1"/>
    <col min="9477" max="9477" width="8.375" style="98" customWidth="1"/>
    <col min="9478" max="9478" width="8.375" style="98" bestFit="1" customWidth="1"/>
    <col min="9479" max="9479" width="9.125" style="98" bestFit="1" customWidth="1"/>
    <col min="9480" max="9480" width="11" style="98" bestFit="1" customWidth="1"/>
    <col min="9481" max="9481" width="10.125" style="98" bestFit="1" customWidth="1"/>
    <col min="9482" max="9482" width="11" style="98" bestFit="1" customWidth="1"/>
    <col min="9483" max="9728" width="10" style="98"/>
    <col min="9729" max="9729" width="18" style="98" customWidth="1"/>
    <col min="9730" max="9731" width="8.25" style="98" bestFit="1" customWidth="1"/>
    <col min="9732" max="9732" width="8.375" style="98" bestFit="1" customWidth="1"/>
    <col min="9733" max="9733" width="8.375" style="98" customWidth="1"/>
    <col min="9734" max="9734" width="8.375" style="98" bestFit="1" customWidth="1"/>
    <col min="9735" max="9735" width="9.125" style="98" bestFit="1" customWidth="1"/>
    <col min="9736" max="9736" width="11" style="98" bestFit="1" customWidth="1"/>
    <col min="9737" max="9737" width="10.125" style="98" bestFit="1" customWidth="1"/>
    <col min="9738" max="9738" width="11" style="98" bestFit="1" customWidth="1"/>
    <col min="9739" max="9984" width="10" style="98"/>
    <col min="9985" max="9985" width="18" style="98" customWidth="1"/>
    <col min="9986" max="9987" width="8.25" style="98" bestFit="1" customWidth="1"/>
    <col min="9988" max="9988" width="8.375" style="98" bestFit="1" customWidth="1"/>
    <col min="9989" max="9989" width="8.375" style="98" customWidth="1"/>
    <col min="9990" max="9990" width="8.375" style="98" bestFit="1" customWidth="1"/>
    <col min="9991" max="9991" width="9.125" style="98" bestFit="1" customWidth="1"/>
    <col min="9992" max="9992" width="11" style="98" bestFit="1" customWidth="1"/>
    <col min="9993" max="9993" width="10.125" style="98" bestFit="1" customWidth="1"/>
    <col min="9994" max="9994" width="11" style="98" bestFit="1" customWidth="1"/>
    <col min="9995" max="10240" width="11" style="98"/>
    <col min="10241" max="10241" width="18" style="98" customWidth="1"/>
    <col min="10242" max="10243" width="8.25" style="98" bestFit="1" customWidth="1"/>
    <col min="10244" max="10244" width="8.375" style="98" bestFit="1" customWidth="1"/>
    <col min="10245" max="10245" width="8.375" style="98" customWidth="1"/>
    <col min="10246" max="10246" width="8.375" style="98" bestFit="1" customWidth="1"/>
    <col min="10247" max="10247" width="9.125" style="98" bestFit="1" customWidth="1"/>
    <col min="10248" max="10248" width="11" style="98" bestFit="1" customWidth="1"/>
    <col min="10249" max="10249" width="10.125" style="98" bestFit="1" customWidth="1"/>
    <col min="10250" max="10250" width="11" style="98" bestFit="1" customWidth="1"/>
    <col min="10251" max="10496" width="10" style="98"/>
    <col min="10497" max="10497" width="18" style="98" customWidth="1"/>
    <col min="10498" max="10499" width="8.25" style="98" bestFit="1" customWidth="1"/>
    <col min="10500" max="10500" width="8.375" style="98" bestFit="1" customWidth="1"/>
    <col min="10501" max="10501" width="8.375" style="98" customWidth="1"/>
    <col min="10502" max="10502" width="8.375" style="98" bestFit="1" customWidth="1"/>
    <col min="10503" max="10503" width="9.125" style="98" bestFit="1" customWidth="1"/>
    <col min="10504" max="10504" width="11" style="98" bestFit="1" customWidth="1"/>
    <col min="10505" max="10505" width="10.125" style="98" bestFit="1" customWidth="1"/>
    <col min="10506" max="10506" width="11" style="98" bestFit="1" customWidth="1"/>
    <col min="10507" max="10752" width="10" style="98"/>
    <col min="10753" max="10753" width="18" style="98" customWidth="1"/>
    <col min="10754" max="10755" width="8.25" style="98" bestFit="1" customWidth="1"/>
    <col min="10756" max="10756" width="8.375" style="98" bestFit="1" customWidth="1"/>
    <col min="10757" max="10757" width="8.375" style="98" customWidth="1"/>
    <col min="10758" max="10758" width="8.375" style="98" bestFit="1" customWidth="1"/>
    <col min="10759" max="10759" width="9.125" style="98" bestFit="1" customWidth="1"/>
    <col min="10760" max="10760" width="11" style="98" bestFit="1" customWidth="1"/>
    <col min="10761" max="10761" width="10.125" style="98" bestFit="1" customWidth="1"/>
    <col min="10762" max="10762" width="11" style="98" bestFit="1" customWidth="1"/>
    <col min="10763" max="11008" width="10" style="98"/>
    <col min="11009" max="11009" width="18" style="98" customWidth="1"/>
    <col min="11010" max="11011" width="8.25" style="98" bestFit="1" customWidth="1"/>
    <col min="11012" max="11012" width="8.375" style="98" bestFit="1" customWidth="1"/>
    <col min="11013" max="11013" width="8.375" style="98" customWidth="1"/>
    <col min="11014" max="11014" width="8.375" style="98" bestFit="1" customWidth="1"/>
    <col min="11015" max="11015" width="9.125" style="98" bestFit="1" customWidth="1"/>
    <col min="11016" max="11016" width="11" style="98" bestFit="1" customWidth="1"/>
    <col min="11017" max="11017" width="10.125" style="98" bestFit="1" customWidth="1"/>
    <col min="11018" max="11018" width="11" style="98" bestFit="1" customWidth="1"/>
    <col min="11019" max="11264" width="11" style="98"/>
    <col min="11265" max="11265" width="18" style="98" customWidth="1"/>
    <col min="11266" max="11267" width="8.25" style="98" bestFit="1" customWidth="1"/>
    <col min="11268" max="11268" width="8.375" style="98" bestFit="1" customWidth="1"/>
    <col min="11269" max="11269" width="8.375" style="98" customWidth="1"/>
    <col min="11270" max="11270" width="8.375" style="98" bestFit="1" customWidth="1"/>
    <col min="11271" max="11271" width="9.125" style="98" bestFit="1" customWidth="1"/>
    <col min="11272" max="11272" width="11" style="98" bestFit="1" customWidth="1"/>
    <col min="11273" max="11273" width="10.125" style="98" bestFit="1" customWidth="1"/>
    <col min="11274" max="11274" width="11" style="98" bestFit="1" customWidth="1"/>
    <col min="11275" max="11520" width="10" style="98"/>
    <col min="11521" max="11521" width="18" style="98" customWidth="1"/>
    <col min="11522" max="11523" width="8.25" style="98" bestFit="1" customWidth="1"/>
    <col min="11524" max="11524" width="8.375" style="98" bestFit="1" customWidth="1"/>
    <col min="11525" max="11525" width="8.375" style="98" customWidth="1"/>
    <col min="11526" max="11526" width="8.375" style="98" bestFit="1" customWidth="1"/>
    <col min="11527" max="11527" width="9.125" style="98" bestFit="1" customWidth="1"/>
    <col min="11528" max="11528" width="11" style="98" bestFit="1" customWidth="1"/>
    <col min="11529" max="11529" width="10.125" style="98" bestFit="1" customWidth="1"/>
    <col min="11530" max="11530" width="11" style="98" bestFit="1" customWidth="1"/>
    <col min="11531" max="11776" width="10" style="98"/>
    <col min="11777" max="11777" width="18" style="98" customWidth="1"/>
    <col min="11778" max="11779" width="8.25" style="98" bestFit="1" customWidth="1"/>
    <col min="11780" max="11780" width="8.375" style="98" bestFit="1" customWidth="1"/>
    <col min="11781" max="11781" width="8.375" style="98" customWidth="1"/>
    <col min="11782" max="11782" width="8.375" style="98" bestFit="1" customWidth="1"/>
    <col min="11783" max="11783" width="9.125" style="98" bestFit="1" customWidth="1"/>
    <col min="11784" max="11784" width="11" style="98" bestFit="1" customWidth="1"/>
    <col min="11785" max="11785" width="10.125" style="98" bestFit="1" customWidth="1"/>
    <col min="11786" max="11786" width="11" style="98" bestFit="1" customWidth="1"/>
    <col min="11787" max="12032" width="10" style="98"/>
    <col min="12033" max="12033" width="18" style="98" customWidth="1"/>
    <col min="12034" max="12035" width="8.25" style="98" bestFit="1" customWidth="1"/>
    <col min="12036" max="12036" width="8.375" style="98" bestFit="1" customWidth="1"/>
    <col min="12037" max="12037" width="8.375" style="98" customWidth="1"/>
    <col min="12038" max="12038" width="8.375" style="98" bestFit="1" customWidth="1"/>
    <col min="12039" max="12039" width="9.125" style="98" bestFit="1" customWidth="1"/>
    <col min="12040" max="12040" width="11" style="98" bestFit="1" customWidth="1"/>
    <col min="12041" max="12041" width="10.125" style="98" bestFit="1" customWidth="1"/>
    <col min="12042" max="12042" width="11" style="98" bestFit="1" customWidth="1"/>
    <col min="12043" max="12288" width="11" style="98"/>
    <col min="12289" max="12289" width="18" style="98" customWidth="1"/>
    <col min="12290" max="12291" width="8.25" style="98" bestFit="1" customWidth="1"/>
    <col min="12292" max="12292" width="8.375" style="98" bestFit="1" customWidth="1"/>
    <col min="12293" max="12293" width="8.375" style="98" customWidth="1"/>
    <col min="12294" max="12294" width="8.375" style="98" bestFit="1" customWidth="1"/>
    <col min="12295" max="12295" width="9.125" style="98" bestFit="1" customWidth="1"/>
    <col min="12296" max="12296" width="11" style="98" bestFit="1" customWidth="1"/>
    <col min="12297" max="12297" width="10.125" style="98" bestFit="1" customWidth="1"/>
    <col min="12298" max="12298" width="11" style="98" bestFit="1" customWidth="1"/>
    <col min="12299" max="12544" width="10" style="98"/>
    <col min="12545" max="12545" width="18" style="98" customWidth="1"/>
    <col min="12546" max="12547" width="8.25" style="98" bestFit="1" customWidth="1"/>
    <col min="12548" max="12548" width="8.375" style="98" bestFit="1" customWidth="1"/>
    <col min="12549" max="12549" width="8.375" style="98" customWidth="1"/>
    <col min="12550" max="12550" width="8.375" style="98" bestFit="1" customWidth="1"/>
    <col min="12551" max="12551" width="9.125" style="98" bestFit="1" customWidth="1"/>
    <col min="12552" max="12552" width="11" style="98" bestFit="1" customWidth="1"/>
    <col min="12553" max="12553" width="10.125" style="98" bestFit="1" customWidth="1"/>
    <col min="12554" max="12554" width="11" style="98" bestFit="1" customWidth="1"/>
    <col min="12555" max="12800" width="10" style="98"/>
    <col min="12801" max="12801" width="18" style="98" customWidth="1"/>
    <col min="12802" max="12803" width="8.25" style="98" bestFit="1" customWidth="1"/>
    <col min="12804" max="12804" width="8.375" style="98" bestFit="1" customWidth="1"/>
    <col min="12805" max="12805" width="8.375" style="98" customWidth="1"/>
    <col min="12806" max="12806" width="8.375" style="98" bestFit="1" customWidth="1"/>
    <col min="12807" max="12807" width="9.125" style="98" bestFit="1" customWidth="1"/>
    <col min="12808" max="12808" width="11" style="98" bestFit="1" customWidth="1"/>
    <col min="12809" max="12809" width="10.125" style="98" bestFit="1" customWidth="1"/>
    <col min="12810" max="12810" width="11" style="98" bestFit="1" customWidth="1"/>
    <col min="12811" max="13056" width="10" style="98"/>
    <col min="13057" max="13057" width="18" style="98" customWidth="1"/>
    <col min="13058" max="13059" width="8.25" style="98" bestFit="1" customWidth="1"/>
    <col min="13060" max="13060" width="8.375" style="98" bestFit="1" customWidth="1"/>
    <col min="13061" max="13061" width="8.375" style="98" customWidth="1"/>
    <col min="13062" max="13062" width="8.375" style="98" bestFit="1" customWidth="1"/>
    <col min="13063" max="13063" width="9.125" style="98" bestFit="1" customWidth="1"/>
    <col min="13064" max="13064" width="11" style="98" bestFit="1" customWidth="1"/>
    <col min="13065" max="13065" width="10.125" style="98" bestFit="1" customWidth="1"/>
    <col min="13066" max="13066" width="11" style="98" bestFit="1" customWidth="1"/>
    <col min="13067" max="13312" width="11" style="98"/>
    <col min="13313" max="13313" width="18" style="98" customWidth="1"/>
    <col min="13314" max="13315" width="8.25" style="98" bestFit="1" customWidth="1"/>
    <col min="13316" max="13316" width="8.375" style="98" bestFit="1" customWidth="1"/>
    <col min="13317" max="13317" width="8.375" style="98" customWidth="1"/>
    <col min="13318" max="13318" width="8.375" style="98" bestFit="1" customWidth="1"/>
    <col min="13319" max="13319" width="9.125" style="98" bestFit="1" customWidth="1"/>
    <col min="13320" max="13320" width="11" style="98" bestFit="1" customWidth="1"/>
    <col min="13321" max="13321" width="10.125" style="98" bestFit="1" customWidth="1"/>
    <col min="13322" max="13322" width="11" style="98" bestFit="1" customWidth="1"/>
    <col min="13323" max="13568" width="10" style="98"/>
    <col min="13569" max="13569" width="18" style="98" customWidth="1"/>
    <col min="13570" max="13571" width="8.25" style="98" bestFit="1" customWidth="1"/>
    <col min="13572" max="13572" width="8.375" style="98" bestFit="1" customWidth="1"/>
    <col min="13573" max="13573" width="8.375" style="98" customWidth="1"/>
    <col min="13574" max="13574" width="8.375" style="98" bestFit="1" customWidth="1"/>
    <col min="13575" max="13575" width="9.125" style="98" bestFit="1" customWidth="1"/>
    <col min="13576" max="13576" width="11" style="98" bestFit="1" customWidth="1"/>
    <col min="13577" max="13577" width="10.125" style="98" bestFit="1" customWidth="1"/>
    <col min="13578" max="13578" width="11" style="98" bestFit="1" customWidth="1"/>
    <col min="13579" max="13824" width="10" style="98"/>
    <col min="13825" max="13825" width="18" style="98" customWidth="1"/>
    <col min="13826" max="13827" width="8.25" style="98" bestFit="1" customWidth="1"/>
    <col min="13828" max="13828" width="8.375" style="98" bestFit="1" customWidth="1"/>
    <col min="13829" max="13829" width="8.375" style="98" customWidth="1"/>
    <col min="13830" max="13830" width="8.375" style="98" bestFit="1" customWidth="1"/>
    <col min="13831" max="13831" width="9.125" style="98" bestFit="1" customWidth="1"/>
    <col min="13832" max="13832" width="11" style="98" bestFit="1" customWidth="1"/>
    <col min="13833" max="13833" width="10.125" style="98" bestFit="1" customWidth="1"/>
    <col min="13834" max="13834" width="11" style="98" bestFit="1" customWidth="1"/>
    <col min="13835" max="14080" width="10" style="98"/>
    <col min="14081" max="14081" width="18" style="98" customWidth="1"/>
    <col min="14082" max="14083" width="8.25" style="98" bestFit="1" customWidth="1"/>
    <col min="14084" max="14084" width="8.375" style="98" bestFit="1" customWidth="1"/>
    <col min="14085" max="14085" width="8.375" style="98" customWidth="1"/>
    <col min="14086" max="14086" width="8.375" style="98" bestFit="1" customWidth="1"/>
    <col min="14087" max="14087" width="9.125" style="98" bestFit="1" customWidth="1"/>
    <col min="14088" max="14088" width="11" style="98" bestFit="1" customWidth="1"/>
    <col min="14089" max="14089" width="10.125" style="98" bestFit="1" customWidth="1"/>
    <col min="14090" max="14090" width="11" style="98" bestFit="1" customWidth="1"/>
    <col min="14091" max="14336" width="11" style="98"/>
    <col min="14337" max="14337" width="18" style="98" customWidth="1"/>
    <col min="14338" max="14339" width="8.25" style="98" bestFit="1" customWidth="1"/>
    <col min="14340" max="14340" width="8.375" style="98" bestFit="1" customWidth="1"/>
    <col min="14341" max="14341" width="8.375" style="98" customWidth="1"/>
    <col min="14342" max="14342" width="8.375" style="98" bestFit="1" customWidth="1"/>
    <col min="14343" max="14343" width="9.125" style="98" bestFit="1" customWidth="1"/>
    <col min="14344" max="14344" width="11" style="98" bestFit="1" customWidth="1"/>
    <col min="14345" max="14345" width="10.125" style="98" bestFit="1" customWidth="1"/>
    <col min="14346" max="14346" width="11" style="98" bestFit="1" customWidth="1"/>
    <col min="14347" max="14592" width="10" style="98"/>
    <col min="14593" max="14593" width="18" style="98" customWidth="1"/>
    <col min="14594" max="14595" width="8.25" style="98" bestFit="1" customWidth="1"/>
    <col min="14596" max="14596" width="8.375" style="98" bestFit="1" customWidth="1"/>
    <col min="14597" max="14597" width="8.375" style="98" customWidth="1"/>
    <col min="14598" max="14598" width="8.375" style="98" bestFit="1" customWidth="1"/>
    <col min="14599" max="14599" width="9.125" style="98" bestFit="1" customWidth="1"/>
    <col min="14600" max="14600" width="11" style="98" bestFit="1" customWidth="1"/>
    <col min="14601" max="14601" width="10.125" style="98" bestFit="1" customWidth="1"/>
    <col min="14602" max="14602" width="11" style="98" bestFit="1" customWidth="1"/>
    <col min="14603" max="14848" width="10" style="98"/>
    <col min="14849" max="14849" width="18" style="98" customWidth="1"/>
    <col min="14850" max="14851" width="8.25" style="98" bestFit="1" customWidth="1"/>
    <col min="14852" max="14852" width="8.375" style="98" bestFit="1" customWidth="1"/>
    <col min="14853" max="14853" width="8.375" style="98" customWidth="1"/>
    <col min="14854" max="14854" width="8.375" style="98" bestFit="1" customWidth="1"/>
    <col min="14855" max="14855" width="9.125" style="98" bestFit="1" customWidth="1"/>
    <col min="14856" max="14856" width="11" style="98" bestFit="1" customWidth="1"/>
    <col min="14857" max="14857" width="10.125" style="98" bestFit="1" customWidth="1"/>
    <col min="14858" max="14858" width="11" style="98" bestFit="1" customWidth="1"/>
    <col min="14859" max="15104" width="10" style="98"/>
    <col min="15105" max="15105" width="18" style="98" customWidth="1"/>
    <col min="15106" max="15107" width="8.25" style="98" bestFit="1" customWidth="1"/>
    <col min="15108" max="15108" width="8.375" style="98" bestFit="1" customWidth="1"/>
    <col min="15109" max="15109" width="8.375" style="98" customWidth="1"/>
    <col min="15110" max="15110" width="8.375" style="98" bestFit="1" customWidth="1"/>
    <col min="15111" max="15111" width="9.125" style="98" bestFit="1" customWidth="1"/>
    <col min="15112" max="15112" width="11" style="98" bestFit="1" customWidth="1"/>
    <col min="15113" max="15113" width="10.125" style="98" bestFit="1" customWidth="1"/>
    <col min="15114" max="15114" width="11" style="98" bestFit="1" customWidth="1"/>
    <col min="15115" max="15360" width="11" style="98"/>
    <col min="15361" max="15361" width="18" style="98" customWidth="1"/>
    <col min="15362" max="15363" width="8.25" style="98" bestFit="1" customWidth="1"/>
    <col min="15364" max="15364" width="8.375" style="98" bestFit="1" customWidth="1"/>
    <col min="15365" max="15365" width="8.375" style="98" customWidth="1"/>
    <col min="15366" max="15366" width="8.375" style="98" bestFit="1" customWidth="1"/>
    <col min="15367" max="15367" width="9.125" style="98" bestFit="1" customWidth="1"/>
    <col min="15368" max="15368" width="11" style="98" bestFit="1" customWidth="1"/>
    <col min="15369" max="15369" width="10.125" style="98" bestFit="1" customWidth="1"/>
    <col min="15370" max="15370" width="11" style="98" bestFit="1" customWidth="1"/>
    <col min="15371" max="15616" width="10" style="98"/>
    <col min="15617" max="15617" width="18" style="98" customWidth="1"/>
    <col min="15618" max="15619" width="8.25" style="98" bestFit="1" customWidth="1"/>
    <col min="15620" max="15620" width="8.375" style="98" bestFit="1" customWidth="1"/>
    <col min="15621" max="15621" width="8.375" style="98" customWidth="1"/>
    <col min="15622" max="15622" width="8.375" style="98" bestFit="1" customWidth="1"/>
    <col min="15623" max="15623" width="9.125" style="98" bestFit="1" customWidth="1"/>
    <col min="15624" max="15624" width="11" style="98" bestFit="1" customWidth="1"/>
    <col min="15625" max="15625" width="10.125" style="98" bestFit="1" customWidth="1"/>
    <col min="15626" max="15626" width="11" style="98" bestFit="1" customWidth="1"/>
    <col min="15627" max="15872" width="10" style="98"/>
    <col min="15873" max="15873" width="18" style="98" customWidth="1"/>
    <col min="15874" max="15875" width="8.25" style="98" bestFit="1" customWidth="1"/>
    <col min="15876" max="15876" width="8.375" style="98" bestFit="1" customWidth="1"/>
    <col min="15877" max="15877" width="8.375" style="98" customWidth="1"/>
    <col min="15878" max="15878" width="8.375" style="98" bestFit="1" customWidth="1"/>
    <col min="15879" max="15879" width="9.125" style="98" bestFit="1" customWidth="1"/>
    <col min="15880" max="15880" width="11" style="98" bestFit="1" customWidth="1"/>
    <col min="15881" max="15881" width="10.125" style="98" bestFit="1" customWidth="1"/>
    <col min="15882" max="15882" width="11" style="98" bestFit="1" customWidth="1"/>
    <col min="15883" max="16128" width="10" style="98"/>
    <col min="16129" max="16129" width="18" style="98" customWidth="1"/>
    <col min="16130" max="16131" width="8.25" style="98" bestFit="1" customWidth="1"/>
    <col min="16132" max="16132" width="8.375" style="98" bestFit="1" customWidth="1"/>
    <col min="16133" max="16133" width="8.375" style="98" customWidth="1"/>
    <col min="16134" max="16134" width="8.375" style="98" bestFit="1" customWidth="1"/>
    <col min="16135" max="16135" width="9.125" style="98" bestFit="1" customWidth="1"/>
    <col min="16136" max="16136" width="11" style="98" bestFit="1" customWidth="1"/>
    <col min="16137" max="16137" width="10.125" style="98" bestFit="1" customWidth="1"/>
    <col min="16138" max="16138" width="11" style="98" bestFit="1" customWidth="1"/>
    <col min="16139" max="16384" width="11" style="98"/>
  </cols>
  <sheetData>
    <row r="1" spans="1:14" x14ac:dyDescent="0.2">
      <c r="A1" s="179" t="s">
        <v>25</v>
      </c>
      <c r="B1" s="189"/>
      <c r="C1" s="189"/>
      <c r="D1" s="189"/>
      <c r="E1" s="189"/>
      <c r="F1" s="189"/>
      <c r="G1" s="189"/>
      <c r="H1" s="189"/>
    </row>
    <row r="2" spans="1:14" ht="15.75" x14ac:dyDescent="0.25">
      <c r="A2" s="181"/>
      <c r="B2" s="182"/>
      <c r="C2" s="189"/>
      <c r="D2" s="189"/>
      <c r="E2" s="189"/>
      <c r="F2" s="189"/>
      <c r="G2" s="189"/>
      <c r="H2" s="548" t="s">
        <v>165</v>
      </c>
    </row>
    <row r="3" spans="1:14" s="104" customFormat="1" x14ac:dyDescent="0.2">
      <c r="A3" s="81"/>
      <c r="B3" s="824">
        <f>INDICE!A3</f>
        <v>41699</v>
      </c>
      <c r="C3" s="825"/>
      <c r="D3" s="826" t="s">
        <v>125</v>
      </c>
      <c r="E3" s="826"/>
      <c r="F3" s="826" t="s">
        <v>126</v>
      </c>
      <c r="G3" s="826"/>
      <c r="H3" s="826"/>
      <c r="I3" s="549"/>
    </row>
    <row r="4" spans="1:14" s="104" customFormat="1" x14ac:dyDescent="0.2">
      <c r="A4" s="83"/>
      <c r="B4" s="99" t="s">
        <v>48</v>
      </c>
      <c r="C4" s="99" t="s">
        <v>537</v>
      </c>
      <c r="D4" s="99" t="s">
        <v>48</v>
      </c>
      <c r="E4" s="99" t="s">
        <v>531</v>
      </c>
      <c r="F4" s="99" t="s">
        <v>48</v>
      </c>
      <c r="G4" s="466" t="s">
        <v>531</v>
      </c>
      <c r="H4" s="466" t="s">
        <v>113</v>
      </c>
      <c r="I4" s="549"/>
    </row>
    <row r="5" spans="1:14" s="104" customFormat="1" x14ac:dyDescent="0.2">
      <c r="A5" s="101" t="s">
        <v>199</v>
      </c>
      <c r="B5" s="551">
        <v>348.7678400000006</v>
      </c>
      <c r="C5" s="544">
        <v>-0.68255431005265776</v>
      </c>
      <c r="D5" s="543">
        <v>982.04186000000084</v>
      </c>
      <c r="E5" s="545">
        <v>-0.45174733897669639</v>
      </c>
      <c r="F5" s="543">
        <v>4331.8033900000019</v>
      </c>
      <c r="G5" s="545">
        <v>-2.7325077571089804</v>
      </c>
      <c r="H5" s="554">
        <v>93.138641330264036</v>
      </c>
    </row>
    <row r="6" spans="1:14" s="104" customFormat="1" x14ac:dyDescent="0.2">
      <c r="A6" s="101" t="s">
        <v>200</v>
      </c>
      <c r="B6" s="529">
        <v>24.720770000000012</v>
      </c>
      <c r="C6" s="537">
        <v>-4.1933853639026148</v>
      </c>
      <c r="D6" s="521">
        <v>69.256199999999978</v>
      </c>
      <c r="E6" s="522">
        <v>-0.57272163586514468</v>
      </c>
      <c r="F6" s="521">
        <v>313.74394000000007</v>
      </c>
      <c r="G6" s="522">
        <v>-7.0004423752050569</v>
      </c>
      <c r="H6" s="527">
        <v>6.7458473218480668</v>
      </c>
    </row>
    <row r="7" spans="1:14" s="104" customFormat="1" x14ac:dyDescent="0.2">
      <c r="A7" s="101" t="s">
        <v>159</v>
      </c>
      <c r="B7" s="552">
        <v>3.585E-2</v>
      </c>
      <c r="C7" s="539">
        <v>348.125</v>
      </c>
      <c r="D7" s="538">
        <v>5.985E-2</v>
      </c>
      <c r="E7" s="539">
        <v>36.02272727272728</v>
      </c>
      <c r="F7" s="538">
        <v>0.25713999999999998</v>
      </c>
      <c r="G7" s="539">
        <v>-46.484911550468262</v>
      </c>
      <c r="H7" s="552">
        <v>5.528798995575855E-3</v>
      </c>
    </row>
    <row r="8" spans="1:14" s="104" customFormat="1" x14ac:dyDescent="0.2">
      <c r="A8" s="550" t="s">
        <v>160</v>
      </c>
      <c r="B8" s="530">
        <v>373.5244600000006</v>
      </c>
      <c r="C8" s="531">
        <v>-0.92174935533720603</v>
      </c>
      <c r="D8" s="530">
        <v>1051.3579100000009</v>
      </c>
      <c r="E8" s="531">
        <v>-0.46048101591095286</v>
      </c>
      <c r="F8" s="530">
        <v>4645.9103000000014</v>
      </c>
      <c r="G8" s="531">
        <v>-3.0360006021818298</v>
      </c>
      <c r="H8" s="531">
        <v>99.89229291504833</v>
      </c>
    </row>
    <row r="9" spans="1:14" s="104" customFormat="1" x14ac:dyDescent="0.2">
      <c r="A9" s="101" t="s">
        <v>161</v>
      </c>
      <c r="B9" s="552">
        <v>0.26113000000000003</v>
      </c>
      <c r="C9" s="539">
        <v>18.868353969410041</v>
      </c>
      <c r="D9" s="538">
        <v>0.67944000000000004</v>
      </c>
      <c r="E9" s="538">
        <v>-8.624608308565433</v>
      </c>
      <c r="F9" s="538">
        <v>5.0093699999999997</v>
      </c>
      <c r="G9" s="539">
        <v>6.5705496413162674</v>
      </c>
      <c r="H9" s="527">
        <v>0.1077070849516521</v>
      </c>
    </row>
    <row r="10" spans="1:14" s="104" customFormat="1" x14ac:dyDescent="0.2">
      <c r="A10" s="70" t="s">
        <v>162</v>
      </c>
      <c r="B10" s="532">
        <v>373.78559000000058</v>
      </c>
      <c r="C10" s="533">
        <v>-0.91022425082200908</v>
      </c>
      <c r="D10" s="532">
        <v>1052.0373500000007</v>
      </c>
      <c r="E10" s="533">
        <v>-0.46622444080883951</v>
      </c>
      <c r="F10" s="532">
        <v>4650.919670000002</v>
      </c>
      <c r="G10" s="533">
        <v>-3.0265854528474847</v>
      </c>
      <c r="H10" s="533">
        <v>100</v>
      </c>
    </row>
    <row r="11" spans="1:14" s="104" customFormat="1" x14ac:dyDescent="0.2">
      <c r="A11" s="106" t="s">
        <v>163</v>
      </c>
      <c r="B11" s="540"/>
      <c r="C11" s="540"/>
      <c r="D11" s="540"/>
      <c r="E11" s="540"/>
      <c r="F11" s="540"/>
      <c r="G11" s="540"/>
      <c r="H11" s="540"/>
    </row>
    <row r="12" spans="1:14" s="104" customFormat="1" x14ac:dyDescent="0.2">
      <c r="A12" s="107" t="s">
        <v>206</v>
      </c>
      <c r="B12" s="553">
        <v>20.576189999999993</v>
      </c>
      <c r="C12" s="542">
        <v>-8.9932470923752561</v>
      </c>
      <c r="D12" s="541">
        <v>58.673989999999982</v>
      </c>
      <c r="E12" s="542">
        <v>-11.133380527735177</v>
      </c>
      <c r="F12" s="541">
        <v>268.84677999999991</v>
      </c>
      <c r="G12" s="542">
        <v>-11.361483803783658</v>
      </c>
      <c r="H12" s="555">
        <v>5.7805079226405942</v>
      </c>
    </row>
    <row r="13" spans="1:14" s="104" customFormat="1" x14ac:dyDescent="0.2">
      <c r="A13" s="108" t="s">
        <v>164</v>
      </c>
      <c r="B13" s="594">
        <v>5.5048109264993235</v>
      </c>
      <c r="C13" s="546"/>
      <c r="D13" s="575">
        <v>5.5771774642791856</v>
      </c>
      <c r="E13" s="546"/>
      <c r="F13" s="575">
        <v>5.7805079226405942</v>
      </c>
      <c r="G13" s="546"/>
      <c r="H13" s="556"/>
    </row>
    <row r="14" spans="1:14" s="104" customFormat="1" x14ac:dyDescent="0.2">
      <c r="A14" s="138"/>
      <c r="B14" s="138"/>
      <c r="C14" s="138"/>
      <c r="D14" s="138"/>
      <c r="E14" s="138"/>
      <c r="F14" s="138"/>
      <c r="G14" s="138"/>
      <c r="H14" s="95" t="s">
        <v>253</v>
      </c>
    </row>
    <row r="15" spans="1:14" s="104" customFormat="1" x14ac:dyDescent="0.2">
      <c r="A15" s="96" t="s">
        <v>139</v>
      </c>
      <c r="B15" s="138"/>
      <c r="C15" s="138"/>
      <c r="D15" s="138"/>
      <c r="E15" s="138"/>
      <c r="F15" s="547"/>
      <c r="G15" s="138"/>
      <c r="H15" s="138"/>
      <c r="I15" s="109"/>
      <c r="J15" s="109"/>
      <c r="K15" s="109"/>
      <c r="L15" s="109"/>
      <c r="M15" s="109"/>
      <c r="N15" s="109"/>
    </row>
    <row r="16" spans="1:14" x14ac:dyDescent="0.2">
      <c r="A16" s="96" t="s">
        <v>538</v>
      </c>
      <c r="B16" s="189"/>
      <c r="C16" s="189"/>
      <c r="D16" s="189"/>
      <c r="E16" s="189"/>
      <c r="F16" s="189"/>
      <c r="G16" s="189"/>
      <c r="H16" s="189"/>
      <c r="I16" s="110"/>
      <c r="J16" s="110"/>
      <c r="K16" s="110"/>
      <c r="L16" s="110"/>
      <c r="M16" s="110"/>
      <c r="N16" s="110"/>
    </row>
    <row r="17" spans="1:8" x14ac:dyDescent="0.2">
      <c r="A17" s="96" t="s">
        <v>254</v>
      </c>
      <c r="B17" s="189"/>
      <c r="C17" s="189"/>
      <c r="D17" s="189"/>
      <c r="E17" s="189"/>
      <c r="F17" s="189"/>
      <c r="G17" s="189"/>
      <c r="H17" s="189"/>
    </row>
  </sheetData>
  <mergeCells count="3">
    <mergeCell ref="B3:C3"/>
    <mergeCell ref="D3:E3"/>
    <mergeCell ref="F3:H3"/>
  </mergeCells>
  <conditionalFormatting sqref="H7">
    <cfRule type="cellIs" dxfId="43" priority="1" operator="between">
      <formula>0</formula>
      <formula>0.5</formula>
    </cfRule>
  </conditionalFormatting>
  <conditionalFormatting sqref="B9:G9">
    <cfRule type="cellIs" dxfId="42" priority="3" operator="between">
      <formula>0</formula>
      <formula>0.5</formula>
    </cfRule>
  </conditionalFormatting>
  <conditionalFormatting sqref="B7:G7">
    <cfRule type="cellIs" dxfId="41" priority="2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zoomScale="115" zoomScaleNormal="115" zoomScaleSheetLayoutView="100" workbookViewId="0">
      <selection activeCell="J28" sqref="J28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9" s="8" customFormat="1" x14ac:dyDescent="0.2">
      <c r="A1" s="6" t="s">
        <v>662</v>
      </c>
    </row>
    <row r="2" spans="1:9" ht="15.75" x14ac:dyDescent="0.25">
      <c r="A2" s="2"/>
      <c r="B2" s="111"/>
      <c r="H2" s="112" t="s">
        <v>165</v>
      </c>
    </row>
    <row r="3" spans="1:9" s="116" customFormat="1" ht="13.35" customHeight="1" x14ac:dyDescent="0.2">
      <c r="A3" s="113"/>
      <c r="B3" s="827">
        <f>INDICE!A3</f>
        <v>41699</v>
      </c>
      <c r="C3" s="827"/>
      <c r="D3" s="827"/>
      <c r="E3" s="114"/>
      <c r="F3" s="828" t="s">
        <v>126</v>
      </c>
      <c r="G3" s="828"/>
      <c r="H3" s="828"/>
    </row>
    <row r="4" spans="1:9" s="116" customFormat="1" x14ac:dyDescent="0.2">
      <c r="A4" s="117"/>
      <c r="B4" s="118" t="s">
        <v>157</v>
      </c>
      <c r="C4" s="118" t="s">
        <v>158</v>
      </c>
      <c r="D4" s="118" t="s">
        <v>166</v>
      </c>
      <c r="E4" s="118"/>
      <c r="F4" s="118" t="s">
        <v>157</v>
      </c>
      <c r="G4" s="118" t="s">
        <v>158</v>
      </c>
      <c r="H4" s="118" t="s">
        <v>166</v>
      </c>
    </row>
    <row r="5" spans="1:9" s="116" customFormat="1" x14ac:dyDescent="0.2">
      <c r="A5" s="113" t="s">
        <v>167</v>
      </c>
      <c r="B5" s="119">
        <v>55.270940000000017</v>
      </c>
      <c r="C5" s="119">
        <v>1.8787400000000001</v>
      </c>
      <c r="D5" s="557">
        <v>57.149680000000018</v>
      </c>
      <c r="E5" s="558"/>
      <c r="F5" s="558">
        <v>671.72782999999947</v>
      </c>
      <c r="G5" s="558">
        <v>24.07956999999999</v>
      </c>
      <c r="H5" s="557">
        <v>695.80739999999946</v>
      </c>
      <c r="I5" s="84"/>
    </row>
    <row r="6" spans="1:9" s="116" customFormat="1" x14ac:dyDescent="0.2">
      <c r="A6" s="117" t="s">
        <v>168</v>
      </c>
      <c r="B6" s="120">
        <v>9.9318099999999987</v>
      </c>
      <c r="C6" s="121">
        <v>0.42817999999999995</v>
      </c>
      <c r="D6" s="559">
        <v>10.359989999999998</v>
      </c>
      <c r="E6" s="275"/>
      <c r="F6" s="275">
        <v>126.95792999999996</v>
      </c>
      <c r="G6" s="275">
        <v>6.0854600000000021</v>
      </c>
      <c r="H6" s="559">
        <v>133.04338999999996</v>
      </c>
      <c r="I6" s="84"/>
    </row>
    <row r="7" spans="1:9" s="116" customFormat="1" x14ac:dyDescent="0.2">
      <c r="A7" s="117" t="s">
        <v>169</v>
      </c>
      <c r="B7" s="120">
        <v>6.8483600000000004</v>
      </c>
      <c r="C7" s="121">
        <v>0.49356</v>
      </c>
      <c r="D7" s="559">
        <v>7.34192</v>
      </c>
      <c r="E7" s="275"/>
      <c r="F7" s="275">
        <v>86.053509999999989</v>
      </c>
      <c r="G7" s="275">
        <v>6.1494900000000037</v>
      </c>
      <c r="H7" s="559">
        <v>92.202999999999989</v>
      </c>
      <c r="I7" s="84"/>
    </row>
    <row r="8" spans="1:9" s="116" customFormat="1" x14ac:dyDescent="0.2">
      <c r="A8" s="117" t="s">
        <v>170</v>
      </c>
      <c r="B8" s="120">
        <v>13.803450000000002</v>
      </c>
      <c r="C8" s="120">
        <v>0.82262999999999997</v>
      </c>
      <c r="D8" s="559">
        <v>14.626080000000002</v>
      </c>
      <c r="E8" s="275"/>
      <c r="F8" s="275">
        <v>192.51553999999999</v>
      </c>
      <c r="G8" s="275">
        <v>10.528100000000002</v>
      </c>
      <c r="H8" s="559">
        <v>203.04363999999998</v>
      </c>
      <c r="I8" s="84"/>
    </row>
    <row r="9" spans="1:9" s="116" customFormat="1" x14ac:dyDescent="0.2">
      <c r="A9" s="117" t="s">
        <v>171</v>
      </c>
      <c r="B9" s="120">
        <v>30.14798</v>
      </c>
      <c r="C9" s="120">
        <v>9.5225600000000004</v>
      </c>
      <c r="D9" s="559">
        <v>39.670540000000003</v>
      </c>
      <c r="E9" s="275"/>
      <c r="F9" s="275">
        <v>358.97565999999983</v>
      </c>
      <c r="G9" s="275">
        <v>117.08559000000002</v>
      </c>
      <c r="H9" s="559">
        <v>476.06124999999986</v>
      </c>
      <c r="I9" s="84"/>
    </row>
    <row r="10" spans="1:9" s="116" customFormat="1" x14ac:dyDescent="0.2">
      <c r="A10" s="117" t="s">
        <v>172</v>
      </c>
      <c r="B10" s="120">
        <v>4.4637200000000004</v>
      </c>
      <c r="C10" s="121">
        <v>0.25505</v>
      </c>
      <c r="D10" s="559">
        <v>4.7187700000000001</v>
      </c>
      <c r="E10" s="275"/>
      <c r="F10" s="275">
        <v>56.580140000000021</v>
      </c>
      <c r="G10" s="275">
        <v>3.174189999999999</v>
      </c>
      <c r="H10" s="559">
        <v>59.754330000000017</v>
      </c>
      <c r="I10" s="84"/>
    </row>
    <row r="11" spans="1:9" s="116" customFormat="1" x14ac:dyDescent="0.2">
      <c r="A11" s="117" t="s">
        <v>173</v>
      </c>
      <c r="B11" s="120">
        <v>18.398710000000001</v>
      </c>
      <c r="C11" s="120">
        <v>0.95772999999999964</v>
      </c>
      <c r="D11" s="559">
        <v>19.356439999999999</v>
      </c>
      <c r="E11" s="275"/>
      <c r="F11" s="275">
        <v>243.79548999999994</v>
      </c>
      <c r="G11" s="275">
        <v>13.465080000000015</v>
      </c>
      <c r="H11" s="559">
        <v>257.26056999999997</v>
      </c>
      <c r="I11" s="84"/>
    </row>
    <row r="12" spans="1:9" s="116" customFormat="1" x14ac:dyDescent="0.2">
      <c r="A12" s="117" t="s">
        <v>174</v>
      </c>
      <c r="B12" s="120">
        <v>13.335260000000002</v>
      </c>
      <c r="C12" s="121">
        <v>0.5089999999999999</v>
      </c>
      <c r="D12" s="559">
        <v>13.844260000000002</v>
      </c>
      <c r="E12" s="275"/>
      <c r="F12" s="275">
        <v>168.6105799999998</v>
      </c>
      <c r="G12" s="275">
        <v>7.1947800000000068</v>
      </c>
      <c r="H12" s="559">
        <v>175.80535999999981</v>
      </c>
      <c r="I12" s="84"/>
    </row>
    <row r="13" spans="1:9" s="116" customFormat="1" x14ac:dyDescent="0.2">
      <c r="A13" s="117" t="s">
        <v>175</v>
      </c>
      <c r="B13" s="120">
        <v>58.644419999999975</v>
      </c>
      <c r="C13" s="120">
        <v>3.4956499999999999</v>
      </c>
      <c r="D13" s="559">
        <v>62.140069999999973</v>
      </c>
      <c r="E13" s="275"/>
      <c r="F13" s="275">
        <v>720.84457000000111</v>
      </c>
      <c r="G13" s="275">
        <v>45.411859999999976</v>
      </c>
      <c r="H13" s="559">
        <v>766.25643000000105</v>
      </c>
      <c r="I13" s="84"/>
    </row>
    <row r="14" spans="1:9" s="116" customFormat="1" x14ac:dyDescent="0.2">
      <c r="A14" s="117" t="s">
        <v>176</v>
      </c>
      <c r="B14" s="121">
        <v>0.45713999999999999</v>
      </c>
      <c r="C14" s="121">
        <v>4.6729999999999994E-2</v>
      </c>
      <c r="D14" s="560">
        <v>0.50387000000000004</v>
      </c>
      <c r="E14" s="121"/>
      <c r="F14" s="275">
        <v>6.1276000000000019</v>
      </c>
      <c r="G14" s="121">
        <v>0.67647000000000013</v>
      </c>
      <c r="H14" s="560">
        <v>6.8040700000000021</v>
      </c>
      <c r="I14" s="84"/>
    </row>
    <row r="15" spans="1:9" s="116" customFormat="1" x14ac:dyDescent="0.2">
      <c r="A15" s="117" t="s">
        <v>177</v>
      </c>
      <c r="B15" s="120">
        <v>36.203479999999999</v>
      </c>
      <c r="C15" s="120">
        <v>1.2679799999999999</v>
      </c>
      <c r="D15" s="559">
        <v>37.47146</v>
      </c>
      <c r="E15" s="275"/>
      <c r="F15" s="275">
        <v>469.70068999999995</v>
      </c>
      <c r="G15" s="275">
        <v>17.773679999999992</v>
      </c>
      <c r="H15" s="559">
        <v>487.47436999999996</v>
      </c>
      <c r="I15" s="84"/>
    </row>
    <row r="16" spans="1:9" s="116" customFormat="1" x14ac:dyDescent="0.2">
      <c r="A16" s="117" t="s">
        <v>178</v>
      </c>
      <c r="B16" s="120">
        <v>7.5582399999999996</v>
      </c>
      <c r="C16" s="121">
        <v>0.21339</v>
      </c>
      <c r="D16" s="559">
        <v>7.77163</v>
      </c>
      <c r="E16" s="275"/>
      <c r="F16" s="275">
        <v>93.989149999999995</v>
      </c>
      <c r="G16" s="275">
        <v>2.7348000000000012</v>
      </c>
      <c r="H16" s="559">
        <v>96.723950000000002</v>
      </c>
      <c r="I16" s="84"/>
    </row>
    <row r="17" spans="1:14" s="116" customFormat="1" x14ac:dyDescent="0.2">
      <c r="A17" s="117" t="s">
        <v>179</v>
      </c>
      <c r="B17" s="120">
        <v>18.63926</v>
      </c>
      <c r="C17" s="120">
        <v>0.98804999999999976</v>
      </c>
      <c r="D17" s="559">
        <v>19.627310000000001</v>
      </c>
      <c r="E17" s="275"/>
      <c r="F17" s="275">
        <v>237.03382000000002</v>
      </c>
      <c r="G17" s="275">
        <v>12.970450000000007</v>
      </c>
      <c r="H17" s="559">
        <v>250.00427000000002</v>
      </c>
      <c r="I17" s="84"/>
    </row>
    <row r="18" spans="1:14" s="116" customFormat="1" x14ac:dyDescent="0.2">
      <c r="A18" s="117" t="s">
        <v>180</v>
      </c>
      <c r="B18" s="120">
        <v>2.0879799999999999</v>
      </c>
      <c r="C18" s="121">
        <v>0.10579</v>
      </c>
      <c r="D18" s="559">
        <v>2.1937699999999998</v>
      </c>
      <c r="E18" s="275"/>
      <c r="F18" s="275">
        <v>26.560730000000007</v>
      </c>
      <c r="G18" s="275">
        <v>1.4893399999999997</v>
      </c>
      <c r="H18" s="559">
        <v>28.050070000000005</v>
      </c>
      <c r="I18" s="84"/>
    </row>
    <row r="19" spans="1:14" s="116" customFormat="1" x14ac:dyDescent="0.2">
      <c r="A19" s="117" t="s">
        <v>181</v>
      </c>
      <c r="B19" s="120">
        <v>44.50930000000001</v>
      </c>
      <c r="C19" s="120">
        <v>2.2687300000000001</v>
      </c>
      <c r="D19" s="559">
        <v>46.778030000000008</v>
      </c>
      <c r="E19" s="275"/>
      <c r="F19" s="275">
        <v>519.38850000000002</v>
      </c>
      <c r="G19" s="275">
        <v>26.425070000000002</v>
      </c>
      <c r="H19" s="559">
        <v>545.81357000000003</v>
      </c>
      <c r="I19" s="84"/>
    </row>
    <row r="20" spans="1:14" s="116" customFormat="1" x14ac:dyDescent="0.2">
      <c r="A20" s="117" t="s">
        <v>182</v>
      </c>
      <c r="B20" s="121">
        <v>0.52433000000000007</v>
      </c>
      <c r="C20" s="121">
        <v>0</v>
      </c>
      <c r="D20" s="560">
        <v>0.52433000000000007</v>
      </c>
      <c r="E20" s="121"/>
      <c r="F20" s="275">
        <v>5.9881299999999982</v>
      </c>
      <c r="G20" s="121">
        <v>0</v>
      </c>
      <c r="H20" s="560">
        <v>5.9881299999999982</v>
      </c>
      <c r="I20" s="84"/>
    </row>
    <row r="21" spans="1:14" s="116" customFormat="1" x14ac:dyDescent="0.2">
      <c r="A21" s="117" t="s">
        <v>183</v>
      </c>
      <c r="B21" s="120">
        <v>8.9466300000000007</v>
      </c>
      <c r="C21" s="121">
        <v>0.44283</v>
      </c>
      <c r="D21" s="559">
        <v>9.3894600000000015</v>
      </c>
      <c r="E21" s="275"/>
      <c r="F21" s="275">
        <v>113.17568</v>
      </c>
      <c r="G21" s="275">
        <v>5.1846300000000012</v>
      </c>
      <c r="H21" s="559">
        <v>118.36031</v>
      </c>
      <c r="I21" s="84"/>
    </row>
    <row r="22" spans="1:14" s="116" customFormat="1" x14ac:dyDescent="0.2">
      <c r="A22" s="117" t="s">
        <v>184</v>
      </c>
      <c r="B22" s="120">
        <v>5.0857800000000006</v>
      </c>
      <c r="C22" s="121">
        <v>0.16294999999999998</v>
      </c>
      <c r="D22" s="559">
        <v>5.248730000000001</v>
      </c>
      <c r="E22" s="275"/>
      <c r="F22" s="275">
        <v>62.704499999999989</v>
      </c>
      <c r="G22" s="275">
        <v>2.32524</v>
      </c>
      <c r="H22" s="559">
        <v>65.02973999999999</v>
      </c>
      <c r="I22" s="84"/>
    </row>
    <row r="23" spans="1:14" x14ac:dyDescent="0.2">
      <c r="A23" s="122" t="s">
        <v>185</v>
      </c>
      <c r="B23" s="123">
        <v>13.911049999999999</v>
      </c>
      <c r="C23" s="123">
        <v>0.86121999999999999</v>
      </c>
      <c r="D23" s="561">
        <v>14.772269999999999</v>
      </c>
      <c r="E23" s="562"/>
      <c r="F23" s="562">
        <v>171.07333999999992</v>
      </c>
      <c r="G23" s="562">
        <v>10.990140000000004</v>
      </c>
      <c r="H23" s="561">
        <v>182.06347999999991</v>
      </c>
      <c r="I23" s="502"/>
      <c r="N23" s="116"/>
    </row>
    <row r="24" spans="1:14" x14ac:dyDescent="0.2">
      <c r="A24" s="124" t="s">
        <v>543</v>
      </c>
      <c r="B24" s="125">
        <v>348.76783999999986</v>
      </c>
      <c r="C24" s="125">
        <v>24.720770000000019</v>
      </c>
      <c r="D24" s="125">
        <v>373.48860999999988</v>
      </c>
      <c r="E24" s="125"/>
      <c r="F24" s="125">
        <v>4331.8033900000009</v>
      </c>
      <c r="G24" s="125">
        <v>313.7439399999999</v>
      </c>
      <c r="H24" s="125">
        <v>4645.5473300000012</v>
      </c>
      <c r="I24" s="502"/>
    </row>
    <row r="25" spans="1:14" x14ac:dyDescent="0.2">
      <c r="H25" s="95" t="s">
        <v>253</v>
      </c>
    </row>
    <row r="26" spans="1:14" x14ac:dyDescent="0.2">
      <c r="A26" s="563" t="s">
        <v>539</v>
      </c>
      <c r="G26" s="127"/>
      <c r="H26" s="127"/>
    </row>
    <row r="27" spans="1:14" x14ac:dyDescent="0.2">
      <c r="A27" s="156" t="s">
        <v>254</v>
      </c>
      <c r="B27" s="129"/>
      <c r="G27" s="127"/>
      <c r="H27" s="127"/>
    </row>
    <row r="28" spans="1:14" ht="18" x14ac:dyDescent="0.25">
      <c r="A28" s="128"/>
      <c r="B28" s="129"/>
      <c r="E28" s="130"/>
      <c r="G28" s="127"/>
      <c r="H28" s="127"/>
    </row>
    <row r="29" spans="1:14" x14ac:dyDescent="0.2">
      <c r="A29" s="128"/>
      <c r="B29" s="129"/>
      <c r="G29" s="127"/>
      <c r="H29" s="127"/>
    </row>
    <row r="30" spans="1:14" x14ac:dyDescent="0.2">
      <c r="A30" s="128"/>
      <c r="B30" s="129"/>
      <c r="G30" s="127"/>
      <c r="H30" s="127"/>
    </row>
    <row r="31" spans="1:14" x14ac:dyDescent="0.2">
      <c r="A31" s="128"/>
      <c r="B31" s="129"/>
      <c r="G31" s="127"/>
      <c r="H31" s="127"/>
    </row>
    <row r="32" spans="1:14" x14ac:dyDescent="0.2">
      <c r="A32" s="128"/>
      <c r="B32" s="129"/>
      <c r="G32" s="127"/>
      <c r="H32" s="127"/>
    </row>
    <row r="33" spans="1:8" x14ac:dyDescent="0.2">
      <c r="A33" s="128"/>
      <c r="B33" s="129"/>
      <c r="G33" s="127"/>
      <c r="H33" s="127"/>
    </row>
    <row r="34" spans="1:8" x14ac:dyDescent="0.2">
      <c r="A34" s="128"/>
      <c r="B34" s="129"/>
      <c r="G34" s="127"/>
      <c r="H34" s="127"/>
    </row>
    <row r="35" spans="1:8" x14ac:dyDescent="0.2">
      <c r="A35" s="128"/>
      <c r="B35" s="129"/>
      <c r="G35" s="127"/>
      <c r="H35" s="127"/>
    </row>
    <row r="36" spans="1:8" x14ac:dyDescent="0.2">
      <c r="A36" s="128"/>
      <c r="B36" s="129"/>
      <c r="G36" s="127"/>
      <c r="H36" s="127"/>
    </row>
    <row r="37" spans="1:8" x14ac:dyDescent="0.2">
      <c r="A37" s="128"/>
      <c r="B37" s="129"/>
      <c r="G37" s="127"/>
      <c r="H37" s="127"/>
    </row>
    <row r="38" spans="1:8" x14ac:dyDescent="0.2">
      <c r="A38" s="128"/>
      <c r="B38" s="129"/>
      <c r="G38" s="127"/>
      <c r="H38" s="127"/>
    </row>
    <row r="39" spans="1:8" x14ac:dyDescent="0.2">
      <c r="A39" s="128"/>
      <c r="B39" s="129"/>
      <c r="G39" s="127"/>
      <c r="H39" s="127"/>
    </row>
    <row r="40" spans="1:8" x14ac:dyDescent="0.2">
      <c r="A40" s="128"/>
      <c r="B40" s="129"/>
      <c r="G40" s="127"/>
      <c r="H40" s="127"/>
    </row>
    <row r="41" spans="1:8" x14ac:dyDescent="0.2">
      <c r="A41" s="128"/>
      <c r="B41" s="129"/>
      <c r="G41" s="127"/>
      <c r="H41" s="127"/>
    </row>
    <row r="42" spans="1:8" x14ac:dyDescent="0.2">
      <c r="A42" s="128"/>
      <c r="B42" s="129"/>
      <c r="G42" s="127"/>
      <c r="H42" s="127"/>
    </row>
    <row r="43" spans="1:8" x14ac:dyDescent="0.2">
      <c r="A43" s="128"/>
      <c r="B43" s="129"/>
      <c r="G43" s="127"/>
      <c r="H43" s="127"/>
    </row>
    <row r="44" spans="1:8" x14ac:dyDescent="0.2">
      <c r="A44" s="128"/>
      <c r="B44" s="129"/>
      <c r="G44" s="127"/>
      <c r="H44" s="127"/>
    </row>
    <row r="45" spans="1:8" x14ac:dyDescent="0.2">
      <c r="A45" s="128"/>
      <c r="B45" s="129"/>
      <c r="G45" s="127"/>
      <c r="H45" s="127"/>
    </row>
    <row r="46" spans="1:8" x14ac:dyDescent="0.2">
      <c r="G46" s="127"/>
      <c r="H46" s="127"/>
    </row>
    <row r="47" spans="1:8" x14ac:dyDescent="0.2">
      <c r="G47" s="127"/>
      <c r="H47" s="127"/>
    </row>
  </sheetData>
  <mergeCells count="2">
    <mergeCell ref="B3:D3"/>
    <mergeCell ref="F3:H3"/>
  </mergeCells>
  <conditionalFormatting sqref="B5:H24">
    <cfRule type="cellIs" dxfId="40" priority="1" operator="between">
      <formula>0</formula>
      <formula>0.5</formula>
    </cfRule>
    <cfRule type="cellIs" dxfId="39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55</vt:i4>
      </vt:variant>
      <vt:variant>
        <vt:lpstr>Rangos con nombre</vt:lpstr>
      </vt:variant>
      <vt:variant>
        <vt:i4>4</vt:i4>
      </vt:variant>
    </vt:vector>
  </HeadingPairs>
  <TitlesOfParts>
    <vt:vector baseType="lpstr" size="59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 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15.0300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