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INFORMES CORES WEB\BEH\BEH 2014\2014\04. ABRIL 2014\"/>
    </mc:Choice>
  </mc:AlternateContent>
  <bookViews>
    <workbookView xWindow="0" yWindow="0" windowWidth="16515" windowHeight="12690" tabRatio="797" firstSheet="44" activeTab="48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Producción interior GN" sheetId="46" r:id="rId46"/>
    <sheet name="Balance  Gas natural" sheetId="47" r:id="rId47"/>
    <sheet name="PVP máximo TUR" sheetId="48" r:id="rId48"/>
    <sheet name="Cotizaciones GN" sheetId="49" r:id="rId49"/>
    <sheet name="Stocks mat. primas y PP" sheetId="50" r:id="rId50"/>
    <sheet name="EMS prod. pet." sheetId="51" r:id="rId51"/>
    <sheet name="Nivel Stocks España" sheetId="53" r:id="rId52"/>
    <sheet name="RREE Cores" sheetId="52" r:id="rId53"/>
    <sheet name="Existencias GN" sheetId="54" r:id="rId54"/>
    <sheet name="Unidades y factores conversión" sheetId="57" r:id="rId55"/>
  </sheets>
  <externalReferences>
    <externalReference r:id="rId56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GLP'!$A$1:$I$12</definedName>
    <definedName name="_xlnm.Print_Area" localSheetId="0">INDICE!$A$1:$K$96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6" l="1"/>
  <c r="D10" i="46"/>
  <c r="B10" i="46"/>
  <c r="F11" i="25"/>
  <c r="D11" i="25"/>
  <c r="B11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E5" i="56" s="1"/>
  <c r="B3" i="10"/>
  <c r="B3" i="9"/>
  <c r="B3" i="8"/>
  <c r="B3" i="6"/>
  <c r="E6" i="56" l="1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<sst xmlns="http://schemas.openxmlformats.org/spreadsheetml/2006/main" count="1749" uniqueCount="665">
  <si>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</si>
  <si>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</si>
  <si>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</si>
  <si>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</si>
  <si>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</si>
  <si>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</si>
  <si>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</si>
  <si>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</si>
  <si>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</si>
  <si>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</si>
  <si>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</si>
  <si>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</si>
  <si>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</si>
  <si>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</si>
  <si>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</si>
  <si>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</si>
  <si>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</si>
  <si>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</si>
  <si>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</si>
  <si>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</si>
  <si>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</si>
  <si>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</si>
  <si>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</si>
  <si>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</si>
  <si>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</si>
  <si>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</si>
  <si>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</si>
  <si>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</si>
  <si>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</si>
  <si>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</si>
  <si>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</si>
  <si>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</si>
  <si>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</si>
  <si>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</si>
  <si>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</si>
  <si>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</si>
  <si>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</si>
  <si>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</si>
  <si>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</si>
  <si>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</si>
  <si>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</si>
  <si>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</si>
  <si>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</si>
  <si>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</si>
  <si>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</si>
  <si>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</si>
  <si>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</si>
  <si>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</si>
  <si>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</si>
  <si>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G.L.P.´s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</si>
  <si>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</si>
  <si>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</si>
  <si>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</si>
  <si>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</si>
  <si>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</si>
  <si>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</si>
  <si>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</si>
  <si>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</si>
  <si>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</si>
  <si>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</si>
  <si>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</si>
  <si>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</si>
  <si>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</si>
  <si>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</si>
  <si>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</si>
  <si>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</si>
  <si>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</si>
  <si>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</si>
  <si>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</si>
  <si>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</si>
  <si>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</si>
  <si>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</si>
  <si>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</si>
  <si>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</si>
  <si>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</si>
  <si>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</si>
  <si>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</si>
  <si>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</si>
  <si>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</si>
  <si>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</si>
  <si>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</si>
  <si>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</si>
  <si>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</si>
  <si>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</si>
  <si>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</si>
  <si>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</si>
  <si>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</si>
  <si>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</si>
  <si>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</si>
  <si>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</si>
  <si>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</si>
  <si>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</si>
  <si>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</si>
  <si>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</si>
  <si>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</si>
  <si>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</si>
  <si>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</si>
  <si>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</si>
  <si>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</si>
  <si>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</si>
  <si>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</si>
  <si>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</si>
  <si>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</si>
  <si>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</si>
  <si>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</si>
  <si>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</si>
  <si>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</si>
  <si>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</si>
  <si>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</si>
  <si>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</si>
  <si>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</si>
  <si>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Año 2012</t>
  </si>
  <si>
    <t>Estructura (%)</t>
  </si>
  <si>
    <t>Año 2011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</si>
  <si>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</si>
  <si>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</si>
  <si>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</si>
  <si>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</si>
  <si>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</si>
  <si>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</si>
  <si>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</si>
  <si>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</si>
  <si>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</si>
  <si>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Fuente: Dirección General de Política Energética y Minas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</si>
  <si>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</si>
  <si>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</si>
  <si>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</si>
  <si>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</si>
  <si>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</si>
  <si>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</si>
  <si>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</si>
  <si>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</si>
  <si>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</si>
  <si>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Gases licuados del petróleo (G.L.P´s)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</si>
  <si>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</si>
  <si>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</si>
  <si>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</si>
  <si>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</si>
  <si>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</si>
  <si>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</si>
  <si>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</si>
  <si>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</si>
  <si>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</si>
  <si>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</si>
  <si>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</si>
  <si>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</si>
  <si>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</si>
  <si>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</si>
  <si>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</si>
  <si>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</si>
  <si>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</si>
  <si>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</si>
  <si>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</si>
  <si>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</si>
  <si>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</si>
  <si>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</si>
  <si>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</si>
  <si>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</si>
  <si>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</si>
  <si>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</si>
  <si>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</si>
  <si>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</si>
  <si>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</si>
  <si>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</si>
  <si>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</si>
  <si>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</si>
  <si>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</si>
  <si>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</si>
  <si>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</si>
  <si>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</si>
  <si>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</si>
  <si>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</si>
  <si>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</si>
  <si>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Castilla la Mancha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</si>
  <si>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</si>
  <si>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</si>
  <si>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</si>
  <si>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</si>
  <si>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</si>
  <si>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</si>
  <si>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</si>
  <si>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</si>
  <si>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</si>
  <si>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</si>
  <si>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</si>
  <si>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</si>
  <si>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</si>
  <si>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</si>
  <si>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</si>
  <si>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</si>
  <si>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</si>
  <si>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</si>
  <si>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</si>
  <si>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</si>
  <si>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</si>
  <si>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</si>
  <si>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</si>
  <si>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</si>
  <si>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</si>
  <si>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</si>
  <si>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^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</si>
  <si>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</si>
  <si>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</si>
  <si>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</si>
  <si>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</si>
  <si>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</si>
  <si>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</si>
  <si>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</si>
  <si>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</si>
  <si>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</si>
  <si>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</si>
  <si>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</si>
  <si>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</si>
  <si>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</si>
  <si>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</si>
  <si>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</si>
  <si>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</si>
  <si>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</si>
  <si>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</si>
  <si>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</si>
  <si>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</si>
  <si>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</si>
  <si>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</si>
  <si>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</si>
  <si>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Azerbayán</t>
  </si>
  <si>
    <t>Estonia</t>
  </si>
  <si>
    <t>Italia</t>
  </si>
  <si>
    <t>Kazajastán</t>
  </si>
  <si>
    <t>Noruega</t>
  </si>
  <si>
    <t>Reino Unido</t>
  </si>
  <si>
    <t>Rusia</t>
  </si>
  <si>
    <t>Arabia Saudí</t>
  </si>
  <si>
    <t>Irán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</si>
  <si>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</si>
  <si>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</si>
  <si>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</si>
  <si>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</si>
  <si>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</si>
  <si>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</si>
  <si>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</si>
  <si>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</si>
  <si>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</si>
  <si>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</si>
  <si>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</si>
  <si>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</si>
  <si>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</si>
  <si>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</si>
  <si>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</si>
  <si>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</si>
  <si>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</si>
  <si>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</si>
  <si>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</si>
  <si>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</si>
  <si>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</si>
  <si>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</si>
  <si>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</si>
  <si>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</si>
  <si>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G.L.P´s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</si>
  <si>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</si>
  <si>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</si>
  <si>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</si>
  <si>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</si>
  <si>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</si>
  <si>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</si>
  <si>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</si>
  <si>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</si>
  <si>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</si>
  <si>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</si>
  <si>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</si>
  <si>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</si>
  <si>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</si>
  <si>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</si>
  <si>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</si>
  <si>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</si>
  <si>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</si>
  <si>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</si>
  <si>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</si>
  <si>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</si>
  <si>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</si>
  <si>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</si>
  <si>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</si>
  <si>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</si>
  <si>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</si>
  <si>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</si>
  <si>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</si>
  <si>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</si>
  <si>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</si>
  <si>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</si>
  <si>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</si>
  <si>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</si>
  <si>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</si>
  <si>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</si>
  <si>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</si>
  <si>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</si>
  <si>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</si>
  <si>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</si>
  <si>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</si>
  <si>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</si>
  <si>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</si>
  <si>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</si>
  <si>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</si>
  <si>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</si>
  <si>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</si>
  <si>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</si>
  <si>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</si>
  <si>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</si>
  <si>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</si>
  <si>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</si>
  <si>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</si>
  <si>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</si>
  <si>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</si>
  <si>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</si>
  <si>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</si>
  <si>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</si>
  <si>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</si>
  <si>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</si>
  <si>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</si>
  <si>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</si>
  <si>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</si>
  <si>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</si>
  <si>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</si>
  <si>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</si>
  <si>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</si>
  <si>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</si>
  <si>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</si>
  <si>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</si>
  <si>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</si>
  <si>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</si>
  <si>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</si>
  <si>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</si>
  <si>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</si>
  <si>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</si>
  <si>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</si>
  <si>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</si>
  <si>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</si>
  <si>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</si>
  <si>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</si>
  <si>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</si>
  <si>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</si>
  <si>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</si>
  <si>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</si>
  <si>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</si>
  <si>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</si>
  <si>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</si>
  <si>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</si>
  <si>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Fuente: Comision Europea "Oil Bulletin"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</si>
  <si>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</si>
  <si>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</si>
  <si>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</si>
  <si>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</si>
  <si>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</si>
  <si>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</si>
  <si>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</si>
  <si>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</si>
  <si>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</si>
  <si>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</si>
  <si>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</si>
  <si>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</si>
  <si>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</si>
  <si>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</si>
  <si>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</si>
  <si>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</si>
  <si>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</si>
  <si>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</si>
  <si>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</si>
  <si>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</si>
  <si>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</si>
  <si>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</si>
  <si>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</si>
  <si>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</si>
  <si>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</si>
  <si>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</si>
  <si>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</si>
  <si>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</si>
  <si>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</si>
  <si>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</si>
  <si>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</si>
  <si>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</si>
  <si>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</si>
  <si>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</si>
  <si>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</si>
  <si>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</si>
  <si>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</si>
  <si>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</si>
  <si>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</si>
  <si>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</si>
  <si>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</si>
  <si>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</si>
  <si>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</si>
  <si>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</si>
  <si>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</si>
  <si>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</si>
  <si>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</si>
  <si>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</si>
  <si>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Badajoz</t>
  </si>
  <si>
    <t>Irún</t>
  </si>
  <si>
    <t>Larrau</t>
  </si>
  <si>
    <t>Tuy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</si>
  <si>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</si>
  <si>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</si>
  <si>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</si>
  <si>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</si>
  <si>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</si>
  <si>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</si>
  <si>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</si>
  <si>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</si>
  <si>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</si>
  <si>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</si>
  <si>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</si>
  <si>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Turquia</t>
  </si>
  <si>
    <t>Kuwait</t>
  </si>
  <si>
    <t>Corea del Sur</t>
  </si>
  <si>
    <t>Japón</t>
  </si>
  <si>
    <t>Malasia</t>
  </si>
  <si>
    <t>Taiwan</t>
  </si>
  <si>
    <t>Oriente Medio</t>
  </si>
  <si>
    <t>Exportaciones de gas natural por punto de salida</t>
  </si>
  <si>
    <t>VIP Portugal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</si>
  <si>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</si>
  <si>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</si>
  <si>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</si>
  <si>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</si>
  <si>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</si>
  <si>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El Ruedo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</si>
  <si>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</si>
  <si>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</si>
  <si>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</si>
  <si>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</si>
  <si>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</si>
  <si>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</si>
  <si>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</si>
  <si>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</si>
  <si>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</si>
  <si>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</si>
  <si>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Tránsitos de salida</t>
  </si>
  <si>
    <t xml:space="preserve">    Importaciones GN</t>
  </si>
  <si>
    <t>Salidas a distribución y consumo</t>
  </si>
  <si>
    <t xml:space="preserve">    Tránsitos de entrada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</si>
  <si>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</si>
  <si>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</si>
  <si>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</si>
  <si>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</si>
  <si>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</si>
  <si>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12 Abril</t>
  </si>
  <si>
    <t>12 Julio</t>
  </si>
  <si>
    <t>12 Octubre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</si>
  <si>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</si>
  <si>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</si>
  <si>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</si>
  <si>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</si>
  <si>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</si>
  <si>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</si>
  <si>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</si>
  <si>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</si>
  <si>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</si>
  <si>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</si>
  <si>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</si>
  <si>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</si>
  <si>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</si>
  <si>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</si>
  <si>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</si>
  <si>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</si>
  <si>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</si>
  <si>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</si>
  <si>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</si>
  <si>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</si>
  <si>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</si>
  <si>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</si>
  <si>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</si>
  <si>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</si>
  <si>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</si>
  <si>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</si>
  <si>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</si>
  <si>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</si>
  <si>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</si>
  <si>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</si>
  <si>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</si>
  <si>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</si>
  <si>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</si>
  <si>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</si>
  <si>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</si>
  <si>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</si>
  <si>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</si>
  <si>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</si>
  <si>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</si>
  <si>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</si>
  <si>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</si>
  <si>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</si>
  <si>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</si>
  <si>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</si>
  <si>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</si>
  <si>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</si>
  <si>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</si>
  <si>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</si>
  <si>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</si>
  <si>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</si>
  <si>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</si>
  <si>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</si>
  <si>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</si>
  <si>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</si>
  <si>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</si>
  <si>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</si>
  <si>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</si>
  <si>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</si>
  <si>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 xml:space="preserve">Alemania, Australia, Austria, Bélgica, Canadá, Corea del Sur, Dinamarca, España, Estados </t>
  </si>
  <si>
    <t xml:space="preserve">Unidos, Finlandia, Francia, Grecia, Holanda, Hungría, Irlanda, Italia, Japón, Luxemburgo, </t>
  </si>
  <si>
    <t xml:space="preserve">Noruega, Nueva Zelanda, Polonia, Portugal, Reino Unido, República Checa, República </t>
  </si>
  <si>
    <t xml:space="preserve">Eslovaca, Suecia, Suiza y Turquía. </t>
  </si>
  <si>
    <t>Países miembros de la OCDE</t>
  </si>
  <si>
    <t>Alemania, Australia, Austria, Bélgica, Canadá, Corea del Sur, Chile, Dinamarca, Eslovenia,</t>
  </si>
  <si>
    <t>España, Estados Unidos, Estonia, Finlandia, Francia, Grecia, Holanda, Hungría, Irlanda,</t>
  </si>
  <si>
    <t xml:space="preserve">Islandia, Israel, Italia, Japón, Luxemburgo, México, Noruega, Nueva Zelanda, Polonia, </t>
  </si>
  <si>
    <t xml:space="preserve">Portugal, Reino Unido, República Checa, República Eslovaca, Suecia, Suiza y Turquía. </t>
  </si>
  <si>
    <t>Países del grupo Unión Europea 15</t>
  </si>
  <si>
    <t>Alemania, Austria, Bélgica, Dinamarca, España, Finlandia, Francia, Grecia, Holanda, Irlanda,</t>
  </si>
  <si>
    <t>Italia, Luxemburgo, Portugal, Reino Unido y Suecia.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</si>
  <si>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</si>
  <si>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</si>
  <si>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</si>
  <si>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</si>
  <si>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</si>
  <si>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</si>
  <si>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</si>
  <si>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</si>
  <si>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</si>
  <si>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</si>
  <si>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</si>
  <si>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</si>
  <si>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
2012/2011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</si>
  <si>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</si>
  <si>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</si>
  <si>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</si>
  <si>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</si>
  <si>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</si>
  <si>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</si>
  <si>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</si>
  <si>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</si>
  <si>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</si>
  <si>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</si>
  <si>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</si>
  <si>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</si>
  <si>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</si>
  <si>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</si>
  <si>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</si>
  <si>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</si>
  <si>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</si>
  <si>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</si>
  <si>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</si>
  <si>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</si>
  <si>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</si>
  <si>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</si>
  <si>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</si>
  <si>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</si>
  <si>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</si>
  <si>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</si>
  <si>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</si>
  <si>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(*) Tasa de variación con respecto al mismo periodo del año anteror.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</si>
  <si>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</si>
  <si>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</si>
  <si>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</si>
  <si>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</si>
  <si>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</si>
  <si>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</si>
  <si>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</si>
  <si>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</si>
  <si>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</si>
  <si>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</si>
  <si>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</si>
  <si>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</si>
  <si>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</si>
  <si>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</si>
  <si>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</si>
  <si>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</si>
  <si>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</si>
  <si>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</si>
  <si>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Otros O. M.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</si>
  <si>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</si>
  <si>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</si>
  <si>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</si>
  <si>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</si>
  <si>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</si>
  <si>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</si>
  <si>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</si>
  <si>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</si>
  <si>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</si>
  <si>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Reservas industria</t>
  </si>
  <si>
    <t>* Tasas de variación con respecto al mes indicado.</t>
  </si>
  <si>
    <t>% ∆</t>
  </si>
  <si>
    <t>* Tasa de variación sobre precio anterior  //  ^ mayor que 0,0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</si>
  <si>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</si>
  <si>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</si>
  <si>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</si>
  <si>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</si>
  <si>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</si>
  <si>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</si>
  <si>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</si>
  <si>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</si>
  <si>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</si>
  <si>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</si>
  <si>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</si>
  <si>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</si>
  <si>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</si>
  <si>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</si>
  <si>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 xml:space="preserve">Gases licuados del petróleo </t>
  </si>
  <si>
    <t>* Tasas de variación con respecto al mismo periodo del año anterior.</t>
  </si>
  <si>
    <t>** Gas de refineria, naphta, coque y otros.</t>
  </si>
  <si>
    <t>Nota: No se han producido variaciones de precio desde mayo 2013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</si>
  <si>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</si>
  <si>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</si>
  <si>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</si>
  <si>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</si>
  <si>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</si>
  <si>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</si>
  <si>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</si>
  <si>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Queroseno *</t>
  </si>
  <si>
    <t>Gasóleo</t>
  </si>
  <si>
    <t>* No existe cotización MED del queroseno hasta julio 2013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</si>
  <si>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</si>
  <si>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</si>
  <si>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</si>
  <si>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</si>
  <si>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</si>
  <si>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</si>
  <si>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</si>
  <si>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</si>
  <si>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</si>
  <si>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</si>
  <si>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</si>
  <si>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 xml:space="preserve"> 1 Enero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</si>
  <si>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</si>
  <si>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</si>
  <si>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</si>
  <si>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</si>
  <si>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</si>
  <si>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</si>
  <si>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</si>
  <si>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</si>
  <si>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</si>
  <si>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</si>
  <si>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</si>
  <si>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</si>
  <si>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</si>
  <si>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</si>
  <si>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</si>
  <si>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</si>
  <si>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</si>
  <si>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</si>
  <si>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</si>
  <si>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</si>
  <si>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</si>
  <si>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</si>
  <si>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mar-14</t>
  </si>
  <si>
    <t>No Especificado</t>
  </si>
  <si>
    <t>Plantas de regasificación (**)</t>
  </si>
  <si>
    <t xml:space="preserve">(**) Se incluyen cargas de cisternas con destino a otros países y otras operaciones de GNL (puestas en frío, suministro directo a buques consumidores) </t>
  </si>
  <si>
    <t xml:space="preserve">(**) Se incluyen cargas de cisternas con destino a otros países y otras operaciones de GNL (puestas en frío, suministro directo a buques consumidores)
Desglose desde enero 2014
</t>
  </si>
  <si>
    <t>1ºT 2014</t>
  </si>
  <si>
    <t>abr-14</t>
  </si>
  <si>
    <t>abr-13</t>
  </si>
  <si>
    <t/>
  </si>
  <si>
    <t>Otros Europa y Euroasia</t>
  </si>
  <si>
    <t>Otras salidas del sistema</t>
  </si>
  <si>
    <t xml:space="preserve">GWh </t>
  </si>
  <si>
    <t>BOLETÍN ESTADÍSTICO HIDROCARBUROS ABRIL 2014</t>
  </si>
  <si>
    <t>Nota: No se han registrado actualizaciones de precios posteriores a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</si>
</sst>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</numFmts>
  <fonts count="52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theme="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 style="thin">
        <color indexed="64"/>
      </bottom>
      <diagonal/>
    </border>
    <border>
      <left style="thick">
        <color theme="3" tint="-0.249977111117893"/>
      </left>
      <right/>
      <top/>
      <bottom/>
      <diagonal/>
    </border>
    <border>
      <left style="thick">
        <color theme="3" tint="-0.249977111117893"/>
      </left>
      <right/>
      <top style="thin">
        <color indexed="64"/>
      </top>
      <bottom/>
      <diagonal/>
    </border>
  </borders>
  <cellStyleXfs count="14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5" fillId="0" borderId="0"/>
    <xf numFmtId="0" fontId="2" fillId="0" borderId="0"/>
    <xf numFmtId="0" fontId="36" fillId="0" borderId="0"/>
    <xf numFmtId="0" fontId="35" fillId="0" borderId="0"/>
  </cellStyleXfs>
  <cellXfs count="882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166" fontId="4" fillId="3" borderId="0" xfId="1" applyNumberFormat="1" applyFont="1" applyFill="1" applyBorder="1"/>
    <xf numFmtId="3" fontId="4" fillId="3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17" fontId="4" fillId="2" borderId="2" xfId="0" applyNumberFormat="1" applyFont="1" applyFill="1" applyBorder="1" applyAlignment="1">
      <alignment horizontal="right"/>
    </xf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4" fontId="4" fillId="2" borderId="0" xfId="4" applyNumberForma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167" fontId="27" fillId="2" borderId="2" xfId="1" applyNumberFormat="1" applyFont="1" applyFill="1" applyBorder="1"/>
    <xf numFmtId="0" fontId="27" fillId="2" borderId="2" xfId="1" applyNumberFormat="1" applyFont="1" applyFill="1" applyBorder="1"/>
    <xf numFmtId="0" fontId="4" fillId="2" borderId="0" xfId="4" applyFill="1"/>
    <xf numFmtId="166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30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30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9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9" fillId="2" borderId="2" xfId="7" applyNumberFormat="1" applyFont="1" applyFill="1" applyBorder="1" applyAlignment="1" applyProtection="1">
      <alignment horizontal="right" vertical="center"/>
      <protection locked="0"/>
    </xf>
    <xf numFmtId="166" fontId="30" fillId="2" borderId="0" xfId="7" applyNumberFormat="1" applyFont="1" applyFill="1" applyBorder="1" applyAlignment="1" applyProtection="1">
      <alignment vertical="center"/>
    </xf>
    <xf numFmtId="166" fontId="30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71" fontId="13" fillId="2" borderId="0" xfId="0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9" fontId="18" fillId="6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2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2" fillId="0" borderId="0" xfId="0" quotePrefix="1" applyFont="1" applyFill="1" applyBorder="1" applyAlignment="1"/>
    <xf numFmtId="0" fontId="32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9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2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0" xfId="0" applyNumberFormat="1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8" fillId="2" borderId="0" xfId="0" applyNumberFormat="1" applyFont="1" applyFill="1" applyBorder="1" applyAlignment="1">
      <alignment horizontal="left"/>
    </xf>
    <xf numFmtId="3" fontId="0" fillId="2" borderId="3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0" fontId="8" fillId="2" borderId="3" xfId="0" applyNumberFormat="1" applyFont="1" applyFill="1" applyBorder="1" applyAlignment="1">
      <alignment horizontal="left"/>
    </xf>
    <xf numFmtId="166" fontId="0" fillId="2" borderId="3" xfId="0" applyNumberFormat="1" applyFont="1" applyFill="1" applyBorder="1"/>
    <xf numFmtId="166" fontId="8" fillId="2" borderId="3" xfId="0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/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9" fillId="2" borderId="2" xfId="7" applyNumberFormat="1" applyFont="1" applyFill="1" applyBorder="1" applyAlignment="1" applyProtection="1">
      <alignment horizontal="right" vertical="center"/>
      <protection locked="0"/>
    </xf>
    <xf numFmtId="3" fontId="13" fillId="2" borderId="0" xfId="0" quotePrefix="1" applyNumberFormat="1" applyFont="1" applyFill="1" applyBorder="1" applyAlignment="1">
      <alignment horizontal="right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9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9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74" fontId="4" fillId="2" borderId="3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3" fillId="0" borderId="0" xfId="0" applyFont="1"/>
    <xf numFmtId="0" fontId="33" fillId="2" borderId="0" xfId="0" applyNumberFormat="1" applyFont="1" applyFill="1"/>
    <xf numFmtId="0" fontId="33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5" fillId="0" borderId="0" xfId="13" quotePrefix="1" applyNumberFormat="1"/>
    <xf numFmtId="0" fontId="35" fillId="0" borderId="0" xfId="13" applyNumberFormat="1"/>
    <xf numFmtId="0" fontId="35" fillId="0" borderId="0" xfId="13" quotePrefix="1" applyNumberFormat="1"/>
    <xf numFmtId="0" fontId="35" fillId="0" borderId="0" xfId="13" applyNumberFormat="1"/>
    <xf numFmtId="0" fontId="37" fillId="0" borderId="0" xfId="13" quotePrefix="1" applyNumberFormat="1" applyFont="1" applyFill="1"/>
    <xf numFmtId="0" fontId="35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5" fillId="2" borderId="0" xfId="13" applyNumberFormat="1" applyFill="1" applyBorder="1"/>
    <xf numFmtId="0" fontId="35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5" fillId="2" borderId="0" xfId="13" applyFill="1" applyBorder="1"/>
    <xf numFmtId="0" fontId="35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8" fillId="2" borderId="2" xfId="13" applyNumberFormat="1" applyFont="1" applyFill="1" applyBorder="1"/>
    <xf numFmtId="166" fontId="38" fillId="2" borderId="2" xfId="13" applyNumberFormat="1" applyFont="1" applyFill="1" applyBorder="1"/>
    <xf numFmtId="3" fontId="39" fillId="4" borderId="2" xfId="1" applyNumberFormat="1" applyFont="1" applyFill="1" applyBorder="1"/>
    <xf numFmtId="167" fontId="39" fillId="4" borderId="2" xfId="1" applyNumberFormat="1" applyFont="1" applyFill="1" applyBorder="1"/>
    <xf numFmtId="0" fontId="15" fillId="2" borderId="2" xfId="13" applyNumberFormat="1" applyFont="1" applyFill="1" applyBorder="1"/>
    <xf numFmtId="1" fontId="40" fillId="2" borderId="2" xfId="13" applyNumberFormat="1" applyFont="1" applyFill="1" applyBorder="1"/>
    <xf numFmtId="167" fontId="40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40" fillId="2" borderId="0" xfId="13" applyNumberFormat="1" applyFont="1" applyFill="1" applyBorder="1"/>
    <xf numFmtId="167" fontId="40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40" fillId="2" borderId="1" xfId="13" applyNumberFormat="1" applyFont="1" applyFill="1" applyBorder="1"/>
    <xf numFmtId="3" fontId="4" fillId="2" borderId="0" xfId="4" applyNumberFormat="1" applyFill="1"/>
    <xf numFmtId="0" fontId="41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40" fillId="11" borderId="0" xfId="13" applyNumberFormat="1" applyFont="1" applyFill="1" applyBorder="1"/>
    <xf numFmtId="166" fontId="15" fillId="11" borderId="3" xfId="13" applyNumberFormat="1" applyFont="1" applyFill="1" applyBorder="1"/>
    <xf numFmtId="167" fontId="40" fillId="11" borderId="0" xfId="13" applyNumberFormat="1" applyFont="1" applyFill="1" applyBorder="1"/>
    <xf numFmtId="0" fontId="40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3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8" fillId="2" borderId="2" xfId="1" applyNumberFormat="1" applyFont="1" applyFill="1" applyBorder="1" applyAlignment="1">
      <alignment horizontal="right"/>
    </xf>
    <xf numFmtId="0" fontId="38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9" fillId="4" borderId="5" xfId="1" applyNumberFormat="1" applyFont="1" applyFill="1" applyBorder="1"/>
    <xf numFmtId="0" fontId="40" fillId="2" borderId="8" xfId="13" applyNumberFormat="1" applyFont="1" applyFill="1" applyBorder="1" applyAlignment="1">
      <alignment horizontal="right"/>
    </xf>
    <xf numFmtId="0" fontId="40" fillId="2" borderId="10" xfId="13" applyNumberFormat="1" applyFont="1" applyFill="1" applyBorder="1" applyAlignment="1">
      <alignment horizontal="right"/>
    </xf>
    <xf numFmtId="167" fontId="40" fillId="2" borderId="1" xfId="13" applyNumberFormat="1" applyFont="1" applyFill="1" applyBorder="1"/>
    <xf numFmtId="0" fontId="40" fillId="2" borderId="5" xfId="13" applyNumberFormat="1" applyFont="1" applyFill="1" applyBorder="1" applyAlignment="1">
      <alignment horizontal="right"/>
    </xf>
    <xf numFmtId="3" fontId="40" fillId="2" borderId="2" xfId="13" applyNumberFormat="1" applyFont="1" applyFill="1" applyBorder="1"/>
    <xf numFmtId="0" fontId="43" fillId="2" borderId="8" xfId="1" applyFont="1" applyFill="1" applyBorder="1"/>
    <xf numFmtId="0" fontId="38" fillId="2" borderId="4" xfId="13" applyFont="1" applyFill="1" applyBorder="1"/>
    <xf numFmtId="0" fontId="15" fillId="2" borderId="3" xfId="13" applyFont="1" applyFill="1" applyBorder="1"/>
    <xf numFmtId="0" fontId="42" fillId="2" borderId="8" xfId="13" applyFont="1" applyFill="1" applyBorder="1"/>
    <xf numFmtId="17" fontId="42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3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43" fillId="2" borderId="8" xfId="3" applyFont="1" applyFill="1" applyBorder="1"/>
    <xf numFmtId="0" fontId="2" fillId="2" borderId="0" xfId="0" applyFont="1" applyFill="1" applyBorder="1"/>
    <xf numFmtId="0" fontId="38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40" fillId="11" borderId="2" xfId="13" applyNumberFormat="1" applyFont="1" applyFill="1" applyBorder="1"/>
    <xf numFmtId="167" fontId="40" fillId="11" borderId="1" xfId="13" applyNumberFormat="1" applyFont="1" applyFill="1" applyBorder="1"/>
    <xf numFmtId="1" fontId="40" fillId="11" borderId="2" xfId="13" applyNumberFormat="1" applyFont="1" applyFill="1" applyBorder="1"/>
    <xf numFmtId="0" fontId="40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8" fillId="2" borderId="0" xfId="0" applyFont="1" applyFill="1" applyBorder="1" applyAlignment="1">
      <alignment horizontal="right"/>
    </xf>
    <xf numFmtId="0" fontId="8" fillId="6" borderId="18" xfId="0" applyNumberFormat="1" applyFont="1" applyFill="1" applyBorder="1"/>
    <xf numFmtId="0" fontId="32" fillId="2" borderId="19" xfId="0" applyNumberFormat="1" applyFont="1" applyFill="1" applyBorder="1"/>
    <xf numFmtId="0" fontId="32" fillId="2" borderId="0" xfId="0" quotePrefix="1" applyFont="1" applyFill="1" applyBorder="1" applyAlignment="1"/>
    <xf numFmtId="0" fontId="32" fillId="2" borderId="19" xfId="0" quotePrefix="1" applyFont="1" applyFill="1" applyBorder="1" applyAlignment="1"/>
    <xf numFmtId="0" fontId="44" fillId="2" borderId="0" xfId="0" applyFont="1" applyFill="1" applyBorder="1" applyAlignment="1">
      <alignment horizontal="right"/>
    </xf>
    <xf numFmtId="0" fontId="44" fillId="2" borderId="0" xfId="0" applyFont="1" applyFill="1" applyBorder="1" applyAlignment="1">
      <alignment horizontal="right" vertical="top"/>
    </xf>
    <xf numFmtId="0" fontId="13" fillId="2" borderId="19" xfId="0" applyFont="1" applyFill="1" applyBorder="1"/>
    <xf numFmtId="0" fontId="8" fillId="2" borderId="20" xfId="0" applyNumberFormat="1" applyFont="1" applyFill="1" applyBorder="1"/>
    <xf numFmtId="0" fontId="31" fillId="7" borderId="19" xfId="0" applyFont="1" applyFill="1" applyBorder="1"/>
    <xf numFmtId="0" fontId="13" fillId="2" borderId="19" xfId="0" applyNumberFormat="1" applyFont="1" applyFill="1" applyBorder="1"/>
    <xf numFmtId="0" fontId="25" fillId="8" borderId="19" xfId="0" applyNumberFormat="1" applyFont="1" applyFill="1" applyBorder="1"/>
    <xf numFmtId="170" fontId="13" fillId="2" borderId="0" xfId="0" applyNumberFormat="1" applyFont="1" applyFill="1" applyBorder="1"/>
    <xf numFmtId="171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1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167" fontId="13" fillId="11" borderId="0" xfId="0" applyNumberFormat="1" applyFont="1" applyFill="1" applyBorder="1" applyAlignment="1">
      <alignment horizontal="right"/>
    </xf>
    <xf numFmtId="0" fontId="31" fillId="7" borderId="3" xfId="0" applyFont="1" applyFill="1" applyBorder="1"/>
    <xf numFmtId="0" fontId="31" fillId="7" borderId="1" xfId="0" applyFont="1" applyFill="1" applyBorder="1"/>
    <xf numFmtId="4" fontId="4" fillId="2" borderId="2" xfId="4" applyNumberFormat="1" applyFont="1" applyFill="1" applyBorder="1"/>
    <xf numFmtId="4" fontId="4" fillId="2" borderId="2" xfId="4" applyNumberForma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1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3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0" fontId="8" fillId="2" borderId="21" xfId="0" applyNumberFormat="1" applyFont="1" applyFill="1" applyBorder="1"/>
    <xf numFmtId="3" fontId="13" fillId="2" borderId="0" xfId="0" applyNumberFormat="1" applyFont="1" applyFill="1" applyBorder="1" applyAlignment="1">
      <alignment horizontal="right"/>
    </xf>
    <xf numFmtId="167" fontId="13" fillId="6" borderId="0" xfId="0" quotePrefix="1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3" fontId="18" fillId="9" borderId="0" xfId="0" applyNumberFormat="1" applyFont="1" applyFill="1" applyBorder="1"/>
    <xf numFmtId="166" fontId="18" fillId="9" borderId="0" xfId="0" applyNumberFormat="1" applyFont="1" applyFill="1" applyBorder="1"/>
    <xf numFmtId="166" fontId="8" fillId="9" borderId="0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6" fontId="13" fillId="6" borderId="0" xfId="0" applyNumberFormat="1" applyFont="1" applyFill="1" applyBorder="1" applyAlignment="1">
      <alignment horizontal="right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3" fontId="18" fillId="9" borderId="0" xfId="0" applyNumberFormat="1" applyFont="1" applyFill="1" applyBorder="1" applyAlignment="1">
      <alignment horizontal="right"/>
    </xf>
    <xf numFmtId="166" fontId="18" fillId="9" borderId="0" xfId="0" applyNumberFormat="1" applyFont="1" applyFill="1" applyBorder="1" applyAlignment="1">
      <alignment horizontal="right"/>
    </xf>
    <xf numFmtId="3" fontId="8" fillId="9" borderId="0" xfId="0" applyNumberFormat="1" applyFont="1" applyFill="1" applyBorder="1" applyAlignment="1">
      <alignment horizontal="right"/>
    </xf>
    <xf numFmtId="166" fontId="8" fillId="9" borderId="0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8" fillId="9" borderId="0" xfId="0" applyNumberFormat="1" applyFont="1" applyFill="1" applyBorder="1"/>
    <xf numFmtId="0" fontId="13" fillId="2" borderId="3" xfId="0" applyNumberFormat="1" applyFont="1" applyFill="1" applyBorder="1"/>
    <xf numFmtId="0" fontId="8" fillId="2" borderId="21" xfId="1" applyNumberFormat="1" applyFont="1" applyFill="1" applyBorder="1"/>
    <xf numFmtId="0" fontId="25" fillId="4" borderId="21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2" fontId="8" fillId="2" borderId="2" xfId="1" quotePrefix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0" fontId="12" fillId="0" borderId="0" xfId="0" applyFont="1" applyBorder="1"/>
    <xf numFmtId="166" fontId="13" fillId="2" borderId="0" xfId="0" applyNumberFormat="1" applyFont="1" applyFill="1" applyBorder="1" applyAlignment="1">
      <alignment horizontal="left"/>
    </xf>
    <xf numFmtId="166" fontId="29" fillId="2" borderId="2" xfId="7" applyNumberFormat="1" applyFont="1" applyFill="1" applyBorder="1" applyAlignment="1" applyProtection="1">
      <alignment horizontal="left" vertical="center"/>
      <protection locked="0"/>
    </xf>
    <xf numFmtId="166" fontId="30" fillId="2" borderId="0" xfId="7" applyNumberFormat="1" applyFont="1" applyFill="1" applyBorder="1" applyAlignment="1" applyProtection="1">
      <alignment horizontal="left" vertical="center"/>
      <protection locked="0"/>
    </xf>
    <xf numFmtId="169" fontId="33" fillId="5" borderId="0" xfId="0" applyNumberFormat="1" applyFont="1" applyFill="1" applyBorder="1" applyAlignment="1">
      <alignment horizontal="right"/>
    </xf>
    <xf numFmtId="166" fontId="33" fillId="2" borderId="0" xfId="0" applyNumberFormat="1" applyFont="1" applyFill="1" applyBorder="1" applyAlignment="1">
      <alignment horizontal="right"/>
    </xf>
    <xf numFmtId="169" fontId="33" fillId="2" borderId="0" xfId="0" applyNumberFormat="1" applyFont="1" applyFill="1" applyBorder="1"/>
    <xf numFmtId="171" fontId="33" fillId="6" borderId="0" xfId="0" applyNumberFormat="1" applyFont="1" applyFill="1" applyBorder="1" applyAlignment="1">
      <alignment vertical="center"/>
    </xf>
    <xf numFmtId="171" fontId="33" fillId="6" borderId="0" xfId="0" applyNumberFormat="1" applyFont="1" applyFill="1" applyBorder="1"/>
    <xf numFmtId="166" fontId="33" fillId="2" borderId="0" xfId="0" applyNumberFormat="1" applyFont="1" applyFill="1" applyBorder="1" applyAlignment="1">
      <alignment horizontal="left" indent="1"/>
    </xf>
    <xf numFmtId="171" fontId="13" fillId="6" borderId="3" xfId="0" applyNumberFormat="1" applyFont="1" applyFill="1" applyBorder="1"/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8" fillId="2" borderId="22" xfId="1" applyNumberFormat="1" applyFont="1" applyFill="1" applyBorder="1" applyAlignment="1">
      <alignment wrapText="1"/>
    </xf>
    <xf numFmtId="0" fontId="4" fillId="2" borderId="23" xfId="1" applyNumberFormat="1" applyFont="1" applyFill="1" applyBorder="1"/>
    <xf numFmtId="0" fontId="8" fillId="2" borderId="22" xfId="1" applyNumberFormat="1" applyFont="1" applyFill="1" applyBorder="1"/>
    <xf numFmtId="0" fontId="25" fillId="4" borderId="24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6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7" fillId="4" borderId="2" xfId="0" applyNumberFormat="1" applyFont="1" applyFill="1" applyBorder="1"/>
    <xf numFmtId="3" fontId="47" fillId="4" borderId="2" xfId="0" applyNumberFormat="1" applyFont="1" applyFill="1" applyBorder="1"/>
    <xf numFmtId="3" fontId="47" fillId="4" borderId="6" xfId="0" applyNumberFormat="1" applyFont="1" applyFill="1" applyBorder="1"/>
    <xf numFmtId="3" fontId="47" fillId="4" borderId="5" xfId="0" applyNumberFormat="1" applyFont="1" applyFill="1" applyBorder="1"/>
    <xf numFmtId="0" fontId="32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2" fillId="2" borderId="0" xfId="0" applyFont="1" applyFill="1" applyBorder="1" applyAlignment="1"/>
    <xf numFmtId="0" fontId="48" fillId="2" borderId="0" xfId="0" applyFont="1" applyFill="1"/>
    <xf numFmtId="0" fontId="33" fillId="2" borderId="0" xfId="0" applyNumberFormat="1" applyFont="1" applyFill="1" applyBorder="1" applyAlignment="1">
      <alignment horizontal="left" indent="2"/>
    </xf>
    <xf numFmtId="3" fontId="33" fillId="2" borderId="0" xfId="0" applyNumberFormat="1" applyFont="1" applyFill="1" applyBorder="1" applyAlignment="1">
      <alignment horizontal="right"/>
    </xf>
    <xf numFmtId="166" fontId="33" fillId="6" borderId="0" xfId="0" applyNumberFormat="1" applyFont="1" applyFill="1" applyBorder="1" applyAlignment="1">
      <alignment horizontal="right" vertical="center"/>
    </xf>
    <xf numFmtId="0" fontId="48" fillId="0" borderId="0" xfId="0" applyFont="1"/>
    <xf numFmtId="3" fontId="33" fillId="2" borderId="0" xfId="0" quotePrefix="1" applyNumberFormat="1" applyFont="1" applyFill="1" applyBorder="1" applyAlignment="1">
      <alignment horizontal="right"/>
    </xf>
    <xf numFmtId="167" fontId="33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21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3" fontId="12" fillId="2" borderId="0" xfId="0" applyNumberFormat="1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3" xfId="1" applyNumberFormat="1" applyFont="1" applyFill="1" applyBorder="1" applyAlignment="1">
      <alignment horizontal="right"/>
    </xf>
    <xf numFmtId="174" fontId="4" fillId="11" borderId="3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9" fillId="2" borderId="0" xfId="0" applyFont="1" applyFill="1"/>
    <xf numFmtId="0" fontId="49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50" fillId="2" borderId="0" xfId="1" applyNumberFormat="1" applyFont="1" applyFill="1"/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3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3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3" fontId="18" fillId="2" borderId="0" xfId="0" applyNumberFormat="1" applyFont="1" applyFill="1" applyBorder="1"/>
    <xf numFmtId="0" fontId="0" fillId="2" borderId="0" xfId="0" applyFill="1" applyAlignment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1" fontId="0" fillId="2" borderId="4" xfId="0" applyNumberFormat="1" applyFont="1" applyFill="1" applyBorder="1"/>
    <xf numFmtId="171" fontId="0" fillId="2" borderId="3" xfId="0" applyNumberFormat="1" applyFont="1" applyFill="1" applyBorder="1"/>
    <xf numFmtId="171" fontId="0" fillId="2" borderId="10" xfId="0" applyNumberFormat="1" applyFont="1" applyFill="1" applyBorder="1"/>
    <xf numFmtId="171" fontId="0" fillId="2" borderId="1" xfId="0" applyNumberFormat="1" applyFont="1" applyFill="1" applyBorder="1"/>
    <xf numFmtId="171" fontId="0" fillId="2" borderId="4" xfId="0" applyNumberFormat="1" applyFont="1" applyFill="1" applyBorder="1" applyAlignment="1">
      <alignment horizontal="right"/>
    </xf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69" fontId="18" fillId="2" borderId="0" xfId="0" applyNumberFormat="1" applyFont="1" applyFill="1" applyBorder="1" applyAlignment="1">
      <alignment horizontal="right"/>
    </xf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2" fillId="3" borderId="0" xfId="1" applyNumberFormat="1" applyFont="1" applyFill="1" applyBorder="1" applyAlignment="1">
      <alignment horizontal="right"/>
    </xf>
    <xf numFmtId="178" fontId="32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78" fontId="8" fillId="3" borderId="2" xfId="1" applyNumberFormat="1" applyFont="1" applyFill="1" applyBorder="1"/>
    <xf numFmtId="175" fontId="4" fillId="2" borderId="0" xfId="1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0" fontId="6" fillId="2" borderId="0" xfId="1" applyFont="1" applyFill="1" applyAlignment="1">
      <alignment horizontal="center"/>
    </xf>
    <xf numFmtId="0" fontId="51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8" fillId="2" borderId="3" xfId="1" applyNumberFormat="1" applyFont="1" applyFill="1" applyBorder="1" applyAlignment="1">
      <alignment horizontal="center"/>
    </xf>
    <xf numFmtId="0" fontId="38" fillId="2" borderId="3" xfId="1" applyNumberFormat="1" applyFont="1" applyFill="1" applyBorder="1" applyAlignment="1">
      <alignment horizontal="center"/>
    </xf>
    <xf numFmtId="0" fontId="38" fillId="2" borderId="0" xfId="1" applyNumberFormat="1" applyFont="1" applyFill="1" applyBorder="1" applyAlignment="1">
      <alignment horizontal="center"/>
    </xf>
    <xf numFmtId="0" fontId="43" fillId="2" borderId="8" xfId="1" applyFont="1" applyFill="1" applyBorder="1" applyAlignment="1">
      <alignment wrapText="1"/>
    </xf>
    <xf numFmtId="0" fontId="43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9" fillId="2" borderId="3" xfId="4" applyFont="1" applyFill="1" applyBorder="1" applyAlignment="1" applyProtection="1">
      <alignment horizontal="center" vertical="center"/>
    </xf>
    <xf numFmtId="0" fontId="29" fillId="2" borderId="1" xfId="4" applyFont="1" applyFill="1" applyBorder="1" applyAlignment="1" applyProtection="1">
      <alignment horizontal="center" vertical="center"/>
    </xf>
    <xf numFmtId="0" fontId="29" fillId="2" borderId="2" xfId="4" applyFont="1" applyFill="1" applyBorder="1" applyAlignment="1" applyProtection="1">
      <alignment horizontal="center" vertical="center" wrapText="1"/>
    </xf>
    <xf numFmtId="0" fontId="29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4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48"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externalLinks/externalLink1.xml" Type="http://schemas.openxmlformats.org/officeDocument/2006/relationships/externalLink"/>
<Relationship Id="rId57" Target="theme/theme1.xml" Type="http://schemas.openxmlformats.org/officeDocument/2006/relationships/theme"/>
<Relationship Id="rId58" Target="styles.xml" Type="http://schemas.openxmlformats.org/officeDocument/2006/relationships/styles"/>
<Relationship Id="rId59" Target="sharedStrings.xml" Type="http://schemas.openxmlformats.org/officeDocument/2006/relationships/sharedStrings"/>
<Relationship Id="rId6" Target="worksheets/sheet6.xml" Type="http://schemas.openxmlformats.org/officeDocument/2006/relationships/worksheet"/>
<Relationship Id="rId60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46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0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54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1"/>
  <sheetViews>
    <sheetView topLeftCell="A65" zoomScaleNormal="100" zoomScaleSheetLayoutView="140" workbookViewId="0">
      <selection activeCell="A3" sqref="A3"/>
    </sheetView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663</v>
      </c>
    </row>
    <row r="3" spans="1:9" ht="15" customHeight="1" x14ac:dyDescent="0.2">
      <c r="A3" s="784">
        <v>41730</v>
      </c>
    </row>
    <row r="4" spans="1:9" ht="15" customHeight="1" x14ac:dyDescent="0.25">
      <c r="A4" s="821" t="s">
        <v>19</v>
      </c>
      <c r="B4" s="821"/>
      <c r="C4" s="821"/>
      <c r="D4" s="821"/>
      <c r="E4" s="821"/>
      <c r="F4" s="821"/>
      <c r="G4" s="821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8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9" t="s">
        <v>109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9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44" t="s">
        <v>632</v>
      </c>
      <c r="D17" s="344"/>
      <c r="E17" s="344"/>
      <c r="F17" s="344"/>
      <c r="G17" s="344"/>
      <c r="H17" s="344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640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217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44" t="s">
        <v>648</v>
      </c>
      <c r="D25" s="344"/>
      <c r="E25" s="344"/>
      <c r="F25" s="344"/>
      <c r="G25" s="9"/>
      <c r="H25" s="9"/>
    </row>
    <row r="26" spans="2:9" ht="15" customHeight="1" x14ac:dyDescent="0.2">
      <c r="C26" s="344" t="s">
        <v>33</v>
      </c>
      <c r="D26" s="344"/>
      <c r="E26" s="344"/>
      <c r="F26" s="344"/>
      <c r="G26" s="9"/>
      <c r="H26" s="9"/>
    </row>
    <row r="27" spans="2:9" ht="15" customHeight="1" x14ac:dyDescent="0.2">
      <c r="C27" s="344" t="s">
        <v>549</v>
      </c>
      <c r="D27" s="344"/>
      <c r="E27" s="344"/>
      <c r="F27" s="344"/>
      <c r="G27" s="344"/>
      <c r="H27" s="344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553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283</v>
      </c>
      <c r="D35" s="9"/>
      <c r="E35" s="9"/>
      <c r="F35" s="9"/>
      <c r="G35" s="9"/>
    </row>
    <row r="36" spans="1:9" ht="15" customHeight="1" x14ac:dyDescent="0.2">
      <c r="C36" s="9" t="s">
        <v>254</v>
      </c>
      <c r="D36" s="9"/>
      <c r="E36" s="9"/>
      <c r="F36" s="9"/>
      <c r="G36" s="12"/>
    </row>
    <row r="37" spans="1:9" ht="15" customHeight="1" x14ac:dyDescent="0.2">
      <c r="A37" s="6"/>
      <c r="C37" s="344" t="s">
        <v>34</v>
      </c>
      <c r="D37" s="344"/>
      <c r="E37" s="344"/>
      <c r="F37" s="344"/>
      <c r="G37" s="344"/>
      <c r="H37" s="9"/>
      <c r="I37" s="9"/>
    </row>
    <row r="38" spans="1:9" ht="15" customHeight="1" x14ac:dyDescent="0.2">
      <c r="A38" s="6"/>
      <c r="C38" s="344" t="s">
        <v>635</v>
      </c>
      <c r="D38" s="344"/>
      <c r="E38" s="344"/>
      <c r="F38" s="344"/>
      <c r="G38" s="344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291</v>
      </c>
      <c r="D43" s="9"/>
      <c r="E43" s="9"/>
      <c r="F43" s="9"/>
      <c r="H43" s="12"/>
      <c r="I43" s="12"/>
    </row>
    <row r="44" spans="1:9" ht="15" customHeight="1" x14ac:dyDescent="0.2">
      <c r="C44" s="9" t="s">
        <v>634</v>
      </c>
      <c r="D44" s="9"/>
      <c r="E44" s="9"/>
      <c r="F44" s="9"/>
      <c r="G44" s="12"/>
    </row>
    <row r="45" spans="1:9" ht="15" customHeight="1" x14ac:dyDescent="0.2">
      <c r="C45" s="9" t="s">
        <v>293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42"/>
      <c r="D48" s="342"/>
      <c r="E48" s="342"/>
      <c r="F48" s="342"/>
    </row>
    <row r="49" spans="1:8" ht="15" customHeight="1" x14ac:dyDescent="0.2">
      <c r="B49" s="6"/>
      <c r="C49" s="343" t="s">
        <v>633</v>
      </c>
      <c r="D49" s="343"/>
      <c r="E49" s="343"/>
      <c r="F49" s="343"/>
      <c r="G49" s="9"/>
    </row>
    <row r="50" spans="1:8" ht="15" customHeight="1" x14ac:dyDescent="0.2">
      <c r="B50" s="6"/>
      <c r="C50" s="9" t="s">
        <v>609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44" t="s">
        <v>22</v>
      </c>
      <c r="D56" s="344"/>
      <c r="E56" s="344"/>
      <c r="F56" s="344"/>
      <c r="G56" s="344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378</v>
      </c>
      <c r="D63" s="9"/>
      <c r="E63" s="9"/>
      <c r="F63" s="9"/>
      <c r="G63" s="9"/>
    </row>
    <row r="64" spans="1:8" ht="15" customHeight="1" x14ac:dyDescent="0.2">
      <c r="B64" s="6"/>
      <c r="C64" s="9" t="s">
        <v>449</v>
      </c>
      <c r="D64" s="9"/>
      <c r="E64" s="9"/>
      <c r="F64" s="9"/>
      <c r="G64" s="9"/>
    </row>
    <row r="65" spans="2:9" ht="15" customHeight="1" x14ac:dyDescent="0.2">
      <c r="B65" s="6"/>
      <c r="C65" s="9" t="s">
        <v>623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624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44" t="s">
        <v>637</v>
      </c>
      <c r="D71" s="344"/>
      <c r="E71" s="344"/>
      <c r="F71" s="9"/>
      <c r="G71" s="9"/>
    </row>
    <row r="72" spans="2:9" ht="15" customHeight="1" x14ac:dyDescent="0.2">
      <c r="C72" s="9" t="s">
        <v>636</v>
      </c>
      <c r="D72" s="9"/>
      <c r="E72" s="9"/>
      <c r="F72" s="9"/>
      <c r="G72" s="9"/>
      <c r="H72" s="9"/>
    </row>
    <row r="73" spans="2:9" ht="15" customHeight="1" x14ac:dyDescent="0.2">
      <c r="C73" s="9" t="s">
        <v>416</v>
      </c>
      <c r="D73" s="9"/>
      <c r="E73" s="9"/>
      <c r="F73" s="9"/>
    </row>
    <row r="74" spans="2:9" ht="15" customHeight="1" x14ac:dyDescent="0.2">
      <c r="D74" s="11"/>
      <c r="E74" s="11"/>
      <c r="F74" s="11"/>
      <c r="H74" s="11"/>
    </row>
    <row r="75" spans="2:9" ht="15" customHeight="1" x14ac:dyDescent="0.2">
      <c r="B75" s="6" t="s">
        <v>10</v>
      </c>
      <c r="D75" s="11"/>
      <c r="E75" s="11"/>
      <c r="F75" s="11"/>
    </row>
    <row r="76" spans="2:9" ht="15" customHeight="1" x14ac:dyDescent="0.2">
      <c r="D76" s="11"/>
      <c r="E76" s="11"/>
      <c r="F76" s="11"/>
      <c r="G76" s="11"/>
    </row>
    <row r="77" spans="2:9" ht="15" customHeight="1" x14ac:dyDescent="0.2">
      <c r="C77" s="9" t="s">
        <v>31</v>
      </c>
      <c r="D77" s="9"/>
      <c r="E77" s="9"/>
      <c r="F77" s="9"/>
    </row>
    <row r="78" spans="2:9" ht="15" customHeight="1" x14ac:dyDescent="0.2">
      <c r="C78" s="344" t="s">
        <v>426</v>
      </c>
      <c r="D78" s="344"/>
      <c r="E78" s="344"/>
      <c r="F78" s="9"/>
      <c r="G78" s="9"/>
    </row>
    <row r="80" spans="2:9" ht="15" customHeight="1" x14ac:dyDescent="0.2">
      <c r="B80" s="6" t="s">
        <v>11</v>
      </c>
    </row>
    <row r="82" spans="1:10" ht="15" customHeight="1" x14ac:dyDescent="0.2">
      <c r="C82" s="9" t="s">
        <v>12</v>
      </c>
      <c r="D82" s="9"/>
      <c r="E82" s="9"/>
      <c r="F82" s="9"/>
      <c r="G82" s="9"/>
    </row>
    <row r="83" spans="1:10" ht="15" customHeight="1" x14ac:dyDescent="0.2">
      <c r="C83" s="344" t="s">
        <v>446</v>
      </c>
      <c r="D83" s="344"/>
      <c r="E83" s="344"/>
      <c r="F83" s="9"/>
    </row>
    <row r="84" spans="1:10" ht="15" customHeight="1" x14ac:dyDescent="0.2">
      <c r="H84" s="11"/>
      <c r="I84" s="11"/>
    </row>
    <row r="85" spans="1:10" ht="15" customHeight="1" x14ac:dyDescent="0.2">
      <c r="A85" s="17" t="s">
        <v>4</v>
      </c>
      <c r="H85" s="11"/>
      <c r="I85" s="11"/>
      <c r="J85" s="11"/>
    </row>
    <row r="86" spans="1:10" ht="15" customHeight="1" x14ac:dyDescent="0.2">
      <c r="D86" s="11"/>
      <c r="E86" s="11"/>
      <c r="F86" s="11"/>
      <c r="G86" s="11"/>
      <c r="H86" s="11"/>
    </row>
    <row r="87" spans="1:10" ht="15" customHeight="1" x14ac:dyDescent="0.2">
      <c r="C87" s="9" t="s">
        <v>39</v>
      </c>
      <c r="D87" s="9"/>
      <c r="E87" s="9"/>
      <c r="F87" s="9"/>
      <c r="G87" s="9"/>
    </row>
    <row r="88" spans="1:10" ht="15" customHeight="1" x14ac:dyDescent="0.2">
      <c r="C88" s="9" t="s">
        <v>41</v>
      </c>
      <c r="D88" s="9"/>
      <c r="E88" s="9"/>
      <c r="F88" s="9"/>
      <c r="G88" s="9"/>
    </row>
    <row r="89" spans="1:10" ht="15" customHeight="1" x14ac:dyDescent="0.2">
      <c r="C89" s="9" t="s">
        <v>638</v>
      </c>
      <c r="D89" s="9"/>
      <c r="E89" s="9"/>
      <c r="F89" s="9"/>
      <c r="G89" s="9"/>
      <c r="H89" s="9"/>
      <c r="I89" s="11"/>
      <c r="J89" s="11"/>
    </row>
    <row r="90" spans="1:10" ht="15" customHeight="1" x14ac:dyDescent="0.2">
      <c r="C90" s="344" t="s">
        <v>639</v>
      </c>
      <c r="D90" s="344"/>
      <c r="E90" s="344"/>
      <c r="F90" s="344"/>
      <c r="G90" s="11"/>
      <c r="H90" s="11"/>
      <c r="I90" s="11"/>
    </row>
    <row r="91" spans="1:10" ht="15" customHeight="1" x14ac:dyDescent="0.2">
      <c r="C91" s="344" t="s">
        <v>40</v>
      </c>
      <c r="D91" s="344"/>
      <c r="E91" s="344"/>
      <c r="F91" s="11"/>
      <c r="G91" s="11"/>
    </row>
    <row r="92" spans="1:10" ht="15" customHeight="1" x14ac:dyDescent="0.2">
      <c r="D92" s="11"/>
      <c r="E92" s="11"/>
      <c r="F92" s="11"/>
    </row>
    <row r="93" spans="1:10" ht="15" customHeight="1" x14ac:dyDescent="0.2">
      <c r="A93" s="9" t="s">
        <v>32</v>
      </c>
      <c r="B93" s="9"/>
      <c r="C93" s="9"/>
      <c r="D93" s="9"/>
      <c r="E93" s="9"/>
      <c r="F93" s="9"/>
    </row>
    <row r="95" spans="1:10" ht="15" customHeight="1" x14ac:dyDescent="0.2">
      <c r="B95" s="6"/>
    </row>
    <row r="97" spans="1:11" ht="15" customHeight="1" x14ac:dyDescent="0.2">
      <c r="A97" s="822" t="s">
        <v>650</v>
      </c>
      <c r="B97" s="823"/>
      <c r="C97" s="823"/>
      <c r="D97" s="823"/>
      <c r="E97" s="823"/>
      <c r="F97" s="823"/>
      <c r="G97" s="823"/>
      <c r="H97" s="823"/>
      <c r="I97" s="823"/>
      <c r="J97" s="823"/>
      <c r="K97" s="823"/>
    </row>
    <row r="98" spans="1:11" ht="15" customHeight="1" x14ac:dyDescent="0.2">
      <c r="A98" s="823"/>
      <c r="B98" s="823"/>
      <c r="C98" s="823"/>
      <c r="D98" s="823"/>
      <c r="E98" s="823"/>
      <c r="F98" s="823"/>
      <c r="G98" s="823"/>
      <c r="H98" s="823"/>
      <c r="I98" s="823"/>
      <c r="J98" s="823"/>
      <c r="K98" s="823"/>
    </row>
    <row r="99" spans="1:11" ht="15" customHeight="1" x14ac:dyDescent="0.2">
      <c r="A99" s="823"/>
      <c r="B99" s="823"/>
      <c r="C99" s="823"/>
      <c r="D99" s="823"/>
      <c r="E99" s="823"/>
      <c r="F99" s="823"/>
      <c r="G99" s="823"/>
      <c r="H99" s="823"/>
      <c r="I99" s="823"/>
      <c r="J99" s="823"/>
      <c r="K99" s="823"/>
    </row>
    <row r="100" spans="1:11" ht="15" customHeight="1" x14ac:dyDescent="0.2">
      <c r="A100" s="823"/>
      <c r="B100" s="823"/>
      <c r="C100" s="823"/>
      <c r="D100" s="823"/>
      <c r="E100" s="823"/>
      <c r="F100" s="823"/>
      <c r="G100" s="823"/>
      <c r="H100" s="823"/>
      <c r="I100" s="823"/>
      <c r="J100" s="823"/>
      <c r="K100" s="823"/>
    </row>
    <row r="101" spans="1:11" ht="15" customHeight="1" x14ac:dyDescent="0.2">
      <c r="A101" s="823"/>
      <c r="B101" s="823"/>
      <c r="C101" s="823"/>
      <c r="D101" s="823"/>
      <c r="E101" s="823"/>
      <c r="F101" s="823"/>
      <c r="G101" s="823"/>
      <c r="H101" s="823"/>
      <c r="I101" s="823"/>
      <c r="J101" s="823"/>
      <c r="K101" s="823"/>
    </row>
  </sheetData>
  <mergeCells count="2">
    <mergeCell ref="A4:G4"/>
    <mergeCell ref="A97:K101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4:G54" location="'Cotizaciones de los crudos '!A1" display="Cotizaciones de los crudos de referencia y tipo de cambio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7:F77" location="'Producción interior GN'!A1" display="Producción interior de gas natural"/>
    <hyperlink ref="C82:G82" location="'PVP máximo TUR'!A1" display="PVP máximo de las tarifas último recurso de gas natural "/>
    <hyperlink ref="C87:G87" location="'Stocks mat. primas y PP'!A1" display="Stocks de crudo, materias primas y productos petrolíferos"/>
    <hyperlink ref="C88:G88" location="'EMS prod. pet.'!A1" display="Existencias mínimas de seguridad de productos petroliferos"/>
    <hyperlink ref="C89:H89" location="'Nivel Stocks España'!A1" display="Nivel de Stocks en España calculado en días de importaciones netas"/>
    <hyperlink ref="A93:F93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8:G78" location="'Balance  Gas natural'!A1" display="Balance de producción y consumo de gas natural "/>
    <hyperlink ref="C83:F83" location="'Cotizaciones GN'!A1" display="Cotizaciones del gas natural"/>
    <hyperlink ref="C90:F90" location="'RREE Cores'!A1" display="Reservas estrategicas Cores"/>
    <hyperlink ref="C91:E91" location="'Existencias GN'!A1" display="Existencias gas natural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21"/>
  <sheetViews>
    <sheetView zoomScale="115" zoomScaleNormal="115" zoomScaleSheetLayoutView="100" workbookViewId="0">
      <selection activeCell="B24" sqref="B24"/>
    </sheetView>
  </sheetViews>
  <sheetFormatPr baseColWidth="10" defaultRowHeight="12.75" x14ac:dyDescent="0.2"/>
  <cols>
    <col min="1" max="1" width="32.5" style="98" customWidth="1"/>
    <col min="2" max="2" width="10.375" style="98" customWidth="1"/>
    <col min="3" max="3" width="14.25" style="98" customWidth="1"/>
    <col min="4" max="4" width="12.5" style="98" customWidth="1"/>
    <col min="5" max="5" width="11.25" style="98" customWidth="1"/>
    <col min="6" max="6" width="9.375" style="98" customWidth="1"/>
    <col min="7" max="7" width="12.625" style="98" customWidth="1"/>
    <col min="8" max="8" width="15.25" style="98" customWidth="1"/>
    <col min="9" max="10" width="12.375" style="98" customWidth="1"/>
    <col min="11" max="15" width="11" style="98"/>
    <col min="16" max="256" width="10" style="98"/>
    <col min="257" max="257" width="19.75" style="98" customWidth="1"/>
    <col min="258" max="258" width="9.125" style="98" customWidth="1"/>
    <col min="259" max="260" width="11" style="98" bestFit="1" customWidth="1"/>
    <col min="261" max="262" width="8.25" style="98" bestFit="1" customWidth="1"/>
    <col min="263" max="263" width="10.125" style="98" bestFit="1" customWidth="1"/>
    <col min="264" max="264" width="11" style="98" bestFit="1" customWidth="1"/>
    <col min="265" max="266" width="10.875" style="98" bestFit="1" customWidth="1"/>
    <col min="267" max="512" width="10" style="98"/>
    <col min="513" max="513" width="19.75" style="98" customWidth="1"/>
    <col min="514" max="514" width="9.125" style="98" customWidth="1"/>
    <col min="515" max="516" width="11" style="98" bestFit="1" customWidth="1"/>
    <col min="517" max="518" width="8.25" style="98" bestFit="1" customWidth="1"/>
    <col min="519" max="519" width="10.125" style="98" bestFit="1" customWidth="1"/>
    <col min="520" max="520" width="11" style="98" bestFit="1" customWidth="1"/>
    <col min="521" max="522" width="10.875" style="98" bestFit="1" customWidth="1"/>
    <col min="523" max="768" width="10" style="98"/>
    <col min="769" max="769" width="19.75" style="98" customWidth="1"/>
    <col min="770" max="770" width="9.125" style="98" customWidth="1"/>
    <col min="771" max="772" width="11" style="98" bestFit="1" customWidth="1"/>
    <col min="773" max="774" width="8.25" style="98" bestFit="1" customWidth="1"/>
    <col min="775" max="775" width="10.125" style="98" bestFit="1" customWidth="1"/>
    <col min="776" max="776" width="11" style="98" bestFit="1" customWidth="1"/>
    <col min="777" max="778" width="10.875" style="98" bestFit="1" customWidth="1"/>
    <col min="779" max="1024" width="11" style="98"/>
    <col min="1025" max="1025" width="19.75" style="98" customWidth="1"/>
    <col min="1026" max="1026" width="9.125" style="98" customWidth="1"/>
    <col min="1027" max="1028" width="11" style="98" bestFit="1" customWidth="1"/>
    <col min="1029" max="1030" width="8.25" style="98" bestFit="1" customWidth="1"/>
    <col min="1031" max="1031" width="10.125" style="98" bestFit="1" customWidth="1"/>
    <col min="1032" max="1032" width="11" style="98" bestFit="1" customWidth="1"/>
    <col min="1033" max="1034" width="10.875" style="98" bestFit="1" customWidth="1"/>
    <col min="1035" max="1280" width="10" style="98"/>
    <col min="1281" max="1281" width="19.75" style="98" customWidth="1"/>
    <col min="1282" max="1282" width="9.125" style="98" customWidth="1"/>
    <col min="1283" max="1284" width="11" style="98" bestFit="1" customWidth="1"/>
    <col min="1285" max="1286" width="8.25" style="98" bestFit="1" customWidth="1"/>
    <col min="1287" max="1287" width="10.125" style="98" bestFit="1" customWidth="1"/>
    <col min="1288" max="1288" width="11" style="98" bestFit="1" customWidth="1"/>
    <col min="1289" max="1290" width="10.875" style="98" bestFit="1" customWidth="1"/>
    <col min="1291" max="1536" width="10" style="98"/>
    <col min="1537" max="1537" width="19.75" style="98" customWidth="1"/>
    <col min="1538" max="1538" width="9.125" style="98" customWidth="1"/>
    <col min="1539" max="1540" width="11" style="98" bestFit="1" customWidth="1"/>
    <col min="1541" max="1542" width="8.25" style="98" bestFit="1" customWidth="1"/>
    <col min="1543" max="1543" width="10.125" style="98" bestFit="1" customWidth="1"/>
    <col min="1544" max="1544" width="11" style="98" bestFit="1" customWidth="1"/>
    <col min="1545" max="1546" width="10.875" style="98" bestFit="1" customWidth="1"/>
    <col min="1547" max="1792" width="10" style="98"/>
    <col min="1793" max="1793" width="19.75" style="98" customWidth="1"/>
    <col min="1794" max="1794" width="9.125" style="98" customWidth="1"/>
    <col min="1795" max="1796" width="11" style="98" bestFit="1" customWidth="1"/>
    <col min="1797" max="1798" width="8.25" style="98" bestFit="1" customWidth="1"/>
    <col min="1799" max="1799" width="10.125" style="98" bestFit="1" customWidth="1"/>
    <col min="1800" max="1800" width="11" style="98" bestFit="1" customWidth="1"/>
    <col min="1801" max="1802" width="10.875" style="98" bestFit="1" customWidth="1"/>
    <col min="1803" max="2048" width="11" style="98"/>
    <col min="2049" max="2049" width="19.75" style="98" customWidth="1"/>
    <col min="2050" max="2050" width="9.125" style="98" customWidth="1"/>
    <col min="2051" max="2052" width="11" style="98" bestFit="1" customWidth="1"/>
    <col min="2053" max="2054" width="8.25" style="98" bestFit="1" customWidth="1"/>
    <col min="2055" max="2055" width="10.125" style="98" bestFit="1" customWidth="1"/>
    <col min="2056" max="2056" width="11" style="98" bestFit="1" customWidth="1"/>
    <col min="2057" max="2058" width="10.875" style="98" bestFit="1" customWidth="1"/>
    <col min="2059" max="2304" width="10" style="98"/>
    <col min="2305" max="2305" width="19.75" style="98" customWidth="1"/>
    <col min="2306" max="2306" width="9.125" style="98" customWidth="1"/>
    <col min="2307" max="2308" width="11" style="98" bestFit="1" customWidth="1"/>
    <col min="2309" max="2310" width="8.25" style="98" bestFit="1" customWidth="1"/>
    <col min="2311" max="2311" width="10.125" style="98" bestFit="1" customWidth="1"/>
    <col min="2312" max="2312" width="11" style="98" bestFit="1" customWidth="1"/>
    <col min="2313" max="2314" width="10.875" style="98" bestFit="1" customWidth="1"/>
    <col min="2315" max="2560" width="10" style="98"/>
    <col min="2561" max="2561" width="19.75" style="98" customWidth="1"/>
    <col min="2562" max="2562" width="9.125" style="98" customWidth="1"/>
    <col min="2563" max="2564" width="11" style="98" bestFit="1" customWidth="1"/>
    <col min="2565" max="2566" width="8.25" style="98" bestFit="1" customWidth="1"/>
    <col min="2567" max="2567" width="10.125" style="98" bestFit="1" customWidth="1"/>
    <col min="2568" max="2568" width="11" style="98" bestFit="1" customWidth="1"/>
    <col min="2569" max="2570" width="10.875" style="98" bestFit="1" customWidth="1"/>
    <col min="2571" max="2816" width="10" style="98"/>
    <col min="2817" max="2817" width="19.75" style="98" customWidth="1"/>
    <col min="2818" max="2818" width="9.125" style="98" customWidth="1"/>
    <col min="2819" max="2820" width="11" style="98" bestFit="1" customWidth="1"/>
    <col min="2821" max="2822" width="8.25" style="98" bestFit="1" customWidth="1"/>
    <col min="2823" max="2823" width="10.125" style="98" bestFit="1" customWidth="1"/>
    <col min="2824" max="2824" width="11" style="98" bestFit="1" customWidth="1"/>
    <col min="2825" max="2826" width="10.875" style="98" bestFit="1" customWidth="1"/>
    <col min="2827" max="3072" width="11" style="98"/>
    <col min="3073" max="3073" width="19.75" style="98" customWidth="1"/>
    <col min="3074" max="3074" width="9.125" style="98" customWidth="1"/>
    <col min="3075" max="3076" width="11" style="98" bestFit="1" customWidth="1"/>
    <col min="3077" max="3078" width="8.25" style="98" bestFit="1" customWidth="1"/>
    <col min="3079" max="3079" width="10.125" style="98" bestFit="1" customWidth="1"/>
    <col min="3080" max="3080" width="11" style="98" bestFit="1" customWidth="1"/>
    <col min="3081" max="3082" width="10.875" style="98" bestFit="1" customWidth="1"/>
    <col min="3083" max="3328" width="10" style="98"/>
    <col min="3329" max="3329" width="19.75" style="98" customWidth="1"/>
    <col min="3330" max="3330" width="9.125" style="98" customWidth="1"/>
    <col min="3331" max="3332" width="11" style="98" bestFit="1" customWidth="1"/>
    <col min="3333" max="3334" width="8.25" style="98" bestFit="1" customWidth="1"/>
    <col min="3335" max="3335" width="10.125" style="98" bestFit="1" customWidth="1"/>
    <col min="3336" max="3336" width="11" style="98" bestFit="1" customWidth="1"/>
    <col min="3337" max="3338" width="10.875" style="98" bestFit="1" customWidth="1"/>
    <col min="3339" max="3584" width="10" style="98"/>
    <col min="3585" max="3585" width="19.75" style="98" customWidth="1"/>
    <col min="3586" max="3586" width="9.125" style="98" customWidth="1"/>
    <col min="3587" max="3588" width="11" style="98" bestFit="1" customWidth="1"/>
    <col min="3589" max="3590" width="8.25" style="98" bestFit="1" customWidth="1"/>
    <col min="3591" max="3591" width="10.125" style="98" bestFit="1" customWidth="1"/>
    <col min="3592" max="3592" width="11" style="98" bestFit="1" customWidth="1"/>
    <col min="3593" max="3594" width="10.875" style="98" bestFit="1" customWidth="1"/>
    <col min="3595" max="3840" width="10" style="98"/>
    <col min="3841" max="3841" width="19.75" style="98" customWidth="1"/>
    <col min="3842" max="3842" width="9.125" style="98" customWidth="1"/>
    <col min="3843" max="3844" width="11" style="98" bestFit="1" customWidth="1"/>
    <col min="3845" max="3846" width="8.25" style="98" bestFit="1" customWidth="1"/>
    <col min="3847" max="3847" width="10.125" style="98" bestFit="1" customWidth="1"/>
    <col min="3848" max="3848" width="11" style="98" bestFit="1" customWidth="1"/>
    <col min="3849" max="3850" width="10.875" style="98" bestFit="1" customWidth="1"/>
    <col min="3851" max="4096" width="11" style="98"/>
    <col min="4097" max="4097" width="19.75" style="98" customWidth="1"/>
    <col min="4098" max="4098" width="9.125" style="98" customWidth="1"/>
    <col min="4099" max="4100" width="11" style="98" bestFit="1" customWidth="1"/>
    <col min="4101" max="4102" width="8.25" style="98" bestFit="1" customWidth="1"/>
    <col min="4103" max="4103" width="10.125" style="98" bestFit="1" customWidth="1"/>
    <col min="4104" max="4104" width="11" style="98" bestFit="1" customWidth="1"/>
    <col min="4105" max="4106" width="10.875" style="98" bestFit="1" customWidth="1"/>
    <col min="4107" max="4352" width="10" style="98"/>
    <col min="4353" max="4353" width="19.75" style="98" customWidth="1"/>
    <col min="4354" max="4354" width="9.125" style="98" customWidth="1"/>
    <col min="4355" max="4356" width="11" style="98" bestFit="1" customWidth="1"/>
    <col min="4357" max="4358" width="8.25" style="98" bestFit="1" customWidth="1"/>
    <col min="4359" max="4359" width="10.125" style="98" bestFit="1" customWidth="1"/>
    <col min="4360" max="4360" width="11" style="98" bestFit="1" customWidth="1"/>
    <col min="4361" max="4362" width="10.875" style="98" bestFit="1" customWidth="1"/>
    <col min="4363" max="4608" width="10" style="98"/>
    <col min="4609" max="4609" width="19.75" style="98" customWidth="1"/>
    <col min="4610" max="4610" width="9.125" style="98" customWidth="1"/>
    <col min="4611" max="4612" width="11" style="98" bestFit="1" customWidth="1"/>
    <col min="4613" max="4614" width="8.25" style="98" bestFit="1" customWidth="1"/>
    <col min="4615" max="4615" width="10.125" style="98" bestFit="1" customWidth="1"/>
    <col min="4616" max="4616" width="11" style="98" bestFit="1" customWidth="1"/>
    <col min="4617" max="4618" width="10.875" style="98" bestFit="1" customWidth="1"/>
    <col min="4619" max="4864" width="10" style="98"/>
    <col min="4865" max="4865" width="19.75" style="98" customWidth="1"/>
    <col min="4866" max="4866" width="9.125" style="98" customWidth="1"/>
    <col min="4867" max="4868" width="11" style="98" bestFit="1" customWidth="1"/>
    <col min="4869" max="4870" width="8.25" style="98" bestFit="1" customWidth="1"/>
    <col min="4871" max="4871" width="10.125" style="98" bestFit="1" customWidth="1"/>
    <col min="4872" max="4872" width="11" style="98" bestFit="1" customWidth="1"/>
    <col min="4873" max="4874" width="10.875" style="98" bestFit="1" customWidth="1"/>
    <col min="4875" max="5120" width="11" style="98"/>
    <col min="5121" max="5121" width="19.75" style="98" customWidth="1"/>
    <col min="5122" max="5122" width="9.125" style="98" customWidth="1"/>
    <col min="5123" max="5124" width="11" style="98" bestFit="1" customWidth="1"/>
    <col min="5125" max="5126" width="8.25" style="98" bestFit="1" customWidth="1"/>
    <col min="5127" max="5127" width="10.125" style="98" bestFit="1" customWidth="1"/>
    <col min="5128" max="5128" width="11" style="98" bestFit="1" customWidth="1"/>
    <col min="5129" max="5130" width="10.875" style="98" bestFit="1" customWidth="1"/>
    <col min="5131" max="5376" width="10" style="98"/>
    <col min="5377" max="5377" width="19.75" style="98" customWidth="1"/>
    <col min="5378" max="5378" width="9.125" style="98" customWidth="1"/>
    <col min="5379" max="5380" width="11" style="98" bestFit="1" customWidth="1"/>
    <col min="5381" max="5382" width="8.25" style="98" bestFit="1" customWidth="1"/>
    <col min="5383" max="5383" width="10.125" style="98" bestFit="1" customWidth="1"/>
    <col min="5384" max="5384" width="11" style="98" bestFit="1" customWidth="1"/>
    <col min="5385" max="5386" width="10.875" style="98" bestFit="1" customWidth="1"/>
    <col min="5387" max="5632" width="10" style="98"/>
    <col min="5633" max="5633" width="19.75" style="98" customWidth="1"/>
    <col min="5634" max="5634" width="9.125" style="98" customWidth="1"/>
    <col min="5635" max="5636" width="11" style="98" bestFit="1" customWidth="1"/>
    <col min="5637" max="5638" width="8.25" style="98" bestFit="1" customWidth="1"/>
    <col min="5639" max="5639" width="10.125" style="98" bestFit="1" customWidth="1"/>
    <col min="5640" max="5640" width="11" style="98" bestFit="1" customWidth="1"/>
    <col min="5641" max="5642" width="10.875" style="98" bestFit="1" customWidth="1"/>
    <col min="5643" max="5888" width="10" style="98"/>
    <col min="5889" max="5889" width="19.75" style="98" customWidth="1"/>
    <col min="5890" max="5890" width="9.125" style="98" customWidth="1"/>
    <col min="5891" max="5892" width="11" style="98" bestFit="1" customWidth="1"/>
    <col min="5893" max="5894" width="8.25" style="98" bestFit="1" customWidth="1"/>
    <col min="5895" max="5895" width="10.125" style="98" bestFit="1" customWidth="1"/>
    <col min="5896" max="5896" width="11" style="98" bestFit="1" customWidth="1"/>
    <col min="5897" max="5898" width="10.875" style="98" bestFit="1" customWidth="1"/>
    <col min="5899" max="6144" width="11" style="98"/>
    <col min="6145" max="6145" width="19.75" style="98" customWidth="1"/>
    <col min="6146" max="6146" width="9.125" style="98" customWidth="1"/>
    <col min="6147" max="6148" width="11" style="98" bestFit="1" customWidth="1"/>
    <col min="6149" max="6150" width="8.25" style="98" bestFit="1" customWidth="1"/>
    <col min="6151" max="6151" width="10.125" style="98" bestFit="1" customWidth="1"/>
    <col min="6152" max="6152" width="11" style="98" bestFit="1" customWidth="1"/>
    <col min="6153" max="6154" width="10.875" style="98" bestFit="1" customWidth="1"/>
    <col min="6155" max="6400" width="10" style="98"/>
    <col min="6401" max="6401" width="19.75" style="98" customWidth="1"/>
    <col min="6402" max="6402" width="9.125" style="98" customWidth="1"/>
    <col min="6403" max="6404" width="11" style="98" bestFit="1" customWidth="1"/>
    <col min="6405" max="6406" width="8.25" style="98" bestFit="1" customWidth="1"/>
    <col min="6407" max="6407" width="10.125" style="98" bestFit="1" customWidth="1"/>
    <col min="6408" max="6408" width="11" style="98" bestFit="1" customWidth="1"/>
    <col min="6409" max="6410" width="10.875" style="98" bestFit="1" customWidth="1"/>
    <col min="6411" max="6656" width="10" style="98"/>
    <col min="6657" max="6657" width="19.75" style="98" customWidth="1"/>
    <col min="6658" max="6658" width="9.125" style="98" customWidth="1"/>
    <col min="6659" max="6660" width="11" style="98" bestFit="1" customWidth="1"/>
    <col min="6661" max="6662" width="8.25" style="98" bestFit="1" customWidth="1"/>
    <col min="6663" max="6663" width="10.125" style="98" bestFit="1" customWidth="1"/>
    <col min="6664" max="6664" width="11" style="98" bestFit="1" customWidth="1"/>
    <col min="6665" max="6666" width="10.875" style="98" bestFit="1" customWidth="1"/>
    <col min="6667" max="6912" width="10" style="98"/>
    <col min="6913" max="6913" width="19.75" style="98" customWidth="1"/>
    <col min="6914" max="6914" width="9.125" style="98" customWidth="1"/>
    <col min="6915" max="6916" width="11" style="98" bestFit="1" customWidth="1"/>
    <col min="6917" max="6918" width="8.25" style="98" bestFit="1" customWidth="1"/>
    <col min="6919" max="6919" width="10.125" style="98" bestFit="1" customWidth="1"/>
    <col min="6920" max="6920" width="11" style="98" bestFit="1" customWidth="1"/>
    <col min="6921" max="6922" width="10.875" style="98" bestFit="1" customWidth="1"/>
    <col min="6923" max="7168" width="11" style="98"/>
    <col min="7169" max="7169" width="19.75" style="98" customWidth="1"/>
    <col min="7170" max="7170" width="9.125" style="98" customWidth="1"/>
    <col min="7171" max="7172" width="11" style="98" bestFit="1" customWidth="1"/>
    <col min="7173" max="7174" width="8.25" style="98" bestFit="1" customWidth="1"/>
    <col min="7175" max="7175" width="10.125" style="98" bestFit="1" customWidth="1"/>
    <col min="7176" max="7176" width="11" style="98" bestFit="1" customWidth="1"/>
    <col min="7177" max="7178" width="10.875" style="98" bestFit="1" customWidth="1"/>
    <col min="7179" max="7424" width="10" style="98"/>
    <col min="7425" max="7425" width="19.75" style="98" customWidth="1"/>
    <col min="7426" max="7426" width="9.125" style="98" customWidth="1"/>
    <col min="7427" max="7428" width="11" style="98" bestFit="1" customWidth="1"/>
    <col min="7429" max="7430" width="8.25" style="98" bestFit="1" customWidth="1"/>
    <col min="7431" max="7431" width="10.125" style="98" bestFit="1" customWidth="1"/>
    <col min="7432" max="7432" width="11" style="98" bestFit="1" customWidth="1"/>
    <col min="7433" max="7434" width="10.875" style="98" bestFit="1" customWidth="1"/>
    <col min="7435" max="7680" width="10" style="98"/>
    <col min="7681" max="7681" width="19.75" style="98" customWidth="1"/>
    <col min="7682" max="7682" width="9.125" style="98" customWidth="1"/>
    <col min="7683" max="7684" width="11" style="98" bestFit="1" customWidth="1"/>
    <col min="7685" max="7686" width="8.25" style="98" bestFit="1" customWidth="1"/>
    <col min="7687" max="7687" width="10.125" style="98" bestFit="1" customWidth="1"/>
    <col min="7688" max="7688" width="11" style="98" bestFit="1" customWidth="1"/>
    <col min="7689" max="7690" width="10.875" style="98" bestFit="1" customWidth="1"/>
    <col min="7691" max="7936" width="10" style="98"/>
    <col min="7937" max="7937" width="19.75" style="98" customWidth="1"/>
    <col min="7938" max="7938" width="9.125" style="98" customWidth="1"/>
    <col min="7939" max="7940" width="11" style="98" bestFit="1" customWidth="1"/>
    <col min="7941" max="7942" width="8.25" style="98" bestFit="1" customWidth="1"/>
    <col min="7943" max="7943" width="10.125" style="98" bestFit="1" customWidth="1"/>
    <col min="7944" max="7944" width="11" style="98" bestFit="1" customWidth="1"/>
    <col min="7945" max="7946" width="10.875" style="98" bestFit="1" customWidth="1"/>
    <col min="7947" max="8192" width="11" style="98"/>
    <col min="8193" max="8193" width="19.75" style="98" customWidth="1"/>
    <col min="8194" max="8194" width="9.125" style="98" customWidth="1"/>
    <col min="8195" max="8196" width="11" style="98" bestFit="1" customWidth="1"/>
    <col min="8197" max="8198" width="8.25" style="98" bestFit="1" customWidth="1"/>
    <col min="8199" max="8199" width="10.125" style="98" bestFit="1" customWidth="1"/>
    <col min="8200" max="8200" width="11" style="98" bestFit="1" customWidth="1"/>
    <col min="8201" max="8202" width="10.875" style="98" bestFit="1" customWidth="1"/>
    <col min="8203" max="8448" width="10" style="98"/>
    <col min="8449" max="8449" width="19.75" style="98" customWidth="1"/>
    <col min="8450" max="8450" width="9.125" style="98" customWidth="1"/>
    <col min="8451" max="8452" width="11" style="98" bestFit="1" customWidth="1"/>
    <col min="8453" max="8454" width="8.25" style="98" bestFit="1" customWidth="1"/>
    <col min="8455" max="8455" width="10.125" style="98" bestFit="1" customWidth="1"/>
    <col min="8456" max="8456" width="11" style="98" bestFit="1" customWidth="1"/>
    <col min="8457" max="8458" width="10.875" style="98" bestFit="1" customWidth="1"/>
    <col min="8459" max="8704" width="10" style="98"/>
    <col min="8705" max="8705" width="19.75" style="98" customWidth="1"/>
    <col min="8706" max="8706" width="9.125" style="98" customWidth="1"/>
    <col min="8707" max="8708" width="11" style="98" bestFit="1" customWidth="1"/>
    <col min="8709" max="8710" width="8.25" style="98" bestFit="1" customWidth="1"/>
    <col min="8711" max="8711" width="10.125" style="98" bestFit="1" customWidth="1"/>
    <col min="8712" max="8712" width="11" style="98" bestFit="1" customWidth="1"/>
    <col min="8713" max="8714" width="10.875" style="98" bestFit="1" customWidth="1"/>
    <col min="8715" max="8960" width="10" style="98"/>
    <col min="8961" max="8961" width="19.75" style="98" customWidth="1"/>
    <col min="8962" max="8962" width="9.125" style="98" customWidth="1"/>
    <col min="8963" max="8964" width="11" style="98" bestFit="1" customWidth="1"/>
    <col min="8965" max="8966" width="8.25" style="98" bestFit="1" customWidth="1"/>
    <col min="8967" max="8967" width="10.125" style="98" bestFit="1" customWidth="1"/>
    <col min="8968" max="8968" width="11" style="98" bestFit="1" customWidth="1"/>
    <col min="8969" max="8970" width="10.875" style="98" bestFit="1" customWidth="1"/>
    <col min="8971" max="9216" width="11" style="98"/>
    <col min="9217" max="9217" width="19.75" style="98" customWidth="1"/>
    <col min="9218" max="9218" width="9.125" style="98" customWidth="1"/>
    <col min="9219" max="9220" width="11" style="98" bestFit="1" customWidth="1"/>
    <col min="9221" max="9222" width="8.25" style="98" bestFit="1" customWidth="1"/>
    <col min="9223" max="9223" width="10.125" style="98" bestFit="1" customWidth="1"/>
    <col min="9224" max="9224" width="11" style="98" bestFit="1" customWidth="1"/>
    <col min="9225" max="9226" width="10.875" style="98" bestFit="1" customWidth="1"/>
    <col min="9227" max="9472" width="10" style="98"/>
    <col min="9473" max="9473" width="19.75" style="98" customWidth="1"/>
    <col min="9474" max="9474" width="9.125" style="98" customWidth="1"/>
    <col min="9475" max="9476" width="11" style="98" bestFit="1" customWidth="1"/>
    <col min="9477" max="9478" width="8.25" style="98" bestFit="1" customWidth="1"/>
    <col min="9479" max="9479" width="10.125" style="98" bestFit="1" customWidth="1"/>
    <col min="9480" max="9480" width="11" style="98" bestFit="1" customWidth="1"/>
    <col min="9481" max="9482" width="10.875" style="98" bestFit="1" customWidth="1"/>
    <col min="9483" max="9728" width="10" style="98"/>
    <col min="9729" max="9729" width="19.75" style="98" customWidth="1"/>
    <col min="9730" max="9730" width="9.125" style="98" customWidth="1"/>
    <col min="9731" max="9732" width="11" style="98" bestFit="1" customWidth="1"/>
    <col min="9733" max="9734" width="8.25" style="98" bestFit="1" customWidth="1"/>
    <col min="9735" max="9735" width="10.125" style="98" bestFit="1" customWidth="1"/>
    <col min="9736" max="9736" width="11" style="98" bestFit="1" customWidth="1"/>
    <col min="9737" max="9738" width="10.875" style="98" bestFit="1" customWidth="1"/>
    <col min="9739" max="9984" width="10" style="98"/>
    <col min="9985" max="9985" width="19.75" style="98" customWidth="1"/>
    <col min="9986" max="9986" width="9.125" style="98" customWidth="1"/>
    <col min="9987" max="9988" width="11" style="98" bestFit="1" customWidth="1"/>
    <col min="9989" max="9990" width="8.25" style="98" bestFit="1" customWidth="1"/>
    <col min="9991" max="9991" width="10.125" style="98" bestFit="1" customWidth="1"/>
    <col min="9992" max="9992" width="11" style="98" bestFit="1" customWidth="1"/>
    <col min="9993" max="9994" width="10.875" style="98" bestFit="1" customWidth="1"/>
    <col min="9995" max="10240" width="11" style="98"/>
    <col min="10241" max="10241" width="19.75" style="98" customWidth="1"/>
    <col min="10242" max="10242" width="9.125" style="98" customWidth="1"/>
    <col min="10243" max="10244" width="11" style="98" bestFit="1" customWidth="1"/>
    <col min="10245" max="10246" width="8.25" style="98" bestFit="1" customWidth="1"/>
    <col min="10247" max="10247" width="10.125" style="98" bestFit="1" customWidth="1"/>
    <col min="10248" max="10248" width="11" style="98" bestFit="1" customWidth="1"/>
    <col min="10249" max="10250" width="10.875" style="98" bestFit="1" customWidth="1"/>
    <col min="10251" max="10496" width="10" style="98"/>
    <col min="10497" max="10497" width="19.75" style="98" customWidth="1"/>
    <col min="10498" max="10498" width="9.125" style="98" customWidth="1"/>
    <col min="10499" max="10500" width="11" style="98" bestFit="1" customWidth="1"/>
    <col min="10501" max="10502" width="8.25" style="98" bestFit="1" customWidth="1"/>
    <col min="10503" max="10503" width="10.125" style="98" bestFit="1" customWidth="1"/>
    <col min="10504" max="10504" width="11" style="98" bestFit="1" customWidth="1"/>
    <col min="10505" max="10506" width="10.875" style="98" bestFit="1" customWidth="1"/>
    <col min="10507" max="10752" width="10" style="98"/>
    <col min="10753" max="10753" width="19.75" style="98" customWidth="1"/>
    <col min="10754" max="10754" width="9.125" style="98" customWidth="1"/>
    <col min="10755" max="10756" width="11" style="98" bestFit="1" customWidth="1"/>
    <col min="10757" max="10758" width="8.25" style="98" bestFit="1" customWidth="1"/>
    <col min="10759" max="10759" width="10.125" style="98" bestFit="1" customWidth="1"/>
    <col min="10760" max="10760" width="11" style="98" bestFit="1" customWidth="1"/>
    <col min="10761" max="10762" width="10.875" style="98" bestFit="1" customWidth="1"/>
    <col min="10763" max="11008" width="10" style="98"/>
    <col min="11009" max="11009" width="19.75" style="98" customWidth="1"/>
    <col min="11010" max="11010" width="9.125" style="98" customWidth="1"/>
    <col min="11011" max="11012" width="11" style="98" bestFit="1" customWidth="1"/>
    <col min="11013" max="11014" width="8.25" style="98" bestFit="1" customWidth="1"/>
    <col min="11015" max="11015" width="10.125" style="98" bestFit="1" customWidth="1"/>
    <col min="11016" max="11016" width="11" style="98" bestFit="1" customWidth="1"/>
    <col min="11017" max="11018" width="10.875" style="98" bestFit="1" customWidth="1"/>
    <col min="11019" max="11264" width="11" style="98"/>
    <col min="11265" max="11265" width="19.75" style="98" customWidth="1"/>
    <col min="11266" max="11266" width="9.125" style="98" customWidth="1"/>
    <col min="11267" max="11268" width="11" style="98" bestFit="1" customWidth="1"/>
    <col min="11269" max="11270" width="8.25" style="98" bestFit="1" customWidth="1"/>
    <col min="11271" max="11271" width="10.125" style="98" bestFit="1" customWidth="1"/>
    <col min="11272" max="11272" width="11" style="98" bestFit="1" customWidth="1"/>
    <col min="11273" max="11274" width="10.875" style="98" bestFit="1" customWidth="1"/>
    <col min="11275" max="11520" width="10" style="98"/>
    <col min="11521" max="11521" width="19.75" style="98" customWidth="1"/>
    <col min="11522" max="11522" width="9.125" style="98" customWidth="1"/>
    <col min="11523" max="11524" width="11" style="98" bestFit="1" customWidth="1"/>
    <col min="11525" max="11526" width="8.25" style="98" bestFit="1" customWidth="1"/>
    <col min="11527" max="11527" width="10.125" style="98" bestFit="1" customWidth="1"/>
    <col min="11528" max="11528" width="11" style="98" bestFit="1" customWidth="1"/>
    <col min="11529" max="11530" width="10.875" style="98" bestFit="1" customWidth="1"/>
    <col min="11531" max="11776" width="10" style="98"/>
    <col min="11777" max="11777" width="19.75" style="98" customWidth="1"/>
    <col min="11778" max="11778" width="9.125" style="98" customWidth="1"/>
    <col min="11779" max="11780" width="11" style="98" bestFit="1" customWidth="1"/>
    <col min="11781" max="11782" width="8.25" style="98" bestFit="1" customWidth="1"/>
    <col min="11783" max="11783" width="10.125" style="98" bestFit="1" customWidth="1"/>
    <col min="11784" max="11784" width="11" style="98" bestFit="1" customWidth="1"/>
    <col min="11785" max="11786" width="10.875" style="98" bestFit="1" customWidth="1"/>
    <col min="11787" max="12032" width="10" style="98"/>
    <col min="12033" max="12033" width="19.75" style="98" customWidth="1"/>
    <col min="12034" max="12034" width="9.125" style="98" customWidth="1"/>
    <col min="12035" max="12036" width="11" style="98" bestFit="1" customWidth="1"/>
    <col min="12037" max="12038" width="8.25" style="98" bestFit="1" customWidth="1"/>
    <col min="12039" max="12039" width="10.125" style="98" bestFit="1" customWidth="1"/>
    <col min="12040" max="12040" width="11" style="98" bestFit="1" customWidth="1"/>
    <col min="12041" max="12042" width="10.875" style="98" bestFit="1" customWidth="1"/>
    <col min="12043" max="12288" width="11" style="98"/>
    <col min="12289" max="12289" width="19.75" style="98" customWidth="1"/>
    <col min="12290" max="12290" width="9.125" style="98" customWidth="1"/>
    <col min="12291" max="12292" width="11" style="98" bestFit="1" customWidth="1"/>
    <col min="12293" max="12294" width="8.25" style="98" bestFit="1" customWidth="1"/>
    <col min="12295" max="12295" width="10.125" style="98" bestFit="1" customWidth="1"/>
    <col min="12296" max="12296" width="11" style="98" bestFit="1" customWidth="1"/>
    <col min="12297" max="12298" width="10.875" style="98" bestFit="1" customWidth="1"/>
    <col min="12299" max="12544" width="10" style="98"/>
    <col min="12545" max="12545" width="19.75" style="98" customWidth="1"/>
    <col min="12546" max="12546" width="9.125" style="98" customWidth="1"/>
    <col min="12547" max="12548" width="11" style="98" bestFit="1" customWidth="1"/>
    <col min="12549" max="12550" width="8.25" style="98" bestFit="1" customWidth="1"/>
    <col min="12551" max="12551" width="10.125" style="98" bestFit="1" customWidth="1"/>
    <col min="12552" max="12552" width="11" style="98" bestFit="1" customWidth="1"/>
    <col min="12553" max="12554" width="10.875" style="98" bestFit="1" customWidth="1"/>
    <col min="12555" max="12800" width="10" style="98"/>
    <col min="12801" max="12801" width="19.75" style="98" customWidth="1"/>
    <col min="12802" max="12802" width="9.125" style="98" customWidth="1"/>
    <col min="12803" max="12804" width="11" style="98" bestFit="1" customWidth="1"/>
    <col min="12805" max="12806" width="8.25" style="98" bestFit="1" customWidth="1"/>
    <col min="12807" max="12807" width="10.125" style="98" bestFit="1" customWidth="1"/>
    <col min="12808" max="12808" width="11" style="98" bestFit="1" customWidth="1"/>
    <col min="12809" max="12810" width="10.875" style="98" bestFit="1" customWidth="1"/>
    <col min="12811" max="13056" width="10" style="98"/>
    <col min="13057" max="13057" width="19.75" style="98" customWidth="1"/>
    <col min="13058" max="13058" width="9.125" style="98" customWidth="1"/>
    <col min="13059" max="13060" width="11" style="98" bestFit="1" customWidth="1"/>
    <col min="13061" max="13062" width="8.25" style="98" bestFit="1" customWidth="1"/>
    <col min="13063" max="13063" width="10.125" style="98" bestFit="1" customWidth="1"/>
    <col min="13064" max="13064" width="11" style="98" bestFit="1" customWidth="1"/>
    <col min="13065" max="13066" width="10.875" style="98" bestFit="1" customWidth="1"/>
    <col min="13067" max="13312" width="11" style="98"/>
    <col min="13313" max="13313" width="19.75" style="98" customWidth="1"/>
    <col min="13314" max="13314" width="9.125" style="98" customWidth="1"/>
    <col min="13315" max="13316" width="11" style="98" bestFit="1" customWidth="1"/>
    <col min="13317" max="13318" width="8.25" style="98" bestFit="1" customWidth="1"/>
    <col min="13319" max="13319" width="10.125" style="98" bestFit="1" customWidth="1"/>
    <col min="13320" max="13320" width="11" style="98" bestFit="1" customWidth="1"/>
    <col min="13321" max="13322" width="10.875" style="98" bestFit="1" customWidth="1"/>
    <col min="13323" max="13568" width="10" style="98"/>
    <col min="13569" max="13569" width="19.75" style="98" customWidth="1"/>
    <col min="13570" max="13570" width="9.125" style="98" customWidth="1"/>
    <col min="13571" max="13572" width="11" style="98" bestFit="1" customWidth="1"/>
    <col min="13573" max="13574" width="8.25" style="98" bestFit="1" customWidth="1"/>
    <col min="13575" max="13575" width="10.125" style="98" bestFit="1" customWidth="1"/>
    <col min="13576" max="13576" width="11" style="98" bestFit="1" customWidth="1"/>
    <col min="13577" max="13578" width="10.875" style="98" bestFit="1" customWidth="1"/>
    <col min="13579" max="13824" width="10" style="98"/>
    <col min="13825" max="13825" width="19.75" style="98" customWidth="1"/>
    <col min="13826" max="13826" width="9.125" style="98" customWidth="1"/>
    <col min="13827" max="13828" width="11" style="98" bestFit="1" customWidth="1"/>
    <col min="13829" max="13830" width="8.25" style="98" bestFit="1" customWidth="1"/>
    <col min="13831" max="13831" width="10.125" style="98" bestFit="1" customWidth="1"/>
    <col min="13832" max="13832" width="11" style="98" bestFit="1" customWidth="1"/>
    <col min="13833" max="13834" width="10.875" style="98" bestFit="1" customWidth="1"/>
    <col min="13835" max="14080" width="10" style="98"/>
    <col min="14081" max="14081" width="19.75" style="98" customWidth="1"/>
    <col min="14082" max="14082" width="9.125" style="98" customWidth="1"/>
    <col min="14083" max="14084" width="11" style="98" bestFit="1" customWidth="1"/>
    <col min="14085" max="14086" width="8.25" style="98" bestFit="1" customWidth="1"/>
    <col min="14087" max="14087" width="10.125" style="98" bestFit="1" customWidth="1"/>
    <col min="14088" max="14088" width="11" style="98" bestFit="1" customWidth="1"/>
    <col min="14089" max="14090" width="10.875" style="98" bestFit="1" customWidth="1"/>
    <col min="14091" max="14336" width="11" style="98"/>
    <col min="14337" max="14337" width="19.75" style="98" customWidth="1"/>
    <col min="14338" max="14338" width="9.125" style="98" customWidth="1"/>
    <col min="14339" max="14340" width="11" style="98" bestFit="1" customWidth="1"/>
    <col min="14341" max="14342" width="8.25" style="98" bestFit="1" customWidth="1"/>
    <col min="14343" max="14343" width="10.125" style="98" bestFit="1" customWidth="1"/>
    <col min="14344" max="14344" width="11" style="98" bestFit="1" customWidth="1"/>
    <col min="14345" max="14346" width="10.875" style="98" bestFit="1" customWidth="1"/>
    <col min="14347" max="14592" width="10" style="98"/>
    <col min="14593" max="14593" width="19.75" style="98" customWidth="1"/>
    <col min="14594" max="14594" width="9.125" style="98" customWidth="1"/>
    <col min="14595" max="14596" width="11" style="98" bestFit="1" customWidth="1"/>
    <col min="14597" max="14598" width="8.25" style="98" bestFit="1" customWidth="1"/>
    <col min="14599" max="14599" width="10.125" style="98" bestFit="1" customWidth="1"/>
    <col min="14600" max="14600" width="11" style="98" bestFit="1" customWidth="1"/>
    <col min="14601" max="14602" width="10.875" style="98" bestFit="1" customWidth="1"/>
    <col min="14603" max="14848" width="10" style="98"/>
    <col min="14849" max="14849" width="19.75" style="98" customWidth="1"/>
    <col min="14850" max="14850" width="9.125" style="98" customWidth="1"/>
    <col min="14851" max="14852" width="11" style="98" bestFit="1" customWidth="1"/>
    <col min="14853" max="14854" width="8.25" style="98" bestFit="1" customWidth="1"/>
    <col min="14855" max="14855" width="10.125" style="98" bestFit="1" customWidth="1"/>
    <col min="14856" max="14856" width="11" style="98" bestFit="1" customWidth="1"/>
    <col min="14857" max="14858" width="10.875" style="98" bestFit="1" customWidth="1"/>
    <col min="14859" max="15104" width="10" style="98"/>
    <col min="15105" max="15105" width="19.75" style="98" customWidth="1"/>
    <col min="15106" max="15106" width="9.125" style="98" customWidth="1"/>
    <col min="15107" max="15108" width="11" style="98" bestFit="1" customWidth="1"/>
    <col min="15109" max="15110" width="8.25" style="98" bestFit="1" customWidth="1"/>
    <col min="15111" max="15111" width="10.125" style="98" bestFit="1" customWidth="1"/>
    <col min="15112" max="15112" width="11" style="98" bestFit="1" customWidth="1"/>
    <col min="15113" max="15114" width="10.875" style="98" bestFit="1" customWidth="1"/>
    <col min="15115" max="15360" width="11" style="98"/>
    <col min="15361" max="15361" width="19.75" style="98" customWidth="1"/>
    <col min="15362" max="15362" width="9.125" style="98" customWidth="1"/>
    <col min="15363" max="15364" width="11" style="98" bestFit="1" customWidth="1"/>
    <col min="15365" max="15366" width="8.25" style="98" bestFit="1" customWidth="1"/>
    <col min="15367" max="15367" width="10.125" style="98" bestFit="1" customWidth="1"/>
    <col min="15368" max="15368" width="11" style="98" bestFit="1" customWidth="1"/>
    <col min="15369" max="15370" width="10.875" style="98" bestFit="1" customWidth="1"/>
    <col min="15371" max="15616" width="10" style="98"/>
    <col min="15617" max="15617" width="19.75" style="98" customWidth="1"/>
    <col min="15618" max="15618" width="9.125" style="98" customWidth="1"/>
    <col min="15619" max="15620" width="11" style="98" bestFit="1" customWidth="1"/>
    <col min="15621" max="15622" width="8.25" style="98" bestFit="1" customWidth="1"/>
    <col min="15623" max="15623" width="10.125" style="98" bestFit="1" customWidth="1"/>
    <col min="15624" max="15624" width="11" style="98" bestFit="1" customWidth="1"/>
    <col min="15625" max="15626" width="10.875" style="98" bestFit="1" customWidth="1"/>
    <col min="15627" max="15872" width="10" style="98"/>
    <col min="15873" max="15873" width="19.75" style="98" customWidth="1"/>
    <col min="15874" max="15874" width="9.125" style="98" customWidth="1"/>
    <col min="15875" max="15876" width="11" style="98" bestFit="1" customWidth="1"/>
    <col min="15877" max="15878" width="8.25" style="98" bestFit="1" customWidth="1"/>
    <col min="15879" max="15879" width="10.125" style="98" bestFit="1" customWidth="1"/>
    <col min="15880" max="15880" width="11" style="98" bestFit="1" customWidth="1"/>
    <col min="15881" max="15882" width="10.875" style="98" bestFit="1" customWidth="1"/>
    <col min="15883" max="16128" width="10" style="98"/>
    <col min="16129" max="16129" width="19.75" style="98" customWidth="1"/>
    <col min="16130" max="16130" width="9.125" style="98" customWidth="1"/>
    <col min="16131" max="16132" width="11" style="98" bestFit="1" customWidth="1"/>
    <col min="16133" max="16134" width="8.25" style="98" bestFit="1" customWidth="1"/>
    <col min="16135" max="16135" width="10.125" style="98" bestFit="1" customWidth="1"/>
    <col min="16136" max="16136" width="11" style="98" bestFit="1" customWidth="1"/>
    <col min="16137" max="16138" width="10.875" style="98" bestFit="1" customWidth="1"/>
    <col min="16139" max="16384" width="11" style="98"/>
  </cols>
  <sheetData>
    <row r="1" spans="1:11" x14ac:dyDescent="0.2">
      <c r="A1" s="572" t="s">
        <v>27</v>
      </c>
      <c r="B1" s="573"/>
      <c r="C1" s="573"/>
      <c r="D1" s="573"/>
      <c r="E1" s="573"/>
      <c r="F1" s="573"/>
      <c r="G1" s="573"/>
      <c r="H1" s="573"/>
      <c r="I1" s="580"/>
    </row>
    <row r="2" spans="1:11" ht="15.75" x14ac:dyDescent="0.25">
      <c r="A2" s="574"/>
      <c r="B2" s="575"/>
      <c r="C2" s="576"/>
      <c r="D2" s="576"/>
      <c r="E2" s="576"/>
      <c r="F2" s="576"/>
      <c r="G2" s="558"/>
      <c r="H2" s="558" t="s">
        <v>164</v>
      </c>
      <c r="I2" s="580"/>
    </row>
    <row r="3" spans="1:11" s="104" customFormat="1" x14ac:dyDescent="0.2">
      <c r="A3" s="559"/>
      <c r="B3" s="840">
        <f>INDICE!A3</f>
        <v>41730</v>
      </c>
      <c r="C3" s="841"/>
      <c r="D3" s="841" t="s">
        <v>124</v>
      </c>
      <c r="E3" s="841"/>
      <c r="F3" s="841" t="s">
        <v>125</v>
      </c>
      <c r="G3" s="842"/>
      <c r="H3" s="841"/>
      <c r="I3" s="542"/>
    </row>
    <row r="4" spans="1:11" s="104" customFormat="1" x14ac:dyDescent="0.2">
      <c r="A4" s="560"/>
      <c r="B4" s="561" t="s">
        <v>48</v>
      </c>
      <c r="C4" s="561" t="s">
        <v>529</v>
      </c>
      <c r="D4" s="561" t="s">
        <v>48</v>
      </c>
      <c r="E4" s="561" t="s">
        <v>529</v>
      </c>
      <c r="F4" s="561" t="s">
        <v>48</v>
      </c>
      <c r="G4" s="562" t="s">
        <v>529</v>
      </c>
      <c r="H4" s="562" t="s">
        <v>112</v>
      </c>
      <c r="I4" s="542"/>
    </row>
    <row r="5" spans="1:11" s="104" customFormat="1" x14ac:dyDescent="0.2">
      <c r="A5" s="563" t="s">
        <v>185</v>
      </c>
      <c r="B5" s="522">
        <v>1736.3164000000011</v>
      </c>
      <c r="C5" s="515">
        <v>-0.41348003662427396</v>
      </c>
      <c r="D5" s="514">
        <v>6677.8007499999976</v>
      </c>
      <c r="E5" s="515">
        <v>1.5133413808036162</v>
      </c>
      <c r="F5" s="514">
        <v>20596.82404</v>
      </c>
      <c r="G5" s="515">
        <v>-0.57906712725640053</v>
      </c>
      <c r="H5" s="520">
        <v>72.955318161480392</v>
      </c>
      <c r="I5" s="542"/>
      <c r="K5" s="98"/>
    </row>
    <row r="6" spans="1:11" s="104" customFormat="1" x14ac:dyDescent="0.2">
      <c r="A6" s="563" t="s">
        <v>186</v>
      </c>
      <c r="B6" s="585">
        <v>0.77900000000000003</v>
      </c>
      <c r="C6" s="532">
        <v>53.316276323558355</v>
      </c>
      <c r="D6" s="564">
        <v>1.8599600000000001</v>
      </c>
      <c r="E6" s="515">
        <v>12.852063538291658</v>
      </c>
      <c r="F6" s="514">
        <v>5.5760100000000001</v>
      </c>
      <c r="G6" s="515">
        <v>-74.736548799467172</v>
      </c>
      <c r="H6" s="520">
        <v>1.9750597608231855E-2</v>
      </c>
      <c r="I6" s="542"/>
      <c r="K6" s="98"/>
    </row>
    <row r="7" spans="1:11" s="104" customFormat="1" x14ac:dyDescent="0.2">
      <c r="A7" s="563" t="s">
        <v>187</v>
      </c>
      <c r="B7" s="522">
        <v>1.12036</v>
      </c>
      <c r="C7" s="515">
        <v>-49.252392750859478</v>
      </c>
      <c r="D7" s="564">
        <v>4.9098100000000002</v>
      </c>
      <c r="E7" s="515">
        <v>-51.086791926517748</v>
      </c>
      <c r="F7" s="514">
        <v>21.387620000000005</v>
      </c>
      <c r="G7" s="515">
        <v>-77.494424541320257</v>
      </c>
      <c r="H7" s="520">
        <v>7.5756369952308528E-2</v>
      </c>
      <c r="I7" s="542"/>
      <c r="K7" s="98"/>
    </row>
    <row r="8" spans="1:11" s="104" customFormat="1" x14ac:dyDescent="0.2">
      <c r="A8" s="584" t="s">
        <v>188</v>
      </c>
      <c r="B8" s="523">
        <v>1738.2157600000012</v>
      </c>
      <c r="C8" s="524">
        <v>-0.45959168507587378</v>
      </c>
      <c r="D8" s="523">
        <v>6684.5705199999966</v>
      </c>
      <c r="E8" s="524">
        <v>1.4360565833292185</v>
      </c>
      <c r="F8" s="523">
        <v>20623.787670000002</v>
      </c>
      <c r="G8" s="524">
        <v>-1.0084744059733579</v>
      </c>
      <c r="H8" s="524">
        <v>73.050825129040959</v>
      </c>
      <c r="I8" s="542"/>
    </row>
    <row r="9" spans="1:11" s="104" customFormat="1" x14ac:dyDescent="0.2">
      <c r="A9" s="563" t="s">
        <v>189</v>
      </c>
      <c r="B9" s="522">
        <v>271.15744000000012</v>
      </c>
      <c r="C9" s="515">
        <v>-10.906880316937341</v>
      </c>
      <c r="D9" s="514">
        <v>1252.5830300000002</v>
      </c>
      <c r="E9" s="515">
        <v>2.2436700303434862</v>
      </c>
      <c r="F9" s="514">
        <v>3733.8240500000006</v>
      </c>
      <c r="G9" s="515">
        <v>3.3390812478656926</v>
      </c>
      <c r="H9" s="520">
        <v>13.225452671621568</v>
      </c>
      <c r="I9" s="542"/>
    </row>
    <row r="10" spans="1:11" s="104" customFormat="1" x14ac:dyDescent="0.2">
      <c r="A10" s="563" t="s">
        <v>190</v>
      </c>
      <c r="B10" s="522">
        <v>128.98048000000003</v>
      </c>
      <c r="C10" s="515">
        <v>-31.89420735406755</v>
      </c>
      <c r="D10" s="514">
        <v>892.26334000000008</v>
      </c>
      <c r="E10" s="515">
        <v>-16.108819577115383</v>
      </c>
      <c r="F10" s="514">
        <v>2180.1814800000006</v>
      </c>
      <c r="G10" s="515">
        <v>-15.537318472651304</v>
      </c>
      <c r="H10" s="520">
        <v>7.7223475432073103</v>
      </c>
      <c r="I10" s="542"/>
    </row>
    <row r="11" spans="1:11" s="104" customFormat="1" x14ac:dyDescent="0.2">
      <c r="A11" s="563" t="s">
        <v>191</v>
      </c>
      <c r="B11" s="522">
        <v>159.17578999999998</v>
      </c>
      <c r="C11" s="515">
        <v>37.946045359779781</v>
      </c>
      <c r="D11" s="514">
        <v>584.44330000000002</v>
      </c>
      <c r="E11" s="515">
        <v>10.261991494570395</v>
      </c>
      <c r="F11" s="514">
        <v>1694.3145600000003</v>
      </c>
      <c r="G11" s="515">
        <v>16.826959605090092</v>
      </c>
      <c r="H11" s="520">
        <v>6.0013746561301744</v>
      </c>
      <c r="I11" s="542"/>
    </row>
    <row r="12" spans="1:11" s="3" customFormat="1" x14ac:dyDescent="0.2">
      <c r="A12" s="565" t="s">
        <v>192</v>
      </c>
      <c r="B12" s="525">
        <v>2297.5294700000018</v>
      </c>
      <c r="C12" s="526">
        <v>-2.4555472491815999</v>
      </c>
      <c r="D12" s="525">
        <v>9413.8601899999976</v>
      </c>
      <c r="E12" s="526">
        <v>5.5089360539114757E-2</v>
      </c>
      <c r="F12" s="525">
        <v>28232.107760000003</v>
      </c>
      <c r="G12" s="526">
        <v>-0.86547474148000325</v>
      </c>
      <c r="H12" s="526">
        <v>100</v>
      </c>
      <c r="I12" s="495"/>
    </row>
    <row r="13" spans="1:11" s="104" customFormat="1" x14ac:dyDescent="0.2">
      <c r="A13" s="589" t="s">
        <v>162</v>
      </c>
      <c r="B13" s="527"/>
      <c r="C13" s="527"/>
      <c r="D13" s="527"/>
      <c r="E13" s="527"/>
      <c r="F13" s="527"/>
      <c r="G13" s="527"/>
      <c r="H13" s="527"/>
      <c r="I13" s="542"/>
    </row>
    <row r="14" spans="1:11" s="132" customFormat="1" x14ac:dyDescent="0.2">
      <c r="A14" s="566" t="s">
        <v>193</v>
      </c>
      <c r="B14" s="546">
        <v>75.085240000000113</v>
      </c>
      <c r="C14" s="535">
        <v>-26.304133433210296</v>
      </c>
      <c r="D14" s="534">
        <v>249.13566000000014</v>
      </c>
      <c r="E14" s="535">
        <v>-35.949686231806581</v>
      </c>
      <c r="F14" s="534">
        <v>685.09266000000014</v>
      </c>
      <c r="G14" s="535">
        <v>-63.955428165487014</v>
      </c>
      <c r="H14" s="548">
        <v>2.4266436846442527</v>
      </c>
      <c r="I14" s="581"/>
    </row>
    <row r="15" spans="1:11" s="132" customFormat="1" x14ac:dyDescent="0.2">
      <c r="A15" s="567" t="s">
        <v>641</v>
      </c>
      <c r="B15" s="587">
        <v>4.3196731802730897</v>
      </c>
      <c r="C15" s="539"/>
      <c r="D15" s="568">
        <v>3.7270256818234642</v>
      </c>
      <c r="E15" s="539"/>
      <c r="F15" s="568">
        <v>3.321856639343495</v>
      </c>
      <c r="G15" s="539"/>
      <c r="H15" s="549"/>
      <c r="I15" s="581"/>
    </row>
    <row r="16" spans="1:11" s="132" customFormat="1" x14ac:dyDescent="0.2">
      <c r="A16" s="569" t="s">
        <v>538</v>
      </c>
      <c r="B16" s="588">
        <v>103.90865000000001</v>
      </c>
      <c r="C16" s="529">
        <v>15.102302917838678</v>
      </c>
      <c r="D16" s="528">
        <v>400.49768</v>
      </c>
      <c r="E16" s="529">
        <v>11.070063790361532</v>
      </c>
      <c r="F16" s="570">
        <v>1255.9855399999999</v>
      </c>
      <c r="G16" s="529">
        <v>10.420131988039573</v>
      </c>
      <c r="H16" s="586">
        <v>4.4487841668680277</v>
      </c>
      <c r="I16" s="581"/>
    </row>
    <row r="17" spans="1:14" s="104" customFormat="1" x14ac:dyDescent="0.2">
      <c r="A17" s="577"/>
      <c r="B17" s="578"/>
      <c r="C17" s="578"/>
      <c r="D17" s="578"/>
      <c r="E17" s="578"/>
      <c r="F17" s="578"/>
      <c r="G17" s="578"/>
      <c r="H17" s="579" t="s">
        <v>252</v>
      </c>
      <c r="I17" s="542"/>
    </row>
    <row r="18" spans="1:14" s="104" customFormat="1" x14ac:dyDescent="0.2">
      <c r="A18" s="571" t="s">
        <v>138</v>
      </c>
      <c r="B18" s="533"/>
      <c r="C18" s="533"/>
      <c r="D18" s="533"/>
      <c r="E18" s="533"/>
      <c r="F18" s="514"/>
      <c r="G18" s="533"/>
      <c r="H18" s="533"/>
      <c r="I18" s="109"/>
      <c r="J18" s="109"/>
      <c r="K18" s="109"/>
      <c r="L18" s="109"/>
      <c r="M18" s="109"/>
      <c r="N18" s="109"/>
    </row>
    <row r="19" spans="1:14" x14ac:dyDescent="0.2">
      <c r="A19" s="843" t="s">
        <v>539</v>
      </c>
      <c r="B19" s="844"/>
      <c r="C19" s="844"/>
      <c r="D19" s="844"/>
      <c r="E19" s="844"/>
      <c r="F19" s="844"/>
      <c r="G19" s="844"/>
      <c r="H19" s="576"/>
      <c r="I19" s="110"/>
      <c r="J19" s="110"/>
      <c r="K19" s="110"/>
      <c r="L19" s="110"/>
      <c r="M19" s="110"/>
      <c r="N19" s="110"/>
    </row>
    <row r="20" spans="1:14" ht="14.25" x14ac:dyDescent="0.2">
      <c r="A20" s="582" t="s">
        <v>253</v>
      </c>
      <c r="B20" s="583"/>
      <c r="C20" s="583"/>
      <c r="D20" s="583"/>
      <c r="E20" s="583"/>
      <c r="F20" s="583"/>
      <c r="G20" s="583"/>
      <c r="H20" s="583"/>
      <c r="I20" s="110"/>
      <c r="J20" s="110"/>
      <c r="K20" s="110"/>
      <c r="L20" s="110"/>
      <c r="M20" s="110"/>
      <c r="N20" s="110"/>
    </row>
    <row r="21" spans="1:14" x14ac:dyDescent="0.2">
      <c r="A21" s="174"/>
      <c r="B21" s="175"/>
      <c r="C21" s="175"/>
      <c r="D21" s="175"/>
      <c r="E21" s="175"/>
      <c r="F21" s="175"/>
      <c r="G21" s="175"/>
      <c r="H21" s="175"/>
    </row>
  </sheetData>
  <mergeCells count="4">
    <mergeCell ref="B3:C3"/>
    <mergeCell ref="D3:E3"/>
    <mergeCell ref="F3:H3"/>
    <mergeCell ref="A19:G19"/>
  </mergeCells>
  <conditionalFormatting sqref="B6">
    <cfRule type="cellIs" dxfId="38" priority="7" operator="between">
      <formula>0</formula>
      <formula>0.5</formula>
    </cfRule>
    <cfRule type="cellIs" dxfId="37" priority="8" operator="between">
      <formula>0</formula>
      <formula>0.49</formula>
    </cfRule>
  </conditionalFormatting>
  <conditionalFormatting sqref="D6">
    <cfRule type="cellIs" dxfId="36" priority="5" operator="between">
      <formula>0</formula>
      <formula>0.5</formula>
    </cfRule>
    <cfRule type="cellIs" dxfId="35" priority="6" operator="between">
      <formula>0</formula>
      <formula>0.49</formula>
    </cfRule>
  </conditionalFormatting>
  <conditionalFormatting sqref="D7">
    <cfRule type="cellIs" dxfId="34" priority="3" operator="between">
      <formula>0</formula>
      <formula>0.5</formula>
    </cfRule>
    <cfRule type="cellIs" dxfId="33" priority="4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E11" sqref="E11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540</v>
      </c>
    </row>
    <row r="2" spans="1:11" ht="15.75" x14ac:dyDescent="0.25">
      <c r="A2" s="2"/>
      <c r="J2" s="112" t="s">
        <v>164</v>
      </c>
    </row>
    <row r="3" spans="1:11" s="116" customFormat="1" ht="13.35" customHeight="1" x14ac:dyDescent="0.2">
      <c r="A3" s="113"/>
      <c r="B3" s="838">
        <f>INDICE!A3</f>
        <v>41730</v>
      </c>
      <c r="C3" s="838"/>
      <c r="D3" s="838">
        <f>INDICE!C3</f>
        <v>0</v>
      </c>
      <c r="E3" s="838"/>
      <c r="F3" s="114"/>
      <c r="G3" s="839" t="s">
        <v>125</v>
      </c>
      <c r="H3" s="839"/>
      <c r="I3" s="839"/>
      <c r="J3" s="839"/>
    </row>
    <row r="4" spans="1:11" s="116" customFormat="1" x14ac:dyDescent="0.2">
      <c r="A4" s="117"/>
      <c r="B4" s="118" t="s">
        <v>194</v>
      </c>
      <c r="C4" s="118" t="s">
        <v>195</v>
      </c>
      <c r="D4" s="118" t="s">
        <v>196</v>
      </c>
      <c r="E4" s="118" t="s">
        <v>197</v>
      </c>
      <c r="F4" s="118"/>
      <c r="G4" s="118" t="s">
        <v>194</v>
      </c>
      <c r="H4" s="118" t="s">
        <v>195</v>
      </c>
      <c r="I4" s="118" t="s">
        <v>196</v>
      </c>
      <c r="J4" s="118" t="s">
        <v>197</v>
      </c>
    </row>
    <row r="5" spans="1:11" s="116" customFormat="1" x14ac:dyDescent="0.2">
      <c r="A5" s="590" t="s">
        <v>166</v>
      </c>
      <c r="B5" s="119">
        <v>266.44448000000011</v>
      </c>
      <c r="C5" s="119">
        <v>44.269970000000008</v>
      </c>
      <c r="D5" s="119">
        <v>12.662579999999998</v>
      </c>
      <c r="E5" s="550">
        <v>323.3770300000001</v>
      </c>
      <c r="F5" s="119"/>
      <c r="G5" s="119">
        <v>3144.3745700000018</v>
      </c>
      <c r="H5" s="119">
        <v>566.68750999999986</v>
      </c>
      <c r="I5" s="119">
        <v>183.76600000000005</v>
      </c>
      <c r="J5" s="550">
        <v>3894.8280800000016</v>
      </c>
      <c r="K5" s="84"/>
    </row>
    <row r="6" spans="1:11" s="116" customFormat="1" x14ac:dyDescent="0.2">
      <c r="A6" s="591" t="s">
        <v>167</v>
      </c>
      <c r="B6" s="121">
        <v>74.525619999999989</v>
      </c>
      <c r="C6" s="121">
        <v>17.97354</v>
      </c>
      <c r="D6" s="121">
        <v>5.5275499999999997</v>
      </c>
      <c r="E6" s="553">
        <v>98.026709999999994</v>
      </c>
      <c r="F6" s="121"/>
      <c r="G6" s="121">
        <v>880.55016000000035</v>
      </c>
      <c r="H6" s="121">
        <v>270.90531000000004</v>
      </c>
      <c r="I6" s="121">
        <v>110.84733999999997</v>
      </c>
      <c r="J6" s="553">
        <v>1262.3028100000004</v>
      </c>
      <c r="K6" s="84"/>
    </row>
    <row r="7" spans="1:11" s="116" customFormat="1" x14ac:dyDescent="0.2">
      <c r="A7" s="591" t="s">
        <v>168</v>
      </c>
      <c r="B7" s="121">
        <v>36.580259999999996</v>
      </c>
      <c r="C7" s="121">
        <v>6.1248000000000005</v>
      </c>
      <c r="D7" s="121">
        <v>4.2079899999999997</v>
      </c>
      <c r="E7" s="553">
        <v>46.913049999999998</v>
      </c>
      <c r="F7" s="121"/>
      <c r="G7" s="121">
        <v>440.38375999999994</v>
      </c>
      <c r="H7" s="121">
        <v>77.462330000000009</v>
      </c>
      <c r="I7" s="121">
        <v>57.216700000000003</v>
      </c>
      <c r="J7" s="553">
        <v>575.06278999999995</v>
      </c>
      <c r="K7" s="84"/>
    </row>
    <row r="8" spans="1:11" s="116" customFormat="1" x14ac:dyDescent="0.2">
      <c r="A8" s="591" t="s">
        <v>169</v>
      </c>
      <c r="B8" s="121">
        <v>29.278110000000002</v>
      </c>
      <c r="C8" s="121">
        <v>3.0636999999999999</v>
      </c>
      <c r="D8" s="121">
        <v>13.36586</v>
      </c>
      <c r="E8" s="553">
        <v>45.70767</v>
      </c>
      <c r="F8" s="121"/>
      <c r="G8" s="121">
        <v>369.51868999999988</v>
      </c>
      <c r="H8" s="121">
        <v>40.072049999999997</v>
      </c>
      <c r="I8" s="121">
        <v>129.42146000000002</v>
      </c>
      <c r="J8" s="553">
        <v>539.01219999999989</v>
      </c>
      <c r="K8" s="84"/>
    </row>
    <row r="9" spans="1:11" s="116" customFormat="1" x14ac:dyDescent="0.2">
      <c r="A9" s="591" t="s">
        <v>170</v>
      </c>
      <c r="B9" s="121">
        <v>51.421210000000009</v>
      </c>
      <c r="C9" s="121">
        <v>0</v>
      </c>
      <c r="D9" s="121">
        <v>0</v>
      </c>
      <c r="E9" s="553">
        <v>51.421210000000009</v>
      </c>
      <c r="F9" s="121"/>
      <c r="G9" s="121">
        <v>606.70311000000015</v>
      </c>
      <c r="H9" s="121">
        <v>0</v>
      </c>
      <c r="I9" s="121">
        <v>132.44465</v>
      </c>
      <c r="J9" s="553">
        <v>739.14776000000018</v>
      </c>
      <c r="K9" s="84"/>
    </row>
    <row r="10" spans="1:11" s="116" customFormat="1" x14ac:dyDescent="0.2">
      <c r="A10" s="591" t="s">
        <v>171</v>
      </c>
      <c r="B10" s="121">
        <v>24.45711</v>
      </c>
      <c r="C10" s="121">
        <v>3.7649399999999997</v>
      </c>
      <c r="D10" s="121">
        <v>0.95887999999999984</v>
      </c>
      <c r="E10" s="553">
        <v>29.18093</v>
      </c>
      <c r="F10" s="121"/>
      <c r="G10" s="121">
        <v>289.75699999999995</v>
      </c>
      <c r="H10" s="121">
        <v>51.911350000000006</v>
      </c>
      <c r="I10" s="121">
        <v>16.961680000000005</v>
      </c>
      <c r="J10" s="553">
        <v>358.63002999999998</v>
      </c>
      <c r="K10" s="84"/>
    </row>
    <row r="11" spans="1:11" s="116" customFormat="1" x14ac:dyDescent="0.2">
      <c r="A11" s="591" t="s">
        <v>172</v>
      </c>
      <c r="B11" s="121">
        <v>121.02947999999999</v>
      </c>
      <c r="C11" s="121">
        <v>45.326169999999998</v>
      </c>
      <c r="D11" s="121">
        <v>17.200749999999999</v>
      </c>
      <c r="E11" s="553">
        <v>183.5564</v>
      </c>
      <c r="F11" s="121"/>
      <c r="G11" s="121">
        <v>1449.5912100000003</v>
      </c>
      <c r="H11" s="121">
        <v>614.83878000000004</v>
      </c>
      <c r="I11" s="121">
        <v>258.16282000000007</v>
      </c>
      <c r="J11" s="553">
        <v>2322.5928100000006</v>
      </c>
      <c r="K11" s="84"/>
    </row>
    <row r="12" spans="1:11" s="116" customFormat="1" x14ac:dyDescent="0.2">
      <c r="A12" s="591" t="s">
        <v>173</v>
      </c>
      <c r="B12" s="121">
        <v>97.520649999999989</v>
      </c>
      <c r="C12" s="121">
        <v>32.640299999999996</v>
      </c>
      <c r="D12" s="121">
        <v>8.0243099999999998</v>
      </c>
      <c r="E12" s="553">
        <v>138.18525999999997</v>
      </c>
      <c r="F12" s="121"/>
      <c r="G12" s="121">
        <v>1149.6804299999994</v>
      </c>
      <c r="H12" s="121">
        <v>507.82529000000056</v>
      </c>
      <c r="I12" s="121">
        <v>166.60013000000004</v>
      </c>
      <c r="J12" s="553">
        <v>1824.1058500000001</v>
      </c>
      <c r="K12" s="84"/>
    </row>
    <row r="13" spans="1:11" s="116" customFormat="1" x14ac:dyDescent="0.2">
      <c r="A13" s="591" t="s">
        <v>174</v>
      </c>
      <c r="B13" s="121">
        <v>267.37934999999999</v>
      </c>
      <c r="C13" s="121">
        <v>28.866359999999997</v>
      </c>
      <c r="D13" s="121">
        <v>11.86985</v>
      </c>
      <c r="E13" s="553">
        <v>308.11555999999996</v>
      </c>
      <c r="F13" s="121"/>
      <c r="G13" s="121">
        <v>3149.8212600000015</v>
      </c>
      <c r="H13" s="121">
        <v>437.0724399999998</v>
      </c>
      <c r="I13" s="121">
        <v>242.77647000000022</v>
      </c>
      <c r="J13" s="553">
        <v>3829.6701700000017</v>
      </c>
      <c r="K13" s="84"/>
    </row>
    <row r="14" spans="1:11" s="116" customFormat="1" x14ac:dyDescent="0.2">
      <c r="A14" s="591" t="s">
        <v>175</v>
      </c>
      <c r="B14" s="121">
        <v>0.9539399999999999</v>
      </c>
      <c r="C14" s="121">
        <v>0</v>
      </c>
      <c r="D14" s="121">
        <v>0</v>
      </c>
      <c r="E14" s="553">
        <v>0.9539399999999999</v>
      </c>
      <c r="F14" s="121"/>
      <c r="G14" s="121">
        <v>10.617269999999996</v>
      </c>
      <c r="H14" s="121">
        <v>0</v>
      </c>
      <c r="I14" s="121">
        <v>1.319E-2</v>
      </c>
      <c r="J14" s="553">
        <v>10.630459999999996</v>
      </c>
      <c r="K14" s="84"/>
    </row>
    <row r="15" spans="1:11" s="116" customFormat="1" x14ac:dyDescent="0.2">
      <c r="A15" s="591" t="s">
        <v>176</v>
      </c>
      <c r="B15" s="121">
        <v>168.89757999999998</v>
      </c>
      <c r="C15" s="121">
        <v>17.183110000000003</v>
      </c>
      <c r="D15" s="121">
        <v>8.0697099999999988</v>
      </c>
      <c r="E15" s="553">
        <v>194.15039999999996</v>
      </c>
      <c r="F15" s="121"/>
      <c r="G15" s="121">
        <v>1988.0395600000011</v>
      </c>
      <c r="H15" s="121">
        <v>218.1041900000001</v>
      </c>
      <c r="I15" s="121">
        <v>122.59881000000003</v>
      </c>
      <c r="J15" s="553">
        <v>2328.742560000001</v>
      </c>
      <c r="K15" s="84"/>
    </row>
    <row r="16" spans="1:11" s="116" customFormat="1" x14ac:dyDescent="0.2">
      <c r="A16" s="591" t="s">
        <v>177</v>
      </c>
      <c r="B16" s="121">
        <v>47.823449999999994</v>
      </c>
      <c r="C16" s="121">
        <v>11.468110000000003</v>
      </c>
      <c r="D16" s="121">
        <v>1.3993100000000001</v>
      </c>
      <c r="E16" s="553">
        <v>60.690869999999997</v>
      </c>
      <c r="F16" s="121"/>
      <c r="G16" s="121">
        <v>551.85856000000013</v>
      </c>
      <c r="H16" s="121">
        <v>140.62494000000001</v>
      </c>
      <c r="I16" s="121">
        <v>25.759399999999996</v>
      </c>
      <c r="J16" s="553">
        <v>718.24290000000019</v>
      </c>
      <c r="K16" s="84"/>
    </row>
    <row r="17" spans="1:16" s="116" customFormat="1" x14ac:dyDescent="0.2">
      <c r="A17" s="591" t="s">
        <v>178</v>
      </c>
      <c r="B17" s="121">
        <v>111.19780000000002</v>
      </c>
      <c r="C17" s="121">
        <v>22.46743</v>
      </c>
      <c r="D17" s="121">
        <v>16.287230000000001</v>
      </c>
      <c r="E17" s="553">
        <v>149.95246</v>
      </c>
      <c r="F17" s="121"/>
      <c r="G17" s="121">
        <v>1368.2603000000006</v>
      </c>
      <c r="H17" s="121">
        <v>267.35657999999978</v>
      </c>
      <c r="I17" s="121">
        <v>251.59764000000013</v>
      </c>
      <c r="J17" s="553">
        <v>1887.2145200000007</v>
      </c>
      <c r="K17" s="84"/>
    </row>
    <row r="18" spans="1:16" s="116" customFormat="1" x14ac:dyDescent="0.2">
      <c r="A18" s="591" t="s">
        <v>179</v>
      </c>
      <c r="B18" s="121">
        <v>13.652869999999998</v>
      </c>
      <c r="C18" s="121">
        <v>3.1837</v>
      </c>
      <c r="D18" s="121">
        <v>1.5857099999999997</v>
      </c>
      <c r="E18" s="553">
        <v>18.422279999999997</v>
      </c>
      <c r="F18" s="121"/>
      <c r="G18" s="121">
        <v>163.07782999999995</v>
      </c>
      <c r="H18" s="121">
        <v>46.952570000000001</v>
      </c>
      <c r="I18" s="121">
        <v>28.053690000000007</v>
      </c>
      <c r="J18" s="553">
        <v>238.08408999999997</v>
      </c>
      <c r="K18" s="84"/>
    </row>
    <row r="19" spans="1:16" s="116" customFormat="1" x14ac:dyDescent="0.2">
      <c r="A19" s="591" t="s">
        <v>180</v>
      </c>
      <c r="B19" s="121">
        <v>177.37217999999999</v>
      </c>
      <c r="C19" s="121">
        <v>7.8016800000000002</v>
      </c>
      <c r="D19" s="121">
        <v>18.19922</v>
      </c>
      <c r="E19" s="553">
        <v>203.37307999999999</v>
      </c>
      <c r="F19" s="121"/>
      <c r="G19" s="121">
        <v>2119.4092400000004</v>
      </c>
      <c r="H19" s="121">
        <v>115.71890000000003</v>
      </c>
      <c r="I19" s="121">
        <v>306.69954999999999</v>
      </c>
      <c r="J19" s="553">
        <v>2541.8276900000001</v>
      </c>
      <c r="K19" s="84"/>
    </row>
    <row r="20" spans="1:16" s="116" customFormat="1" x14ac:dyDescent="0.2">
      <c r="A20" s="591" t="s">
        <v>181</v>
      </c>
      <c r="B20" s="121">
        <v>1.1181400000000001</v>
      </c>
      <c r="C20" s="121">
        <v>0</v>
      </c>
      <c r="D20" s="121">
        <v>0</v>
      </c>
      <c r="E20" s="553">
        <v>1.1181400000000001</v>
      </c>
      <c r="F20" s="121"/>
      <c r="G20" s="121">
        <v>11.844439999999999</v>
      </c>
      <c r="H20" s="121">
        <v>0</v>
      </c>
      <c r="I20" s="121">
        <v>0</v>
      </c>
      <c r="J20" s="553">
        <v>11.844439999999999</v>
      </c>
      <c r="K20" s="84"/>
    </row>
    <row r="21" spans="1:16" s="116" customFormat="1" x14ac:dyDescent="0.2">
      <c r="A21" s="591" t="s">
        <v>182</v>
      </c>
      <c r="B21" s="121">
        <v>68.225989999999996</v>
      </c>
      <c r="C21" s="121">
        <v>10.614810000000002</v>
      </c>
      <c r="D21" s="121">
        <v>1.2204299999999999</v>
      </c>
      <c r="E21" s="553">
        <v>80.061229999999995</v>
      </c>
      <c r="F21" s="121"/>
      <c r="G21" s="121">
        <v>809.83633999999984</v>
      </c>
      <c r="H21" s="121">
        <v>143.67947000000004</v>
      </c>
      <c r="I21" s="121">
        <v>18.904139999999998</v>
      </c>
      <c r="J21" s="553">
        <v>972.41994999999986</v>
      </c>
      <c r="K21" s="84"/>
    </row>
    <row r="22" spans="1:16" s="116" customFormat="1" x14ac:dyDescent="0.2">
      <c r="A22" s="591" t="s">
        <v>183</v>
      </c>
      <c r="B22" s="121">
        <v>50.807860000000005</v>
      </c>
      <c r="C22" s="121">
        <v>6.0958100000000002</v>
      </c>
      <c r="D22" s="121">
        <v>2.4076399999999998</v>
      </c>
      <c r="E22" s="553">
        <v>59.311310000000006</v>
      </c>
      <c r="F22" s="121"/>
      <c r="G22" s="121">
        <v>561.08374999999978</v>
      </c>
      <c r="H22" s="121">
        <v>92.819370000000006</v>
      </c>
      <c r="I22" s="121">
        <v>38.858989999999991</v>
      </c>
      <c r="J22" s="553">
        <v>692.76210999999978</v>
      </c>
      <c r="K22" s="84"/>
    </row>
    <row r="23" spans="1:16" x14ac:dyDescent="0.2">
      <c r="A23" s="592" t="s">
        <v>184</v>
      </c>
      <c r="B23" s="121">
        <v>127.63032000000001</v>
      </c>
      <c r="C23" s="121">
        <v>10.31301</v>
      </c>
      <c r="D23" s="121">
        <v>5.9934599999999998</v>
      </c>
      <c r="E23" s="553">
        <v>143.93679</v>
      </c>
      <c r="F23" s="121"/>
      <c r="G23" s="121">
        <v>1532.4165599999997</v>
      </c>
      <c r="H23" s="121">
        <v>141.79297</v>
      </c>
      <c r="I23" s="121">
        <v>89.498819999999995</v>
      </c>
      <c r="J23" s="553">
        <v>1763.7083499999997</v>
      </c>
      <c r="K23" s="495"/>
      <c r="P23" s="116"/>
    </row>
    <row r="24" spans="1:16" x14ac:dyDescent="0.2">
      <c r="A24" s="593" t="s">
        <v>541</v>
      </c>
      <c r="B24" s="125">
        <v>1736.3163999999995</v>
      </c>
      <c r="C24" s="125">
        <v>271.15744000000024</v>
      </c>
      <c r="D24" s="125">
        <v>128.98048000000003</v>
      </c>
      <c r="E24" s="125">
        <v>2136.4543199999998</v>
      </c>
      <c r="F24" s="125"/>
      <c r="G24" s="125">
        <v>20596.824039999981</v>
      </c>
      <c r="H24" s="125">
        <v>3733.8240499999883</v>
      </c>
      <c r="I24" s="125">
        <v>2180.1814799999988</v>
      </c>
      <c r="J24" s="125">
        <v>26510.829569999969</v>
      </c>
      <c r="K24" s="495"/>
    </row>
    <row r="25" spans="1:16" x14ac:dyDescent="0.2">
      <c r="I25" s="8"/>
      <c r="J25" s="95" t="s">
        <v>252</v>
      </c>
    </row>
    <row r="26" spans="1:16" x14ac:dyDescent="0.2">
      <c r="A26" s="556" t="s">
        <v>542</v>
      </c>
      <c r="G26" s="127"/>
      <c r="H26" s="127"/>
      <c r="I26" s="127"/>
      <c r="J26" s="127"/>
    </row>
    <row r="27" spans="1:16" x14ac:dyDescent="0.2">
      <c r="A27" s="156" t="s">
        <v>253</v>
      </c>
      <c r="G27" s="127"/>
      <c r="H27" s="127"/>
      <c r="I27" s="127"/>
      <c r="J27" s="127"/>
    </row>
    <row r="28" spans="1:16" ht="18" x14ac:dyDescent="0.25">
      <c r="A28" s="128"/>
      <c r="E28" s="845"/>
      <c r="F28" s="845"/>
      <c r="G28" s="127"/>
      <c r="H28" s="127"/>
      <c r="I28" s="127"/>
      <c r="J28" s="127"/>
    </row>
    <row r="29" spans="1:16" x14ac:dyDescent="0.2">
      <c r="A29" s="128"/>
      <c r="G29" s="127"/>
      <c r="H29" s="127"/>
      <c r="I29" s="127"/>
      <c r="J29" s="127"/>
    </row>
    <row r="30" spans="1:16" x14ac:dyDescent="0.2">
      <c r="A30" s="128"/>
      <c r="G30" s="127"/>
      <c r="H30" s="127"/>
      <c r="I30" s="127"/>
      <c r="J30" s="127"/>
    </row>
    <row r="31" spans="1:16" x14ac:dyDescent="0.2">
      <c r="A31" s="128"/>
      <c r="G31" s="127"/>
      <c r="H31" s="127"/>
      <c r="I31" s="127"/>
      <c r="J31" s="127"/>
    </row>
    <row r="32" spans="1:16" x14ac:dyDescent="0.2">
      <c r="A32" s="128"/>
      <c r="G32" s="127"/>
      <c r="H32" s="127"/>
      <c r="I32" s="127"/>
      <c r="J32" s="127"/>
    </row>
    <row r="33" spans="1:10" x14ac:dyDescent="0.2">
      <c r="A33" s="128"/>
      <c r="G33" s="127"/>
      <c r="H33" s="127"/>
      <c r="I33" s="127"/>
      <c r="J33" s="127"/>
    </row>
    <row r="34" spans="1:10" x14ac:dyDescent="0.2">
      <c r="A34" s="128"/>
      <c r="G34" s="127"/>
      <c r="H34" s="127"/>
      <c r="I34" s="127"/>
      <c r="J34" s="127"/>
    </row>
    <row r="35" spans="1:10" x14ac:dyDescent="0.2">
      <c r="A35" s="128"/>
      <c r="G35" s="127"/>
      <c r="H35" s="127"/>
      <c r="I35" s="127"/>
      <c r="J35" s="127"/>
    </row>
    <row r="36" spans="1:10" x14ac:dyDescent="0.2">
      <c r="A36" s="128"/>
      <c r="G36" s="127"/>
      <c r="H36" s="127"/>
      <c r="I36" s="127"/>
      <c r="J36" s="127"/>
    </row>
    <row r="37" spans="1:10" x14ac:dyDescent="0.2">
      <c r="A37" s="128"/>
      <c r="G37" s="127"/>
      <c r="H37" s="127"/>
      <c r="I37" s="127"/>
      <c r="J37" s="127"/>
    </row>
    <row r="38" spans="1:10" x14ac:dyDescent="0.2">
      <c r="A38" s="128"/>
      <c r="G38" s="127"/>
      <c r="H38" s="127"/>
      <c r="I38" s="127"/>
      <c r="J38" s="127"/>
    </row>
    <row r="39" spans="1:10" x14ac:dyDescent="0.2">
      <c r="A39" s="128"/>
      <c r="G39" s="127"/>
      <c r="H39" s="127"/>
      <c r="I39" s="127"/>
      <c r="J39" s="127"/>
    </row>
    <row r="40" spans="1:10" x14ac:dyDescent="0.2">
      <c r="A40" s="128"/>
      <c r="G40" s="127"/>
      <c r="H40" s="127"/>
      <c r="I40" s="127"/>
      <c r="J40" s="127"/>
    </row>
    <row r="41" spans="1:10" x14ac:dyDescent="0.2">
      <c r="A41" s="128"/>
      <c r="G41" s="127"/>
      <c r="H41" s="127"/>
      <c r="I41" s="127"/>
      <c r="J41" s="127"/>
    </row>
    <row r="42" spans="1:10" x14ac:dyDescent="0.2">
      <c r="A42" s="128"/>
      <c r="G42" s="127"/>
      <c r="H42" s="127"/>
      <c r="I42" s="127"/>
      <c r="J42" s="127"/>
    </row>
    <row r="43" spans="1:10" x14ac:dyDescent="0.2">
      <c r="A43" s="128"/>
      <c r="G43" s="127"/>
      <c r="H43" s="127"/>
      <c r="I43" s="127"/>
      <c r="J43" s="127"/>
    </row>
    <row r="44" spans="1:10" x14ac:dyDescent="0.2">
      <c r="A44" s="128"/>
      <c r="G44" s="127"/>
      <c r="H44" s="127"/>
      <c r="I44" s="127"/>
      <c r="J44" s="127"/>
    </row>
    <row r="45" spans="1:10" x14ac:dyDescent="0.2">
      <c r="A45" s="128"/>
      <c r="G45" s="127"/>
      <c r="H45" s="127"/>
      <c r="I45" s="127"/>
      <c r="J45" s="127"/>
    </row>
    <row r="46" spans="1:10" x14ac:dyDescent="0.2">
      <c r="G46" s="127"/>
      <c r="H46" s="127"/>
      <c r="I46" s="127"/>
      <c r="J46" s="127"/>
    </row>
    <row r="47" spans="1:10" x14ac:dyDescent="0.2">
      <c r="G47" s="127"/>
      <c r="H47" s="127"/>
      <c r="I47" s="127"/>
      <c r="J47" s="127"/>
    </row>
  </sheetData>
  <mergeCells count="3">
    <mergeCell ref="B3:E3"/>
    <mergeCell ref="E28:F28"/>
    <mergeCell ref="G3:J3"/>
  </mergeCells>
  <conditionalFormatting sqref="B6:J23">
    <cfRule type="cellIs" dxfId="32" priority="1" operator="between">
      <formula>0</formula>
      <formula>0.5</formula>
    </cfRule>
    <cfRule type="cellIs" dxfId="31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C28" sqref="C28"/>
    </sheetView>
  </sheetViews>
  <sheetFormatPr baseColWidth="10" defaultRowHeight="13.5" customHeight="1" x14ac:dyDescent="0.2"/>
  <cols>
    <col min="1" max="1" width="28.375" style="136" customWidth="1"/>
    <col min="2" max="7" width="10.625" style="136" customWidth="1"/>
    <col min="8" max="8" width="14.75" style="136" customWidth="1"/>
    <col min="9" max="9" width="11" style="135"/>
    <col min="10" max="66" width="11" style="136"/>
    <col min="67" max="243" width="10" style="136"/>
    <col min="244" max="244" width="3.625" style="136" customWidth="1"/>
    <col min="245" max="245" width="24.875" style="136" bestFit="1" customWidth="1"/>
    <col min="246" max="251" width="9" style="136" customWidth="1"/>
    <col min="252" max="252" width="8.75" style="136" customWidth="1"/>
    <col min="253" max="253" width="5.625" style="136" bestFit="1" customWidth="1"/>
    <col min="254" max="254" width="7" style="136" bestFit="1" customWidth="1"/>
    <col min="255" max="259" width="5.625" style="136" bestFit="1" customWidth="1"/>
    <col min="260" max="260" width="6.375" style="136" bestFit="1" customWidth="1"/>
    <col min="261" max="261" width="9.625" style="136" bestFit="1" customWidth="1"/>
    <col min="262" max="262" width="7.25" style="136" bestFit="1" customWidth="1"/>
    <col min="263" max="263" width="9.125" style="136" bestFit="1" customWidth="1"/>
    <col min="264" max="264" width="8.5" style="136" bestFit="1" customWidth="1"/>
    <col min="265" max="499" width="10" style="136"/>
    <col min="500" max="500" width="3.625" style="136" customWidth="1"/>
    <col min="501" max="501" width="24.875" style="136" bestFit="1" customWidth="1"/>
    <col min="502" max="507" width="9" style="136" customWidth="1"/>
    <col min="508" max="508" width="8.75" style="136" customWidth="1"/>
    <col min="509" max="509" width="5.625" style="136" bestFit="1" customWidth="1"/>
    <col min="510" max="510" width="7" style="136" bestFit="1" customWidth="1"/>
    <col min="511" max="515" width="5.625" style="136" bestFit="1" customWidth="1"/>
    <col min="516" max="516" width="6.375" style="136" bestFit="1" customWidth="1"/>
    <col min="517" max="517" width="9.625" style="136" bestFit="1" customWidth="1"/>
    <col min="518" max="518" width="7.25" style="136" bestFit="1" customWidth="1"/>
    <col min="519" max="519" width="9.125" style="136" bestFit="1" customWidth="1"/>
    <col min="520" max="520" width="8.5" style="136" bestFit="1" customWidth="1"/>
    <col min="521" max="755" width="10" style="136"/>
    <col min="756" max="756" width="3.625" style="136" customWidth="1"/>
    <col min="757" max="757" width="24.875" style="136" bestFit="1" customWidth="1"/>
    <col min="758" max="763" width="9" style="136" customWidth="1"/>
    <col min="764" max="764" width="8.75" style="136" customWidth="1"/>
    <col min="765" max="765" width="5.625" style="136" bestFit="1" customWidth="1"/>
    <col min="766" max="766" width="7" style="136" bestFit="1" customWidth="1"/>
    <col min="767" max="771" width="5.625" style="136" bestFit="1" customWidth="1"/>
    <col min="772" max="772" width="6.375" style="136" bestFit="1" customWidth="1"/>
    <col min="773" max="773" width="9.625" style="136" bestFit="1" customWidth="1"/>
    <col min="774" max="774" width="7.25" style="136" bestFit="1" customWidth="1"/>
    <col min="775" max="775" width="9.125" style="136" bestFit="1" customWidth="1"/>
    <col min="776" max="776" width="8.5" style="136" bestFit="1" customWidth="1"/>
    <col min="777" max="1011" width="10" style="136"/>
    <col min="1012" max="1012" width="3.625" style="136" customWidth="1"/>
    <col min="1013" max="1013" width="24.875" style="136" bestFit="1" customWidth="1"/>
    <col min="1014" max="1019" width="9" style="136" customWidth="1"/>
    <col min="1020" max="1020" width="8.75" style="136" customWidth="1"/>
    <col min="1021" max="1021" width="5.625" style="136" bestFit="1" customWidth="1"/>
    <col min="1022" max="1022" width="7" style="136" bestFit="1" customWidth="1"/>
    <col min="1023" max="1027" width="5.625" style="136" bestFit="1" customWidth="1"/>
    <col min="1028" max="1028" width="6.375" style="136" bestFit="1" customWidth="1"/>
    <col min="1029" max="1029" width="9.625" style="136" bestFit="1" customWidth="1"/>
    <col min="1030" max="1030" width="7.25" style="136" bestFit="1" customWidth="1"/>
    <col min="1031" max="1031" width="9.125" style="136" bestFit="1" customWidth="1"/>
    <col min="1032" max="1032" width="8.5" style="136" bestFit="1" customWidth="1"/>
    <col min="1033" max="1267" width="10" style="136"/>
    <col min="1268" max="1268" width="3.625" style="136" customWidth="1"/>
    <col min="1269" max="1269" width="24.875" style="136" bestFit="1" customWidth="1"/>
    <col min="1270" max="1275" width="9" style="136" customWidth="1"/>
    <col min="1276" max="1276" width="8.75" style="136" customWidth="1"/>
    <col min="1277" max="1277" width="5.625" style="136" bestFit="1" customWidth="1"/>
    <col min="1278" max="1278" width="7" style="136" bestFit="1" customWidth="1"/>
    <col min="1279" max="1283" width="5.625" style="136" bestFit="1" customWidth="1"/>
    <col min="1284" max="1284" width="6.375" style="136" bestFit="1" customWidth="1"/>
    <col min="1285" max="1285" width="9.625" style="136" bestFit="1" customWidth="1"/>
    <col min="1286" max="1286" width="7.25" style="136" bestFit="1" customWidth="1"/>
    <col min="1287" max="1287" width="9.125" style="136" bestFit="1" customWidth="1"/>
    <col min="1288" max="1288" width="8.5" style="136" bestFit="1" customWidth="1"/>
    <col min="1289" max="1523" width="10" style="136"/>
    <col min="1524" max="1524" width="3.625" style="136" customWidth="1"/>
    <col min="1525" max="1525" width="24.875" style="136" bestFit="1" customWidth="1"/>
    <col min="1526" max="1531" width="9" style="136" customWidth="1"/>
    <col min="1532" max="1532" width="8.75" style="136" customWidth="1"/>
    <col min="1533" max="1533" width="5.625" style="136" bestFit="1" customWidth="1"/>
    <col min="1534" max="1534" width="7" style="136" bestFit="1" customWidth="1"/>
    <col min="1535" max="1539" width="5.625" style="136" bestFit="1" customWidth="1"/>
    <col min="1540" max="1540" width="6.375" style="136" bestFit="1" customWidth="1"/>
    <col min="1541" max="1541" width="9.625" style="136" bestFit="1" customWidth="1"/>
    <col min="1542" max="1542" width="7.25" style="136" bestFit="1" customWidth="1"/>
    <col min="1543" max="1543" width="9.125" style="136" bestFit="1" customWidth="1"/>
    <col min="1544" max="1544" width="8.5" style="136" bestFit="1" customWidth="1"/>
    <col min="1545" max="1779" width="10" style="136"/>
    <col min="1780" max="1780" width="3.625" style="136" customWidth="1"/>
    <col min="1781" max="1781" width="24.875" style="136" bestFit="1" customWidth="1"/>
    <col min="1782" max="1787" width="9" style="136" customWidth="1"/>
    <col min="1788" max="1788" width="8.75" style="136" customWidth="1"/>
    <col min="1789" max="1789" width="5.625" style="136" bestFit="1" customWidth="1"/>
    <col min="1790" max="1790" width="7" style="136" bestFit="1" customWidth="1"/>
    <col min="1791" max="1795" width="5.625" style="136" bestFit="1" customWidth="1"/>
    <col min="1796" max="1796" width="6.375" style="136" bestFit="1" customWidth="1"/>
    <col min="1797" max="1797" width="9.625" style="136" bestFit="1" customWidth="1"/>
    <col min="1798" max="1798" width="7.25" style="136" bestFit="1" customWidth="1"/>
    <col min="1799" max="1799" width="9.125" style="136" bestFit="1" customWidth="1"/>
    <col min="1800" max="1800" width="8.5" style="136" bestFit="1" customWidth="1"/>
    <col min="1801" max="2035" width="10" style="136"/>
    <col min="2036" max="2036" width="3.625" style="136" customWidth="1"/>
    <col min="2037" max="2037" width="24.875" style="136" bestFit="1" customWidth="1"/>
    <col min="2038" max="2043" width="9" style="136" customWidth="1"/>
    <col min="2044" max="2044" width="8.75" style="136" customWidth="1"/>
    <col min="2045" max="2045" width="5.625" style="136" bestFit="1" customWidth="1"/>
    <col min="2046" max="2046" width="7" style="136" bestFit="1" customWidth="1"/>
    <col min="2047" max="2051" width="5.625" style="136" bestFit="1" customWidth="1"/>
    <col min="2052" max="2052" width="6.375" style="136" bestFit="1" customWidth="1"/>
    <col min="2053" max="2053" width="9.625" style="136" bestFit="1" customWidth="1"/>
    <col min="2054" max="2054" width="7.25" style="136" bestFit="1" customWidth="1"/>
    <col min="2055" max="2055" width="9.125" style="136" bestFit="1" customWidth="1"/>
    <col min="2056" max="2056" width="8.5" style="136" bestFit="1" customWidth="1"/>
    <col min="2057" max="2291" width="10" style="136"/>
    <col min="2292" max="2292" width="3.625" style="136" customWidth="1"/>
    <col min="2293" max="2293" width="24.875" style="136" bestFit="1" customWidth="1"/>
    <col min="2294" max="2299" width="9" style="136" customWidth="1"/>
    <col min="2300" max="2300" width="8.75" style="136" customWidth="1"/>
    <col min="2301" max="2301" width="5.625" style="136" bestFit="1" customWidth="1"/>
    <col min="2302" max="2302" width="7" style="136" bestFit="1" customWidth="1"/>
    <col min="2303" max="2307" width="5.625" style="136" bestFit="1" customWidth="1"/>
    <col min="2308" max="2308" width="6.375" style="136" bestFit="1" customWidth="1"/>
    <col min="2309" max="2309" width="9.625" style="136" bestFit="1" customWidth="1"/>
    <col min="2310" max="2310" width="7.25" style="136" bestFit="1" customWidth="1"/>
    <col min="2311" max="2311" width="9.125" style="136" bestFit="1" customWidth="1"/>
    <col min="2312" max="2312" width="8.5" style="136" bestFit="1" customWidth="1"/>
    <col min="2313" max="2547" width="10" style="136"/>
    <col min="2548" max="2548" width="3.625" style="136" customWidth="1"/>
    <col min="2549" max="2549" width="24.875" style="136" bestFit="1" customWidth="1"/>
    <col min="2550" max="2555" width="9" style="136" customWidth="1"/>
    <col min="2556" max="2556" width="8.75" style="136" customWidth="1"/>
    <col min="2557" max="2557" width="5.625" style="136" bestFit="1" customWidth="1"/>
    <col min="2558" max="2558" width="7" style="136" bestFit="1" customWidth="1"/>
    <col min="2559" max="2563" width="5.625" style="136" bestFit="1" customWidth="1"/>
    <col min="2564" max="2564" width="6.375" style="136" bestFit="1" customWidth="1"/>
    <col min="2565" max="2565" width="9.625" style="136" bestFit="1" customWidth="1"/>
    <col min="2566" max="2566" width="7.25" style="136" bestFit="1" customWidth="1"/>
    <col min="2567" max="2567" width="9.125" style="136" bestFit="1" customWidth="1"/>
    <col min="2568" max="2568" width="8.5" style="136" bestFit="1" customWidth="1"/>
    <col min="2569" max="2803" width="10" style="136"/>
    <col min="2804" max="2804" width="3.625" style="136" customWidth="1"/>
    <col min="2805" max="2805" width="24.875" style="136" bestFit="1" customWidth="1"/>
    <col min="2806" max="2811" width="9" style="136" customWidth="1"/>
    <col min="2812" max="2812" width="8.75" style="136" customWidth="1"/>
    <col min="2813" max="2813" width="5.625" style="136" bestFit="1" customWidth="1"/>
    <col min="2814" max="2814" width="7" style="136" bestFit="1" customWidth="1"/>
    <col min="2815" max="2819" width="5.625" style="136" bestFit="1" customWidth="1"/>
    <col min="2820" max="2820" width="6.375" style="136" bestFit="1" customWidth="1"/>
    <col min="2821" max="2821" width="9.625" style="136" bestFit="1" customWidth="1"/>
    <col min="2822" max="2822" width="7.25" style="136" bestFit="1" customWidth="1"/>
    <col min="2823" max="2823" width="9.125" style="136" bestFit="1" customWidth="1"/>
    <col min="2824" max="2824" width="8.5" style="136" bestFit="1" customWidth="1"/>
    <col min="2825" max="3059" width="10" style="136"/>
    <col min="3060" max="3060" width="3.625" style="136" customWidth="1"/>
    <col min="3061" max="3061" width="24.875" style="136" bestFit="1" customWidth="1"/>
    <col min="3062" max="3067" width="9" style="136" customWidth="1"/>
    <col min="3068" max="3068" width="8.75" style="136" customWidth="1"/>
    <col min="3069" max="3069" width="5.625" style="136" bestFit="1" customWidth="1"/>
    <col min="3070" max="3070" width="7" style="136" bestFit="1" customWidth="1"/>
    <col min="3071" max="3075" width="5.625" style="136" bestFit="1" customWidth="1"/>
    <col min="3076" max="3076" width="6.375" style="136" bestFit="1" customWidth="1"/>
    <col min="3077" max="3077" width="9.625" style="136" bestFit="1" customWidth="1"/>
    <col min="3078" max="3078" width="7.25" style="136" bestFit="1" customWidth="1"/>
    <col min="3079" max="3079" width="9.125" style="136" bestFit="1" customWidth="1"/>
    <col min="3080" max="3080" width="8.5" style="136" bestFit="1" customWidth="1"/>
    <col min="3081" max="3315" width="10" style="136"/>
    <col min="3316" max="3316" width="3.625" style="136" customWidth="1"/>
    <col min="3317" max="3317" width="24.875" style="136" bestFit="1" customWidth="1"/>
    <col min="3318" max="3323" width="9" style="136" customWidth="1"/>
    <col min="3324" max="3324" width="8.75" style="136" customWidth="1"/>
    <col min="3325" max="3325" width="5.625" style="136" bestFit="1" customWidth="1"/>
    <col min="3326" max="3326" width="7" style="136" bestFit="1" customWidth="1"/>
    <col min="3327" max="3331" width="5.625" style="136" bestFit="1" customWidth="1"/>
    <col min="3332" max="3332" width="6.375" style="136" bestFit="1" customWidth="1"/>
    <col min="3333" max="3333" width="9.625" style="136" bestFit="1" customWidth="1"/>
    <col min="3334" max="3334" width="7.25" style="136" bestFit="1" customWidth="1"/>
    <col min="3335" max="3335" width="9.125" style="136" bestFit="1" customWidth="1"/>
    <col min="3336" max="3336" width="8.5" style="136" bestFit="1" customWidth="1"/>
    <col min="3337" max="3571" width="10" style="136"/>
    <col min="3572" max="3572" width="3.625" style="136" customWidth="1"/>
    <col min="3573" max="3573" width="24.875" style="136" bestFit="1" customWidth="1"/>
    <col min="3574" max="3579" width="9" style="136" customWidth="1"/>
    <col min="3580" max="3580" width="8.75" style="136" customWidth="1"/>
    <col min="3581" max="3581" width="5.625" style="136" bestFit="1" customWidth="1"/>
    <col min="3582" max="3582" width="7" style="136" bestFit="1" customWidth="1"/>
    <col min="3583" max="3587" width="5.625" style="136" bestFit="1" customWidth="1"/>
    <col min="3588" max="3588" width="6.375" style="136" bestFit="1" customWidth="1"/>
    <col min="3589" max="3589" width="9.625" style="136" bestFit="1" customWidth="1"/>
    <col min="3590" max="3590" width="7.25" style="136" bestFit="1" customWidth="1"/>
    <col min="3591" max="3591" width="9.125" style="136" bestFit="1" customWidth="1"/>
    <col min="3592" max="3592" width="8.5" style="136" bestFit="1" customWidth="1"/>
    <col min="3593" max="3827" width="10" style="136"/>
    <col min="3828" max="3828" width="3.625" style="136" customWidth="1"/>
    <col min="3829" max="3829" width="24.875" style="136" bestFit="1" customWidth="1"/>
    <col min="3830" max="3835" width="9" style="136" customWidth="1"/>
    <col min="3836" max="3836" width="8.75" style="136" customWidth="1"/>
    <col min="3837" max="3837" width="5.625" style="136" bestFit="1" customWidth="1"/>
    <col min="3838" max="3838" width="7" style="136" bestFit="1" customWidth="1"/>
    <col min="3839" max="3843" width="5.625" style="136" bestFit="1" customWidth="1"/>
    <col min="3844" max="3844" width="6.375" style="136" bestFit="1" customWidth="1"/>
    <col min="3845" max="3845" width="9.625" style="136" bestFit="1" customWidth="1"/>
    <col min="3846" max="3846" width="7.25" style="136" bestFit="1" customWidth="1"/>
    <col min="3847" max="3847" width="9.125" style="136" bestFit="1" customWidth="1"/>
    <col min="3848" max="3848" width="8.5" style="136" bestFit="1" customWidth="1"/>
    <col min="3849" max="4083" width="10" style="136"/>
    <col min="4084" max="4084" width="3.625" style="136" customWidth="1"/>
    <col min="4085" max="4085" width="24.875" style="136" bestFit="1" customWidth="1"/>
    <col min="4086" max="4091" width="9" style="136" customWidth="1"/>
    <col min="4092" max="4092" width="8.75" style="136" customWidth="1"/>
    <col min="4093" max="4093" width="5.625" style="136" bestFit="1" customWidth="1"/>
    <col min="4094" max="4094" width="7" style="136" bestFit="1" customWidth="1"/>
    <col min="4095" max="4099" width="5.625" style="136" bestFit="1" customWidth="1"/>
    <col min="4100" max="4100" width="6.375" style="136" bestFit="1" customWidth="1"/>
    <col min="4101" max="4101" width="9.625" style="136" bestFit="1" customWidth="1"/>
    <col min="4102" max="4102" width="7.25" style="136" bestFit="1" customWidth="1"/>
    <col min="4103" max="4103" width="9.125" style="136" bestFit="1" customWidth="1"/>
    <col min="4104" max="4104" width="8.5" style="136" bestFit="1" customWidth="1"/>
    <col min="4105" max="4339" width="10" style="136"/>
    <col min="4340" max="4340" width="3.625" style="136" customWidth="1"/>
    <col min="4341" max="4341" width="24.875" style="136" bestFit="1" customWidth="1"/>
    <col min="4342" max="4347" width="9" style="136" customWidth="1"/>
    <col min="4348" max="4348" width="8.75" style="136" customWidth="1"/>
    <col min="4349" max="4349" width="5.625" style="136" bestFit="1" customWidth="1"/>
    <col min="4350" max="4350" width="7" style="136" bestFit="1" customWidth="1"/>
    <col min="4351" max="4355" width="5.625" style="136" bestFit="1" customWidth="1"/>
    <col min="4356" max="4356" width="6.375" style="136" bestFit="1" customWidth="1"/>
    <col min="4357" max="4357" width="9.625" style="136" bestFit="1" customWidth="1"/>
    <col min="4358" max="4358" width="7.25" style="136" bestFit="1" customWidth="1"/>
    <col min="4359" max="4359" width="9.125" style="136" bestFit="1" customWidth="1"/>
    <col min="4360" max="4360" width="8.5" style="136" bestFit="1" customWidth="1"/>
    <col min="4361" max="4595" width="10" style="136"/>
    <col min="4596" max="4596" width="3.625" style="136" customWidth="1"/>
    <col min="4597" max="4597" width="24.875" style="136" bestFit="1" customWidth="1"/>
    <col min="4598" max="4603" width="9" style="136" customWidth="1"/>
    <col min="4604" max="4604" width="8.75" style="136" customWidth="1"/>
    <col min="4605" max="4605" width="5.625" style="136" bestFit="1" customWidth="1"/>
    <col min="4606" max="4606" width="7" style="136" bestFit="1" customWidth="1"/>
    <col min="4607" max="4611" width="5.625" style="136" bestFit="1" customWidth="1"/>
    <col min="4612" max="4612" width="6.375" style="136" bestFit="1" customWidth="1"/>
    <col min="4613" max="4613" width="9.625" style="136" bestFit="1" customWidth="1"/>
    <col min="4614" max="4614" width="7.25" style="136" bestFit="1" customWidth="1"/>
    <col min="4615" max="4615" width="9.125" style="136" bestFit="1" customWidth="1"/>
    <col min="4616" max="4616" width="8.5" style="136" bestFit="1" customWidth="1"/>
    <col min="4617" max="4851" width="10" style="136"/>
    <col min="4852" max="4852" width="3.625" style="136" customWidth="1"/>
    <col min="4853" max="4853" width="24.875" style="136" bestFit="1" customWidth="1"/>
    <col min="4854" max="4859" width="9" style="136" customWidth="1"/>
    <col min="4860" max="4860" width="8.75" style="136" customWidth="1"/>
    <col min="4861" max="4861" width="5.625" style="136" bestFit="1" customWidth="1"/>
    <col min="4862" max="4862" width="7" style="136" bestFit="1" customWidth="1"/>
    <col min="4863" max="4867" width="5.625" style="136" bestFit="1" customWidth="1"/>
    <col min="4868" max="4868" width="6.375" style="136" bestFit="1" customWidth="1"/>
    <col min="4869" max="4869" width="9.625" style="136" bestFit="1" customWidth="1"/>
    <col min="4870" max="4870" width="7.25" style="136" bestFit="1" customWidth="1"/>
    <col min="4871" max="4871" width="9.125" style="136" bestFit="1" customWidth="1"/>
    <col min="4872" max="4872" width="8.5" style="136" bestFit="1" customWidth="1"/>
    <col min="4873" max="5107" width="10" style="136"/>
    <col min="5108" max="5108" width="3.625" style="136" customWidth="1"/>
    <col min="5109" max="5109" width="24.875" style="136" bestFit="1" customWidth="1"/>
    <col min="5110" max="5115" width="9" style="136" customWidth="1"/>
    <col min="5116" max="5116" width="8.75" style="136" customWidth="1"/>
    <col min="5117" max="5117" width="5.625" style="136" bestFit="1" customWidth="1"/>
    <col min="5118" max="5118" width="7" style="136" bestFit="1" customWidth="1"/>
    <col min="5119" max="5123" width="5.625" style="136" bestFit="1" customWidth="1"/>
    <col min="5124" max="5124" width="6.375" style="136" bestFit="1" customWidth="1"/>
    <col min="5125" max="5125" width="9.625" style="136" bestFit="1" customWidth="1"/>
    <col min="5126" max="5126" width="7.25" style="136" bestFit="1" customWidth="1"/>
    <col min="5127" max="5127" width="9.125" style="136" bestFit="1" customWidth="1"/>
    <col min="5128" max="5128" width="8.5" style="136" bestFit="1" customWidth="1"/>
    <col min="5129" max="5363" width="10" style="136"/>
    <col min="5364" max="5364" width="3.625" style="136" customWidth="1"/>
    <col min="5365" max="5365" width="24.875" style="136" bestFit="1" customWidth="1"/>
    <col min="5366" max="5371" width="9" style="136" customWidth="1"/>
    <col min="5372" max="5372" width="8.75" style="136" customWidth="1"/>
    <col min="5373" max="5373" width="5.625" style="136" bestFit="1" customWidth="1"/>
    <col min="5374" max="5374" width="7" style="136" bestFit="1" customWidth="1"/>
    <col min="5375" max="5379" width="5.625" style="136" bestFit="1" customWidth="1"/>
    <col min="5380" max="5380" width="6.375" style="136" bestFit="1" customWidth="1"/>
    <col min="5381" max="5381" width="9.625" style="136" bestFit="1" customWidth="1"/>
    <col min="5382" max="5382" width="7.25" style="136" bestFit="1" customWidth="1"/>
    <col min="5383" max="5383" width="9.125" style="136" bestFit="1" customWidth="1"/>
    <col min="5384" max="5384" width="8.5" style="136" bestFit="1" customWidth="1"/>
    <col min="5385" max="5619" width="10" style="136"/>
    <col min="5620" max="5620" width="3.625" style="136" customWidth="1"/>
    <col min="5621" max="5621" width="24.875" style="136" bestFit="1" customWidth="1"/>
    <col min="5622" max="5627" width="9" style="136" customWidth="1"/>
    <col min="5628" max="5628" width="8.75" style="136" customWidth="1"/>
    <col min="5629" max="5629" width="5.625" style="136" bestFit="1" customWidth="1"/>
    <col min="5630" max="5630" width="7" style="136" bestFit="1" customWidth="1"/>
    <col min="5631" max="5635" width="5.625" style="136" bestFit="1" customWidth="1"/>
    <col min="5636" max="5636" width="6.375" style="136" bestFit="1" customWidth="1"/>
    <col min="5637" max="5637" width="9.625" style="136" bestFit="1" customWidth="1"/>
    <col min="5638" max="5638" width="7.25" style="136" bestFit="1" customWidth="1"/>
    <col min="5639" max="5639" width="9.125" style="136" bestFit="1" customWidth="1"/>
    <col min="5640" max="5640" width="8.5" style="136" bestFit="1" customWidth="1"/>
    <col min="5641" max="5875" width="10" style="136"/>
    <col min="5876" max="5876" width="3.625" style="136" customWidth="1"/>
    <col min="5877" max="5877" width="24.875" style="136" bestFit="1" customWidth="1"/>
    <col min="5878" max="5883" width="9" style="136" customWidth="1"/>
    <col min="5884" max="5884" width="8.75" style="136" customWidth="1"/>
    <col min="5885" max="5885" width="5.625" style="136" bestFit="1" customWidth="1"/>
    <col min="5886" max="5886" width="7" style="136" bestFit="1" customWidth="1"/>
    <col min="5887" max="5891" width="5.625" style="136" bestFit="1" customWidth="1"/>
    <col min="5892" max="5892" width="6.375" style="136" bestFit="1" customWidth="1"/>
    <col min="5893" max="5893" width="9.625" style="136" bestFit="1" customWidth="1"/>
    <col min="5894" max="5894" width="7.25" style="136" bestFit="1" customWidth="1"/>
    <col min="5895" max="5895" width="9.125" style="136" bestFit="1" customWidth="1"/>
    <col min="5896" max="5896" width="8.5" style="136" bestFit="1" customWidth="1"/>
    <col min="5897" max="6131" width="10" style="136"/>
    <col min="6132" max="6132" width="3.625" style="136" customWidth="1"/>
    <col min="6133" max="6133" width="24.875" style="136" bestFit="1" customWidth="1"/>
    <col min="6134" max="6139" width="9" style="136" customWidth="1"/>
    <col min="6140" max="6140" width="8.75" style="136" customWidth="1"/>
    <col min="6141" max="6141" width="5.625" style="136" bestFit="1" customWidth="1"/>
    <col min="6142" max="6142" width="7" style="136" bestFit="1" customWidth="1"/>
    <col min="6143" max="6147" width="5.625" style="136" bestFit="1" customWidth="1"/>
    <col min="6148" max="6148" width="6.375" style="136" bestFit="1" customWidth="1"/>
    <col min="6149" max="6149" width="9.625" style="136" bestFit="1" customWidth="1"/>
    <col min="6150" max="6150" width="7.25" style="136" bestFit="1" customWidth="1"/>
    <col min="6151" max="6151" width="9.125" style="136" bestFit="1" customWidth="1"/>
    <col min="6152" max="6152" width="8.5" style="136" bestFit="1" customWidth="1"/>
    <col min="6153" max="6387" width="10" style="136"/>
    <col min="6388" max="6388" width="3.625" style="136" customWidth="1"/>
    <col min="6389" max="6389" width="24.875" style="136" bestFit="1" customWidth="1"/>
    <col min="6390" max="6395" width="9" style="136" customWidth="1"/>
    <col min="6396" max="6396" width="8.75" style="136" customWidth="1"/>
    <col min="6397" max="6397" width="5.625" style="136" bestFit="1" customWidth="1"/>
    <col min="6398" max="6398" width="7" style="136" bestFit="1" customWidth="1"/>
    <col min="6399" max="6403" width="5.625" style="136" bestFit="1" customWidth="1"/>
    <col min="6404" max="6404" width="6.375" style="136" bestFit="1" customWidth="1"/>
    <col min="6405" max="6405" width="9.625" style="136" bestFit="1" customWidth="1"/>
    <col min="6406" max="6406" width="7.25" style="136" bestFit="1" customWidth="1"/>
    <col min="6407" max="6407" width="9.125" style="136" bestFit="1" customWidth="1"/>
    <col min="6408" max="6408" width="8.5" style="136" bestFit="1" customWidth="1"/>
    <col min="6409" max="6643" width="10" style="136"/>
    <col min="6644" max="6644" width="3.625" style="136" customWidth="1"/>
    <col min="6645" max="6645" width="24.875" style="136" bestFit="1" customWidth="1"/>
    <col min="6646" max="6651" width="9" style="136" customWidth="1"/>
    <col min="6652" max="6652" width="8.75" style="136" customWidth="1"/>
    <col min="6653" max="6653" width="5.625" style="136" bestFit="1" customWidth="1"/>
    <col min="6654" max="6654" width="7" style="136" bestFit="1" customWidth="1"/>
    <col min="6655" max="6659" width="5.625" style="136" bestFit="1" customWidth="1"/>
    <col min="6660" max="6660" width="6.375" style="136" bestFit="1" customWidth="1"/>
    <col min="6661" max="6661" width="9.625" style="136" bestFit="1" customWidth="1"/>
    <col min="6662" max="6662" width="7.25" style="136" bestFit="1" customWidth="1"/>
    <col min="6663" max="6663" width="9.125" style="136" bestFit="1" customWidth="1"/>
    <col min="6664" max="6664" width="8.5" style="136" bestFit="1" customWidth="1"/>
    <col min="6665" max="6899" width="10" style="136"/>
    <col min="6900" max="6900" width="3.625" style="136" customWidth="1"/>
    <col min="6901" max="6901" width="24.875" style="136" bestFit="1" customWidth="1"/>
    <col min="6902" max="6907" width="9" style="136" customWidth="1"/>
    <col min="6908" max="6908" width="8.75" style="136" customWidth="1"/>
    <col min="6909" max="6909" width="5.625" style="136" bestFit="1" customWidth="1"/>
    <col min="6910" max="6910" width="7" style="136" bestFit="1" customWidth="1"/>
    <col min="6911" max="6915" width="5.625" style="136" bestFit="1" customWidth="1"/>
    <col min="6916" max="6916" width="6.375" style="136" bestFit="1" customWidth="1"/>
    <col min="6917" max="6917" width="9.625" style="136" bestFit="1" customWidth="1"/>
    <col min="6918" max="6918" width="7.25" style="136" bestFit="1" customWidth="1"/>
    <col min="6919" max="6919" width="9.125" style="136" bestFit="1" customWidth="1"/>
    <col min="6920" max="6920" width="8.5" style="136" bestFit="1" customWidth="1"/>
    <col min="6921" max="7155" width="10" style="136"/>
    <col min="7156" max="7156" width="3.625" style="136" customWidth="1"/>
    <col min="7157" max="7157" width="24.875" style="136" bestFit="1" customWidth="1"/>
    <col min="7158" max="7163" width="9" style="136" customWidth="1"/>
    <col min="7164" max="7164" width="8.75" style="136" customWidth="1"/>
    <col min="7165" max="7165" width="5.625" style="136" bestFit="1" customWidth="1"/>
    <col min="7166" max="7166" width="7" style="136" bestFit="1" customWidth="1"/>
    <col min="7167" max="7171" width="5.625" style="136" bestFit="1" customWidth="1"/>
    <col min="7172" max="7172" width="6.375" style="136" bestFit="1" customWidth="1"/>
    <col min="7173" max="7173" width="9.625" style="136" bestFit="1" customWidth="1"/>
    <col min="7174" max="7174" width="7.25" style="136" bestFit="1" customWidth="1"/>
    <col min="7175" max="7175" width="9.125" style="136" bestFit="1" customWidth="1"/>
    <col min="7176" max="7176" width="8.5" style="136" bestFit="1" customWidth="1"/>
    <col min="7177" max="7411" width="10" style="136"/>
    <col min="7412" max="7412" width="3.625" style="136" customWidth="1"/>
    <col min="7413" max="7413" width="24.875" style="136" bestFit="1" customWidth="1"/>
    <col min="7414" max="7419" width="9" style="136" customWidth="1"/>
    <col min="7420" max="7420" width="8.75" style="136" customWidth="1"/>
    <col min="7421" max="7421" width="5.625" style="136" bestFit="1" customWidth="1"/>
    <col min="7422" max="7422" width="7" style="136" bestFit="1" customWidth="1"/>
    <col min="7423" max="7427" width="5.625" style="136" bestFit="1" customWidth="1"/>
    <col min="7428" max="7428" width="6.375" style="136" bestFit="1" customWidth="1"/>
    <col min="7429" max="7429" width="9.625" style="136" bestFit="1" customWidth="1"/>
    <col min="7430" max="7430" width="7.25" style="136" bestFit="1" customWidth="1"/>
    <col min="7431" max="7431" width="9.125" style="136" bestFit="1" customWidth="1"/>
    <col min="7432" max="7432" width="8.5" style="136" bestFit="1" customWidth="1"/>
    <col min="7433" max="7667" width="10" style="136"/>
    <col min="7668" max="7668" width="3.625" style="136" customWidth="1"/>
    <col min="7669" max="7669" width="24.875" style="136" bestFit="1" customWidth="1"/>
    <col min="7670" max="7675" width="9" style="136" customWidth="1"/>
    <col min="7676" max="7676" width="8.75" style="136" customWidth="1"/>
    <col min="7677" max="7677" width="5.625" style="136" bestFit="1" customWidth="1"/>
    <col min="7678" max="7678" width="7" style="136" bestFit="1" customWidth="1"/>
    <col min="7679" max="7683" width="5.625" style="136" bestFit="1" customWidth="1"/>
    <col min="7684" max="7684" width="6.375" style="136" bestFit="1" customWidth="1"/>
    <col min="7685" max="7685" width="9.625" style="136" bestFit="1" customWidth="1"/>
    <col min="7686" max="7686" width="7.25" style="136" bestFit="1" customWidth="1"/>
    <col min="7687" max="7687" width="9.125" style="136" bestFit="1" customWidth="1"/>
    <col min="7688" max="7688" width="8.5" style="136" bestFit="1" customWidth="1"/>
    <col min="7689" max="7923" width="10" style="136"/>
    <col min="7924" max="7924" width="3.625" style="136" customWidth="1"/>
    <col min="7925" max="7925" width="24.875" style="136" bestFit="1" customWidth="1"/>
    <col min="7926" max="7931" width="9" style="136" customWidth="1"/>
    <col min="7932" max="7932" width="8.75" style="136" customWidth="1"/>
    <col min="7933" max="7933" width="5.625" style="136" bestFit="1" customWidth="1"/>
    <col min="7934" max="7934" width="7" style="136" bestFit="1" customWidth="1"/>
    <col min="7935" max="7939" width="5.625" style="136" bestFit="1" customWidth="1"/>
    <col min="7940" max="7940" width="6.375" style="136" bestFit="1" customWidth="1"/>
    <col min="7941" max="7941" width="9.625" style="136" bestFit="1" customWidth="1"/>
    <col min="7942" max="7942" width="7.25" style="136" bestFit="1" customWidth="1"/>
    <col min="7943" max="7943" width="9.125" style="136" bestFit="1" customWidth="1"/>
    <col min="7944" max="7944" width="8.5" style="136" bestFit="1" customWidth="1"/>
    <col min="7945" max="8179" width="10" style="136"/>
    <col min="8180" max="8180" width="3.625" style="136" customWidth="1"/>
    <col min="8181" max="8181" width="24.875" style="136" bestFit="1" customWidth="1"/>
    <col min="8182" max="8187" width="9" style="136" customWidth="1"/>
    <col min="8188" max="8188" width="8.75" style="136" customWidth="1"/>
    <col min="8189" max="8189" width="5.625" style="136" bestFit="1" customWidth="1"/>
    <col min="8190" max="8190" width="7" style="136" bestFit="1" customWidth="1"/>
    <col min="8191" max="8195" width="5.625" style="136" bestFit="1" customWidth="1"/>
    <col min="8196" max="8196" width="6.375" style="136" bestFit="1" customWidth="1"/>
    <col min="8197" max="8197" width="9.625" style="136" bestFit="1" customWidth="1"/>
    <col min="8198" max="8198" width="7.25" style="136" bestFit="1" customWidth="1"/>
    <col min="8199" max="8199" width="9.125" style="136" bestFit="1" customWidth="1"/>
    <col min="8200" max="8200" width="8.5" style="136" bestFit="1" customWidth="1"/>
    <col min="8201" max="8435" width="10" style="136"/>
    <col min="8436" max="8436" width="3.625" style="136" customWidth="1"/>
    <col min="8437" max="8437" width="24.875" style="136" bestFit="1" customWidth="1"/>
    <col min="8438" max="8443" width="9" style="136" customWidth="1"/>
    <col min="8444" max="8444" width="8.75" style="136" customWidth="1"/>
    <col min="8445" max="8445" width="5.625" style="136" bestFit="1" customWidth="1"/>
    <col min="8446" max="8446" width="7" style="136" bestFit="1" customWidth="1"/>
    <col min="8447" max="8451" width="5.625" style="136" bestFit="1" customWidth="1"/>
    <col min="8452" max="8452" width="6.375" style="136" bestFit="1" customWidth="1"/>
    <col min="8453" max="8453" width="9.625" style="136" bestFit="1" customWidth="1"/>
    <col min="8454" max="8454" width="7.25" style="136" bestFit="1" customWidth="1"/>
    <col min="8455" max="8455" width="9.125" style="136" bestFit="1" customWidth="1"/>
    <col min="8456" max="8456" width="8.5" style="136" bestFit="1" customWidth="1"/>
    <col min="8457" max="8691" width="10" style="136"/>
    <col min="8692" max="8692" width="3.625" style="136" customWidth="1"/>
    <col min="8693" max="8693" width="24.875" style="136" bestFit="1" customWidth="1"/>
    <col min="8694" max="8699" width="9" style="136" customWidth="1"/>
    <col min="8700" max="8700" width="8.75" style="136" customWidth="1"/>
    <col min="8701" max="8701" width="5.625" style="136" bestFit="1" customWidth="1"/>
    <col min="8702" max="8702" width="7" style="136" bestFit="1" customWidth="1"/>
    <col min="8703" max="8707" width="5.625" style="136" bestFit="1" customWidth="1"/>
    <col min="8708" max="8708" width="6.375" style="136" bestFit="1" customWidth="1"/>
    <col min="8709" max="8709" width="9.625" style="136" bestFit="1" customWidth="1"/>
    <col min="8710" max="8710" width="7.25" style="136" bestFit="1" customWidth="1"/>
    <col min="8711" max="8711" width="9.125" style="136" bestFit="1" customWidth="1"/>
    <col min="8712" max="8712" width="8.5" style="136" bestFit="1" customWidth="1"/>
    <col min="8713" max="8947" width="10" style="136"/>
    <col min="8948" max="8948" width="3.625" style="136" customWidth="1"/>
    <col min="8949" max="8949" width="24.875" style="136" bestFit="1" customWidth="1"/>
    <col min="8950" max="8955" width="9" style="136" customWidth="1"/>
    <col min="8956" max="8956" width="8.75" style="136" customWidth="1"/>
    <col min="8957" max="8957" width="5.625" style="136" bestFit="1" customWidth="1"/>
    <col min="8958" max="8958" width="7" style="136" bestFit="1" customWidth="1"/>
    <col min="8959" max="8963" width="5.625" style="136" bestFit="1" customWidth="1"/>
    <col min="8964" max="8964" width="6.375" style="136" bestFit="1" customWidth="1"/>
    <col min="8965" max="8965" width="9.625" style="136" bestFit="1" customWidth="1"/>
    <col min="8966" max="8966" width="7.25" style="136" bestFit="1" customWidth="1"/>
    <col min="8967" max="8967" width="9.125" style="136" bestFit="1" customWidth="1"/>
    <col min="8968" max="8968" width="8.5" style="136" bestFit="1" customWidth="1"/>
    <col min="8969" max="9203" width="10" style="136"/>
    <col min="9204" max="9204" width="3.625" style="136" customWidth="1"/>
    <col min="9205" max="9205" width="24.875" style="136" bestFit="1" customWidth="1"/>
    <col min="9206" max="9211" width="9" style="136" customWidth="1"/>
    <col min="9212" max="9212" width="8.75" style="136" customWidth="1"/>
    <col min="9213" max="9213" width="5.625" style="136" bestFit="1" customWidth="1"/>
    <col min="9214" max="9214" width="7" style="136" bestFit="1" customWidth="1"/>
    <col min="9215" max="9219" width="5.625" style="136" bestFit="1" customWidth="1"/>
    <col min="9220" max="9220" width="6.375" style="136" bestFit="1" customWidth="1"/>
    <col min="9221" max="9221" width="9.625" style="136" bestFit="1" customWidth="1"/>
    <col min="9222" max="9222" width="7.25" style="136" bestFit="1" customWidth="1"/>
    <col min="9223" max="9223" width="9.125" style="136" bestFit="1" customWidth="1"/>
    <col min="9224" max="9224" width="8.5" style="136" bestFit="1" customWidth="1"/>
    <col min="9225" max="9459" width="10" style="136"/>
    <col min="9460" max="9460" width="3.625" style="136" customWidth="1"/>
    <col min="9461" max="9461" width="24.875" style="136" bestFit="1" customWidth="1"/>
    <col min="9462" max="9467" width="9" style="136" customWidth="1"/>
    <col min="9468" max="9468" width="8.75" style="136" customWidth="1"/>
    <col min="9469" max="9469" width="5.625" style="136" bestFit="1" customWidth="1"/>
    <col min="9470" max="9470" width="7" style="136" bestFit="1" customWidth="1"/>
    <col min="9471" max="9475" width="5.625" style="136" bestFit="1" customWidth="1"/>
    <col min="9476" max="9476" width="6.375" style="136" bestFit="1" customWidth="1"/>
    <col min="9477" max="9477" width="9.625" style="136" bestFit="1" customWidth="1"/>
    <col min="9478" max="9478" width="7.25" style="136" bestFit="1" customWidth="1"/>
    <col min="9479" max="9479" width="9.125" style="136" bestFit="1" customWidth="1"/>
    <col min="9480" max="9480" width="8.5" style="136" bestFit="1" customWidth="1"/>
    <col min="9481" max="9715" width="10" style="136"/>
    <col min="9716" max="9716" width="3.625" style="136" customWidth="1"/>
    <col min="9717" max="9717" width="24.875" style="136" bestFit="1" customWidth="1"/>
    <col min="9718" max="9723" width="9" style="136" customWidth="1"/>
    <col min="9724" max="9724" width="8.75" style="136" customWidth="1"/>
    <col min="9725" max="9725" width="5.625" style="136" bestFit="1" customWidth="1"/>
    <col min="9726" max="9726" width="7" style="136" bestFit="1" customWidth="1"/>
    <col min="9727" max="9731" width="5.625" style="136" bestFit="1" customWidth="1"/>
    <col min="9732" max="9732" width="6.375" style="136" bestFit="1" customWidth="1"/>
    <col min="9733" max="9733" width="9.625" style="136" bestFit="1" customWidth="1"/>
    <col min="9734" max="9734" width="7.25" style="136" bestFit="1" customWidth="1"/>
    <col min="9735" max="9735" width="9.125" style="136" bestFit="1" customWidth="1"/>
    <col min="9736" max="9736" width="8.5" style="136" bestFit="1" customWidth="1"/>
    <col min="9737" max="9971" width="10" style="136"/>
    <col min="9972" max="9972" width="3.625" style="136" customWidth="1"/>
    <col min="9973" max="9973" width="24.875" style="136" bestFit="1" customWidth="1"/>
    <col min="9974" max="9979" width="9" style="136" customWidth="1"/>
    <col min="9980" max="9980" width="8.75" style="136" customWidth="1"/>
    <col min="9981" max="9981" width="5.625" style="136" bestFit="1" customWidth="1"/>
    <col min="9982" max="9982" width="7" style="136" bestFit="1" customWidth="1"/>
    <col min="9983" max="9987" width="5.625" style="136" bestFit="1" customWidth="1"/>
    <col min="9988" max="9988" width="6.375" style="136" bestFit="1" customWidth="1"/>
    <col min="9989" max="9989" width="9.625" style="136" bestFit="1" customWidth="1"/>
    <col min="9990" max="9990" width="7.25" style="136" bestFit="1" customWidth="1"/>
    <col min="9991" max="9991" width="9.125" style="136" bestFit="1" customWidth="1"/>
    <col min="9992" max="9992" width="8.5" style="136" bestFit="1" customWidth="1"/>
    <col min="9993" max="10227" width="10" style="136"/>
    <col min="10228" max="10228" width="3.625" style="136" customWidth="1"/>
    <col min="10229" max="10229" width="24.875" style="136" bestFit="1" customWidth="1"/>
    <col min="10230" max="10235" width="9" style="136" customWidth="1"/>
    <col min="10236" max="10236" width="8.75" style="136" customWidth="1"/>
    <col min="10237" max="10237" width="5.625" style="136" bestFit="1" customWidth="1"/>
    <col min="10238" max="10238" width="7" style="136" bestFit="1" customWidth="1"/>
    <col min="10239" max="10243" width="5.625" style="136" bestFit="1" customWidth="1"/>
    <col min="10244" max="10244" width="6.375" style="136" bestFit="1" customWidth="1"/>
    <col min="10245" max="10245" width="9.625" style="136" bestFit="1" customWidth="1"/>
    <col min="10246" max="10246" width="7.25" style="136" bestFit="1" customWidth="1"/>
    <col min="10247" max="10247" width="9.125" style="136" bestFit="1" customWidth="1"/>
    <col min="10248" max="10248" width="8.5" style="136" bestFit="1" customWidth="1"/>
    <col min="10249" max="10483" width="10" style="136"/>
    <col min="10484" max="10484" width="3.625" style="136" customWidth="1"/>
    <col min="10485" max="10485" width="24.875" style="136" bestFit="1" customWidth="1"/>
    <col min="10486" max="10491" width="9" style="136" customWidth="1"/>
    <col min="10492" max="10492" width="8.75" style="136" customWidth="1"/>
    <col min="10493" max="10493" width="5.625" style="136" bestFit="1" customWidth="1"/>
    <col min="10494" max="10494" width="7" style="136" bestFit="1" customWidth="1"/>
    <col min="10495" max="10499" width="5.625" style="136" bestFit="1" customWidth="1"/>
    <col min="10500" max="10500" width="6.375" style="136" bestFit="1" customWidth="1"/>
    <col min="10501" max="10501" width="9.625" style="136" bestFit="1" customWidth="1"/>
    <col min="10502" max="10502" width="7.25" style="136" bestFit="1" customWidth="1"/>
    <col min="10503" max="10503" width="9.125" style="136" bestFit="1" customWidth="1"/>
    <col min="10504" max="10504" width="8.5" style="136" bestFit="1" customWidth="1"/>
    <col min="10505" max="10739" width="10" style="136"/>
    <col min="10740" max="10740" width="3.625" style="136" customWidth="1"/>
    <col min="10741" max="10741" width="24.875" style="136" bestFit="1" customWidth="1"/>
    <col min="10742" max="10747" width="9" style="136" customWidth="1"/>
    <col min="10748" max="10748" width="8.75" style="136" customWidth="1"/>
    <col min="10749" max="10749" width="5.625" style="136" bestFit="1" customWidth="1"/>
    <col min="10750" max="10750" width="7" style="136" bestFit="1" customWidth="1"/>
    <col min="10751" max="10755" width="5.625" style="136" bestFit="1" customWidth="1"/>
    <col min="10756" max="10756" width="6.375" style="136" bestFit="1" customWidth="1"/>
    <col min="10757" max="10757" width="9.625" style="136" bestFit="1" customWidth="1"/>
    <col min="10758" max="10758" width="7.25" style="136" bestFit="1" customWidth="1"/>
    <col min="10759" max="10759" width="9.125" style="136" bestFit="1" customWidth="1"/>
    <col min="10760" max="10760" width="8.5" style="136" bestFit="1" customWidth="1"/>
    <col min="10761" max="10995" width="10" style="136"/>
    <col min="10996" max="10996" width="3.625" style="136" customWidth="1"/>
    <col min="10997" max="10997" width="24.875" style="136" bestFit="1" customWidth="1"/>
    <col min="10998" max="11003" width="9" style="136" customWidth="1"/>
    <col min="11004" max="11004" width="8.75" style="136" customWidth="1"/>
    <col min="11005" max="11005" width="5.625" style="136" bestFit="1" customWidth="1"/>
    <col min="11006" max="11006" width="7" style="136" bestFit="1" customWidth="1"/>
    <col min="11007" max="11011" width="5.625" style="136" bestFit="1" customWidth="1"/>
    <col min="11012" max="11012" width="6.375" style="136" bestFit="1" customWidth="1"/>
    <col min="11013" max="11013" width="9.625" style="136" bestFit="1" customWidth="1"/>
    <col min="11014" max="11014" width="7.25" style="136" bestFit="1" customWidth="1"/>
    <col min="11015" max="11015" width="9.125" style="136" bestFit="1" customWidth="1"/>
    <col min="11016" max="11016" width="8.5" style="136" bestFit="1" customWidth="1"/>
    <col min="11017" max="11251" width="10" style="136"/>
    <col min="11252" max="11252" width="3.625" style="136" customWidth="1"/>
    <col min="11253" max="11253" width="24.875" style="136" bestFit="1" customWidth="1"/>
    <col min="11254" max="11259" width="9" style="136" customWidth="1"/>
    <col min="11260" max="11260" width="8.75" style="136" customWidth="1"/>
    <col min="11261" max="11261" width="5.625" style="136" bestFit="1" customWidth="1"/>
    <col min="11262" max="11262" width="7" style="136" bestFit="1" customWidth="1"/>
    <col min="11263" max="11267" width="5.625" style="136" bestFit="1" customWidth="1"/>
    <col min="11268" max="11268" width="6.375" style="136" bestFit="1" customWidth="1"/>
    <col min="11269" max="11269" width="9.625" style="136" bestFit="1" customWidth="1"/>
    <col min="11270" max="11270" width="7.25" style="136" bestFit="1" customWidth="1"/>
    <col min="11271" max="11271" width="9.125" style="136" bestFit="1" customWidth="1"/>
    <col min="11272" max="11272" width="8.5" style="136" bestFit="1" customWidth="1"/>
    <col min="11273" max="11507" width="10" style="136"/>
    <col min="11508" max="11508" width="3.625" style="136" customWidth="1"/>
    <col min="11509" max="11509" width="24.875" style="136" bestFit="1" customWidth="1"/>
    <col min="11510" max="11515" width="9" style="136" customWidth="1"/>
    <col min="11516" max="11516" width="8.75" style="136" customWidth="1"/>
    <col min="11517" max="11517" width="5.625" style="136" bestFit="1" customWidth="1"/>
    <col min="11518" max="11518" width="7" style="136" bestFit="1" customWidth="1"/>
    <col min="11519" max="11523" width="5.625" style="136" bestFit="1" customWidth="1"/>
    <col min="11524" max="11524" width="6.375" style="136" bestFit="1" customWidth="1"/>
    <col min="11525" max="11525" width="9.625" style="136" bestFit="1" customWidth="1"/>
    <col min="11526" max="11526" width="7.25" style="136" bestFit="1" customWidth="1"/>
    <col min="11527" max="11527" width="9.125" style="136" bestFit="1" customWidth="1"/>
    <col min="11528" max="11528" width="8.5" style="136" bestFit="1" customWidth="1"/>
    <col min="11529" max="11763" width="10" style="136"/>
    <col min="11764" max="11764" width="3.625" style="136" customWidth="1"/>
    <col min="11765" max="11765" width="24.875" style="136" bestFit="1" customWidth="1"/>
    <col min="11766" max="11771" width="9" style="136" customWidth="1"/>
    <col min="11772" max="11772" width="8.75" style="136" customWidth="1"/>
    <col min="11773" max="11773" width="5.625" style="136" bestFit="1" customWidth="1"/>
    <col min="11774" max="11774" width="7" style="136" bestFit="1" customWidth="1"/>
    <col min="11775" max="11779" width="5.625" style="136" bestFit="1" customWidth="1"/>
    <col min="11780" max="11780" width="6.375" style="136" bestFit="1" customWidth="1"/>
    <col min="11781" max="11781" width="9.625" style="136" bestFit="1" customWidth="1"/>
    <col min="11782" max="11782" width="7.25" style="136" bestFit="1" customWidth="1"/>
    <col min="11783" max="11783" width="9.125" style="136" bestFit="1" customWidth="1"/>
    <col min="11784" max="11784" width="8.5" style="136" bestFit="1" customWidth="1"/>
    <col min="11785" max="12019" width="10" style="136"/>
    <col min="12020" max="12020" width="3.625" style="136" customWidth="1"/>
    <col min="12021" max="12021" width="24.875" style="136" bestFit="1" customWidth="1"/>
    <col min="12022" max="12027" width="9" style="136" customWidth="1"/>
    <col min="12028" max="12028" width="8.75" style="136" customWidth="1"/>
    <col min="12029" max="12029" width="5.625" style="136" bestFit="1" customWidth="1"/>
    <col min="12030" max="12030" width="7" style="136" bestFit="1" customWidth="1"/>
    <col min="12031" max="12035" width="5.625" style="136" bestFit="1" customWidth="1"/>
    <col min="12036" max="12036" width="6.375" style="136" bestFit="1" customWidth="1"/>
    <col min="12037" max="12037" width="9.625" style="136" bestFit="1" customWidth="1"/>
    <col min="12038" max="12038" width="7.25" style="136" bestFit="1" customWidth="1"/>
    <col min="12039" max="12039" width="9.125" style="136" bestFit="1" customWidth="1"/>
    <col min="12040" max="12040" width="8.5" style="136" bestFit="1" customWidth="1"/>
    <col min="12041" max="12275" width="10" style="136"/>
    <col min="12276" max="12276" width="3.625" style="136" customWidth="1"/>
    <col min="12277" max="12277" width="24.875" style="136" bestFit="1" customWidth="1"/>
    <col min="12278" max="12283" width="9" style="136" customWidth="1"/>
    <col min="12284" max="12284" width="8.75" style="136" customWidth="1"/>
    <col min="12285" max="12285" width="5.625" style="136" bestFit="1" customWidth="1"/>
    <col min="12286" max="12286" width="7" style="136" bestFit="1" customWidth="1"/>
    <col min="12287" max="12291" width="5.625" style="136" bestFit="1" customWidth="1"/>
    <col min="12292" max="12292" width="6.375" style="136" bestFit="1" customWidth="1"/>
    <col min="12293" max="12293" width="9.625" style="136" bestFit="1" customWidth="1"/>
    <col min="12294" max="12294" width="7.25" style="136" bestFit="1" customWidth="1"/>
    <col min="12295" max="12295" width="9.125" style="136" bestFit="1" customWidth="1"/>
    <col min="12296" max="12296" width="8.5" style="136" bestFit="1" customWidth="1"/>
    <col min="12297" max="12531" width="10" style="136"/>
    <col min="12532" max="12532" width="3.625" style="136" customWidth="1"/>
    <col min="12533" max="12533" width="24.875" style="136" bestFit="1" customWidth="1"/>
    <col min="12534" max="12539" width="9" style="136" customWidth="1"/>
    <col min="12540" max="12540" width="8.75" style="136" customWidth="1"/>
    <col min="12541" max="12541" width="5.625" style="136" bestFit="1" customWidth="1"/>
    <col min="12542" max="12542" width="7" style="136" bestFit="1" customWidth="1"/>
    <col min="12543" max="12547" width="5.625" style="136" bestFit="1" customWidth="1"/>
    <col min="12548" max="12548" width="6.375" style="136" bestFit="1" customWidth="1"/>
    <col min="12549" max="12549" width="9.625" style="136" bestFit="1" customWidth="1"/>
    <col min="12550" max="12550" width="7.25" style="136" bestFit="1" customWidth="1"/>
    <col min="12551" max="12551" width="9.125" style="136" bestFit="1" customWidth="1"/>
    <col min="12552" max="12552" width="8.5" style="136" bestFit="1" customWidth="1"/>
    <col min="12553" max="12787" width="10" style="136"/>
    <col min="12788" max="12788" width="3.625" style="136" customWidth="1"/>
    <col min="12789" max="12789" width="24.875" style="136" bestFit="1" customWidth="1"/>
    <col min="12790" max="12795" width="9" style="136" customWidth="1"/>
    <col min="12796" max="12796" width="8.75" style="136" customWidth="1"/>
    <col min="12797" max="12797" width="5.625" style="136" bestFit="1" customWidth="1"/>
    <col min="12798" max="12798" width="7" style="136" bestFit="1" customWidth="1"/>
    <col min="12799" max="12803" width="5.625" style="136" bestFit="1" customWidth="1"/>
    <col min="12804" max="12804" width="6.375" style="136" bestFit="1" customWidth="1"/>
    <col min="12805" max="12805" width="9.625" style="136" bestFit="1" customWidth="1"/>
    <col min="12806" max="12806" width="7.25" style="136" bestFit="1" customWidth="1"/>
    <col min="12807" max="12807" width="9.125" style="136" bestFit="1" customWidth="1"/>
    <col min="12808" max="12808" width="8.5" style="136" bestFit="1" customWidth="1"/>
    <col min="12809" max="13043" width="10" style="136"/>
    <col min="13044" max="13044" width="3.625" style="136" customWidth="1"/>
    <col min="13045" max="13045" width="24.875" style="136" bestFit="1" customWidth="1"/>
    <col min="13046" max="13051" width="9" style="136" customWidth="1"/>
    <col min="13052" max="13052" width="8.75" style="136" customWidth="1"/>
    <col min="13053" max="13053" width="5.625" style="136" bestFit="1" customWidth="1"/>
    <col min="13054" max="13054" width="7" style="136" bestFit="1" customWidth="1"/>
    <col min="13055" max="13059" width="5.625" style="136" bestFit="1" customWidth="1"/>
    <col min="13060" max="13060" width="6.375" style="136" bestFit="1" customWidth="1"/>
    <col min="13061" max="13061" width="9.625" style="136" bestFit="1" customWidth="1"/>
    <col min="13062" max="13062" width="7.25" style="136" bestFit="1" customWidth="1"/>
    <col min="13063" max="13063" width="9.125" style="136" bestFit="1" customWidth="1"/>
    <col min="13064" max="13064" width="8.5" style="136" bestFit="1" customWidth="1"/>
    <col min="13065" max="13299" width="10" style="136"/>
    <col min="13300" max="13300" width="3.625" style="136" customWidth="1"/>
    <col min="13301" max="13301" width="24.875" style="136" bestFit="1" customWidth="1"/>
    <col min="13302" max="13307" width="9" style="136" customWidth="1"/>
    <col min="13308" max="13308" width="8.75" style="136" customWidth="1"/>
    <col min="13309" max="13309" width="5.625" style="136" bestFit="1" customWidth="1"/>
    <col min="13310" max="13310" width="7" style="136" bestFit="1" customWidth="1"/>
    <col min="13311" max="13315" width="5.625" style="136" bestFit="1" customWidth="1"/>
    <col min="13316" max="13316" width="6.375" style="136" bestFit="1" customWidth="1"/>
    <col min="13317" max="13317" width="9.625" style="136" bestFit="1" customWidth="1"/>
    <col min="13318" max="13318" width="7.25" style="136" bestFit="1" customWidth="1"/>
    <col min="13319" max="13319" width="9.125" style="136" bestFit="1" customWidth="1"/>
    <col min="13320" max="13320" width="8.5" style="136" bestFit="1" customWidth="1"/>
    <col min="13321" max="13555" width="10" style="136"/>
    <col min="13556" max="13556" width="3.625" style="136" customWidth="1"/>
    <col min="13557" max="13557" width="24.875" style="136" bestFit="1" customWidth="1"/>
    <col min="13558" max="13563" width="9" style="136" customWidth="1"/>
    <col min="13564" max="13564" width="8.75" style="136" customWidth="1"/>
    <col min="13565" max="13565" width="5.625" style="136" bestFit="1" customWidth="1"/>
    <col min="13566" max="13566" width="7" style="136" bestFit="1" customWidth="1"/>
    <col min="13567" max="13571" width="5.625" style="136" bestFit="1" customWidth="1"/>
    <col min="13572" max="13572" width="6.375" style="136" bestFit="1" customWidth="1"/>
    <col min="13573" max="13573" width="9.625" style="136" bestFit="1" customWidth="1"/>
    <col min="13574" max="13574" width="7.25" style="136" bestFit="1" customWidth="1"/>
    <col min="13575" max="13575" width="9.125" style="136" bestFit="1" customWidth="1"/>
    <col min="13576" max="13576" width="8.5" style="136" bestFit="1" customWidth="1"/>
    <col min="13577" max="13811" width="10" style="136"/>
    <col min="13812" max="13812" width="3.625" style="136" customWidth="1"/>
    <col min="13813" max="13813" width="24.875" style="136" bestFit="1" customWidth="1"/>
    <col min="13814" max="13819" width="9" style="136" customWidth="1"/>
    <col min="13820" max="13820" width="8.75" style="136" customWidth="1"/>
    <col min="13821" max="13821" width="5.625" style="136" bestFit="1" customWidth="1"/>
    <col min="13822" max="13822" width="7" style="136" bestFit="1" customWidth="1"/>
    <col min="13823" max="13827" width="5.625" style="136" bestFit="1" customWidth="1"/>
    <col min="13828" max="13828" width="6.375" style="136" bestFit="1" customWidth="1"/>
    <col min="13829" max="13829" width="9.625" style="136" bestFit="1" customWidth="1"/>
    <col min="13830" max="13830" width="7.25" style="136" bestFit="1" customWidth="1"/>
    <col min="13831" max="13831" width="9.125" style="136" bestFit="1" customWidth="1"/>
    <col min="13832" max="13832" width="8.5" style="136" bestFit="1" customWidth="1"/>
    <col min="13833" max="14067" width="10" style="136"/>
    <col min="14068" max="14068" width="3.625" style="136" customWidth="1"/>
    <col min="14069" max="14069" width="24.875" style="136" bestFit="1" customWidth="1"/>
    <col min="14070" max="14075" width="9" style="136" customWidth="1"/>
    <col min="14076" max="14076" width="8.75" style="136" customWidth="1"/>
    <col min="14077" max="14077" width="5.625" style="136" bestFit="1" customWidth="1"/>
    <col min="14078" max="14078" width="7" style="136" bestFit="1" customWidth="1"/>
    <col min="14079" max="14083" width="5.625" style="136" bestFit="1" customWidth="1"/>
    <col min="14084" max="14084" width="6.375" style="136" bestFit="1" customWidth="1"/>
    <col min="14085" max="14085" width="9.625" style="136" bestFit="1" customWidth="1"/>
    <col min="14086" max="14086" width="7.25" style="136" bestFit="1" customWidth="1"/>
    <col min="14087" max="14087" width="9.125" style="136" bestFit="1" customWidth="1"/>
    <col min="14088" max="14088" width="8.5" style="136" bestFit="1" customWidth="1"/>
    <col min="14089" max="14323" width="10" style="136"/>
    <col min="14324" max="14324" width="3.625" style="136" customWidth="1"/>
    <col min="14325" max="14325" width="24.875" style="136" bestFit="1" customWidth="1"/>
    <col min="14326" max="14331" width="9" style="136" customWidth="1"/>
    <col min="14332" max="14332" width="8.75" style="136" customWidth="1"/>
    <col min="14333" max="14333" width="5.625" style="136" bestFit="1" customWidth="1"/>
    <col min="14334" max="14334" width="7" style="136" bestFit="1" customWidth="1"/>
    <col min="14335" max="14339" width="5.625" style="136" bestFit="1" customWidth="1"/>
    <col min="14340" max="14340" width="6.375" style="136" bestFit="1" customWidth="1"/>
    <col min="14341" max="14341" width="9.625" style="136" bestFit="1" customWidth="1"/>
    <col min="14342" max="14342" width="7.25" style="136" bestFit="1" customWidth="1"/>
    <col min="14343" max="14343" width="9.125" style="136" bestFit="1" customWidth="1"/>
    <col min="14344" max="14344" width="8.5" style="136" bestFit="1" customWidth="1"/>
    <col min="14345" max="14579" width="10" style="136"/>
    <col min="14580" max="14580" width="3.625" style="136" customWidth="1"/>
    <col min="14581" max="14581" width="24.875" style="136" bestFit="1" customWidth="1"/>
    <col min="14582" max="14587" width="9" style="136" customWidth="1"/>
    <col min="14588" max="14588" width="8.75" style="136" customWidth="1"/>
    <col min="14589" max="14589" width="5.625" style="136" bestFit="1" customWidth="1"/>
    <col min="14590" max="14590" width="7" style="136" bestFit="1" customWidth="1"/>
    <col min="14591" max="14595" width="5.625" style="136" bestFit="1" customWidth="1"/>
    <col min="14596" max="14596" width="6.375" style="136" bestFit="1" customWidth="1"/>
    <col min="14597" max="14597" width="9.625" style="136" bestFit="1" customWidth="1"/>
    <col min="14598" max="14598" width="7.25" style="136" bestFit="1" customWidth="1"/>
    <col min="14599" max="14599" width="9.125" style="136" bestFit="1" customWidth="1"/>
    <col min="14600" max="14600" width="8.5" style="136" bestFit="1" customWidth="1"/>
    <col min="14601" max="14835" width="10" style="136"/>
    <col min="14836" max="14836" width="3.625" style="136" customWidth="1"/>
    <col min="14837" max="14837" width="24.875" style="136" bestFit="1" customWidth="1"/>
    <col min="14838" max="14843" width="9" style="136" customWidth="1"/>
    <col min="14844" max="14844" width="8.75" style="136" customWidth="1"/>
    <col min="14845" max="14845" width="5.625" style="136" bestFit="1" customWidth="1"/>
    <col min="14846" max="14846" width="7" style="136" bestFit="1" customWidth="1"/>
    <col min="14847" max="14851" width="5.625" style="136" bestFit="1" customWidth="1"/>
    <col min="14852" max="14852" width="6.375" style="136" bestFit="1" customWidth="1"/>
    <col min="14853" max="14853" width="9.625" style="136" bestFit="1" customWidth="1"/>
    <col min="14854" max="14854" width="7.25" style="136" bestFit="1" customWidth="1"/>
    <col min="14855" max="14855" width="9.125" style="136" bestFit="1" customWidth="1"/>
    <col min="14856" max="14856" width="8.5" style="136" bestFit="1" customWidth="1"/>
    <col min="14857" max="15091" width="10" style="136"/>
    <col min="15092" max="15092" width="3.625" style="136" customWidth="1"/>
    <col min="15093" max="15093" width="24.875" style="136" bestFit="1" customWidth="1"/>
    <col min="15094" max="15099" width="9" style="136" customWidth="1"/>
    <col min="15100" max="15100" width="8.75" style="136" customWidth="1"/>
    <col min="15101" max="15101" width="5.625" style="136" bestFit="1" customWidth="1"/>
    <col min="15102" max="15102" width="7" style="136" bestFit="1" customWidth="1"/>
    <col min="15103" max="15107" width="5.625" style="136" bestFit="1" customWidth="1"/>
    <col min="15108" max="15108" width="6.375" style="136" bestFit="1" customWidth="1"/>
    <col min="15109" max="15109" width="9.625" style="136" bestFit="1" customWidth="1"/>
    <col min="15110" max="15110" width="7.25" style="136" bestFit="1" customWidth="1"/>
    <col min="15111" max="15111" width="9.125" style="136" bestFit="1" customWidth="1"/>
    <col min="15112" max="15112" width="8.5" style="136" bestFit="1" customWidth="1"/>
    <col min="15113" max="15347" width="10" style="136"/>
    <col min="15348" max="15348" width="3.625" style="136" customWidth="1"/>
    <col min="15349" max="15349" width="24.875" style="136" bestFit="1" customWidth="1"/>
    <col min="15350" max="15355" width="9" style="136" customWidth="1"/>
    <col min="15356" max="15356" width="8.75" style="136" customWidth="1"/>
    <col min="15357" max="15357" width="5.625" style="136" bestFit="1" customWidth="1"/>
    <col min="15358" max="15358" width="7" style="136" bestFit="1" customWidth="1"/>
    <col min="15359" max="15363" width="5.625" style="136" bestFit="1" customWidth="1"/>
    <col min="15364" max="15364" width="6.375" style="136" bestFit="1" customWidth="1"/>
    <col min="15365" max="15365" width="9.625" style="136" bestFit="1" customWidth="1"/>
    <col min="15366" max="15366" width="7.25" style="136" bestFit="1" customWidth="1"/>
    <col min="15367" max="15367" width="9.125" style="136" bestFit="1" customWidth="1"/>
    <col min="15368" max="15368" width="8.5" style="136" bestFit="1" customWidth="1"/>
    <col min="15369" max="15603" width="10" style="136"/>
    <col min="15604" max="15604" width="3.625" style="136" customWidth="1"/>
    <col min="15605" max="15605" width="24.875" style="136" bestFit="1" customWidth="1"/>
    <col min="15606" max="15611" width="9" style="136" customWidth="1"/>
    <col min="15612" max="15612" width="8.75" style="136" customWidth="1"/>
    <col min="15613" max="15613" width="5.625" style="136" bestFit="1" customWidth="1"/>
    <col min="15614" max="15614" width="7" style="136" bestFit="1" customWidth="1"/>
    <col min="15615" max="15619" width="5.625" style="136" bestFit="1" customWidth="1"/>
    <col min="15620" max="15620" width="6.375" style="136" bestFit="1" customWidth="1"/>
    <col min="15621" max="15621" width="9.625" style="136" bestFit="1" customWidth="1"/>
    <col min="15622" max="15622" width="7.25" style="136" bestFit="1" customWidth="1"/>
    <col min="15623" max="15623" width="9.125" style="136" bestFit="1" customWidth="1"/>
    <col min="15624" max="15624" width="8.5" style="136" bestFit="1" customWidth="1"/>
    <col min="15625" max="15859" width="10" style="136"/>
    <col min="15860" max="15860" width="3.625" style="136" customWidth="1"/>
    <col min="15861" max="15861" width="24.875" style="136" bestFit="1" customWidth="1"/>
    <col min="15862" max="15867" width="9" style="136" customWidth="1"/>
    <col min="15868" max="15868" width="8.75" style="136" customWidth="1"/>
    <col min="15869" max="15869" width="5.625" style="136" bestFit="1" customWidth="1"/>
    <col min="15870" max="15870" width="7" style="136" bestFit="1" customWidth="1"/>
    <col min="15871" max="15875" width="5.625" style="136" bestFit="1" customWidth="1"/>
    <col min="15876" max="15876" width="6.375" style="136" bestFit="1" customWidth="1"/>
    <col min="15877" max="15877" width="9.625" style="136" bestFit="1" customWidth="1"/>
    <col min="15878" max="15878" width="7.25" style="136" bestFit="1" customWidth="1"/>
    <col min="15879" max="15879" width="9.125" style="136" bestFit="1" customWidth="1"/>
    <col min="15880" max="15880" width="8.5" style="136" bestFit="1" customWidth="1"/>
    <col min="15881" max="16115" width="10" style="136"/>
    <col min="16116" max="16116" width="3.625" style="136" customWidth="1"/>
    <col min="16117" max="16117" width="24.875" style="136" bestFit="1" customWidth="1"/>
    <col min="16118" max="16123" width="9" style="136" customWidth="1"/>
    <col min="16124" max="16124" width="8.75" style="136" customWidth="1"/>
    <col min="16125" max="16125" width="5.625" style="136" bestFit="1" customWidth="1"/>
    <col min="16126" max="16126" width="7" style="136" bestFit="1" customWidth="1"/>
    <col min="16127" max="16131" width="5.625" style="136" bestFit="1" customWidth="1"/>
    <col min="16132" max="16132" width="6.375" style="136" bestFit="1" customWidth="1"/>
    <col min="16133" max="16133" width="9.625" style="136" bestFit="1" customWidth="1"/>
    <col min="16134" max="16134" width="7.25" style="136" bestFit="1" customWidth="1"/>
    <col min="16135" max="16135" width="9.125" style="136" bestFit="1" customWidth="1"/>
    <col min="16136" max="16136" width="8.5" style="136" bestFit="1" customWidth="1"/>
    <col min="16137" max="16384" width="11" style="136"/>
  </cols>
  <sheetData>
    <row r="1" spans="1:65" ht="13.5" customHeight="1" x14ac:dyDescent="0.2">
      <c r="A1" s="846" t="s">
        <v>28</v>
      </c>
      <c r="B1" s="846"/>
      <c r="C1" s="846"/>
      <c r="D1" s="133"/>
      <c r="E1" s="133"/>
      <c r="F1" s="133"/>
      <c r="G1" s="133"/>
      <c r="H1" s="134"/>
    </row>
    <row r="2" spans="1:65" ht="13.5" customHeight="1" x14ac:dyDescent="0.2">
      <c r="A2" s="847"/>
      <c r="B2" s="847"/>
      <c r="C2" s="847"/>
      <c r="D2" s="137"/>
      <c r="E2" s="137"/>
      <c r="F2" s="137"/>
      <c r="H2" s="112" t="s">
        <v>164</v>
      </c>
    </row>
    <row r="3" spans="1:65" s="104" customFormat="1" ht="12.75" x14ac:dyDescent="0.2">
      <c r="A3" s="81"/>
      <c r="B3" s="835">
        <f>INDICE!A3</f>
        <v>41730</v>
      </c>
      <c r="C3" s="836"/>
      <c r="D3" s="836" t="s">
        <v>124</v>
      </c>
      <c r="E3" s="836"/>
      <c r="F3" s="836" t="s">
        <v>125</v>
      </c>
      <c r="G3" s="836"/>
      <c r="H3" s="836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</row>
    <row r="4" spans="1:65" s="104" customFormat="1" ht="12.75" x14ac:dyDescent="0.2">
      <c r="A4" s="83"/>
      <c r="B4" s="99" t="s">
        <v>48</v>
      </c>
      <c r="C4" s="99" t="s">
        <v>529</v>
      </c>
      <c r="D4" s="99" t="s">
        <v>48</v>
      </c>
      <c r="E4" s="99" t="s">
        <v>529</v>
      </c>
      <c r="F4" s="99" t="s">
        <v>48</v>
      </c>
      <c r="G4" s="99" t="s">
        <v>529</v>
      </c>
      <c r="H4" s="459" t="s">
        <v>112</v>
      </c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</row>
    <row r="5" spans="1:65" ht="13.5" customHeight="1" x14ac:dyDescent="0.2">
      <c r="A5" s="139" t="s">
        <v>198</v>
      </c>
      <c r="B5" s="602">
        <v>361.60540999999955</v>
      </c>
      <c r="C5" s="141">
        <v>-0.24783462971522788</v>
      </c>
      <c r="D5" s="140">
        <v>1343.6907200000003</v>
      </c>
      <c r="E5" s="141">
        <v>-0.39373102263972232</v>
      </c>
      <c r="F5" s="140">
        <v>4330.9573300000011</v>
      </c>
      <c r="G5" s="141">
        <v>-2.7369992722091192</v>
      </c>
      <c r="H5" s="599">
        <v>17.138665644346336</v>
      </c>
    </row>
    <row r="6" spans="1:65" ht="13.5" customHeight="1" x14ac:dyDescent="0.2">
      <c r="A6" s="139" t="s">
        <v>199</v>
      </c>
      <c r="B6" s="603">
        <v>26.760930000000005</v>
      </c>
      <c r="C6" s="143">
        <v>4.85444311138877</v>
      </c>
      <c r="D6" s="142">
        <v>96.017129999999995</v>
      </c>
      <c r="E6" s="143">
        <v>0.88258615963441089</v>
      </c>
      <c r="F6" s="142">
        <v>314.98589000000004</v>
      </c>
      <c r="G6" s="144">
        <v>-5.7559964311338776</v>
      </c>
      <c r="H6" s="600">
        <v>1.2464768041011509</v>
      </c>
    </row>
    <row r="7" spans="1:65" ht="13.5" customHeight="1" x14ac:dyDescent="0.2">
      <c r="A7" s="139" t="s">
        <v>158</v>
      </c>
      <c r="B7" s="553">
        <v>1.7000000000000001E-2</v>
      </c>
      <c r="C7" s="143">
        <v>6.25</v>
      </c>
      <c r="D7" s="121">
        <v>7.6849999999999988E-2</v>
      </c>
      <c r="E7" s="143">
        <v>28.083333333333329</v>
      </c>
      <c r="F7" s="121">
        <v>0.25813999999999998</v>
      </c>
      <c r="G7" s="143">
        <v>-44.331586551939793</v>
      </c>
      <c r="H7" s="553">
        <v>1.0215236060595319E-3</v>
      </c>
    </row>
    <row r="8" spans="1:65" ht="13.5" customHeight="1" x14ac:dyDescent="0.2">
      <c r="A8" s="595" t="s">
        <v>201</v>
      </c>
      <c r="B8" s="596">
        <v>388.38491999999957</v>
      </c>
      <c r="C8" s="597">
        <v>8.8413146376043458E-2</v>
      </c>
      <c r="D8" s="596">
        <v>1439.7862800000003</v>
      </c>
      <c r="E8" s="597">
        <v>-0.30999676686408512</v>
      </c>
      <c r="F8" s="596">
        <v>4646.3087300000007</v>
      </c>
      <c r="G8" s="598">
        <v>-2.9503544382666482</v>
      </c>
      <c r="H8" s="598">
        <v>18.386588861607983</v>
      </c>
    </row>
    <row r="9" spans="1:65" ht="13.5" customHeight="1" x14ac:dyDescent="0.2">
      <c r="A9" s="139" t="s">
        <v>185</v>
      </c>
      <c r="B9" s="603">
        <v>1736.3164000000011</v>
      </c>
      <c r="C9" s="143">
        <v>-0.41348003662427396</v>
      </c>
      <c r="D9" s="142">
        <v>6677.8007499999976</v>
      </c>
      <c r="E9" s="143">
        <v>1.5133413808036162</v>
      </c>
      <c r="F9" s="142">
        <v>20596.82404</v>
      </c>
      <c r="G9" s="144">
        <v>-0.57906712725640053</v>
      </c>
      <c r="H9" s="600">
        <v>81.506709408516528</v>
      </c>
    </row>
    <row r="10" spans="1:65" ht="13.5" customHeight="1" x14ac:dyDescent="0.2">
      <c r="A10" s="139" t="s">
        <v>202</v>
      </c>
      <c r="B10" s="603">
        <v>1.8993600000000002</v>
      </c>
      <c r="C10" s="143">
        <v>-30.062854176102149</v>
      </c>
      <c r="D10" s="142">
        <v>6.7697700000000003</v>
      </c>
      <c r="E10" s="143">
        <v>-42.069101843754112</v>
      </c>
      <c r="F10" s="142">
        <v>26.963630000000006</v>
      </c>
      <c r="G10" s="144">
        <v>-76.974627423028025</v>
      </c>
      <c r="H10" s="600">
        <v>0.10670172987547449</v>
      </c>
    </row>
    <row r="11" spans="1:65" ht="13.5" customHeight="1" x14ac:dyDescent="0.2">
      <c r="A11" s="595" t="s">
        <v>566</v>
      </c>
      <c r="B11" s="596">
        <v>1738.2157600000012</v>
      </c>
      <c r="C11" s="597">
        <v>-0.45959168507587378</v>
      </c>
      <c r="D11" s="596">
        <v>6684.5705199999966</v>
      </c>
      <c r="E11" s="597">
        <v>1.4360565833292185</v>
      </c>
      <c r="F11" s="596">
        <v>20623.787670000002</v>
      </c>
      <c r="G11" s="598">
        <v>-1.0084744059733579</v>
      </c>
      <c r="H11" s="598">
        <v>81.61341113839201</v>
      </c>
    </row>
    <row r="12" spans="1:65" ht="13.5" customHeight="1" x14ac:dyDescent="0.2">
      <c r="A12" s="146" t="s">
        <v>543</v>
      </c>
      <c r="B12" s="147">
        <v>2126.6006800000005</v>
      </c>
      <c r="C12" s="148">
        <v>-0.35995692005585417</v>
      </c>
      <c r="D12" s="147">
        <v>8124.3567999999968</v>
      </c>
      <c r="E12" s="148">
        <v>1.1221782355777772</v>
      </c>
      <c r="F12" s="147">
        <v>25270.096400000002</v>
      </c>
      <c r="G12" s="148">
        <v>-1.3713291353732731</v>
      </c>
      <c r="H12" s="148">
        <v>100</v>
      </c>
    </row>
    <row r="13" spans="1:65" ht="13.5" customHeight="1" x14ac:dyDescent="0.2">
      <c r="A13" s="149" t="s">
        <v>203</v>
      </c>
      <c r="B13" s="150">
        <v>4403.2314000000015</v>
      </c>
      <c r="C13" s="150"/>
      <c r="D13" s="150">
        <v>17731.719969999995</v>
      </c>
      <c r="E13" s="150"/>
      <c r="F13" s="150">
        <v>54529.834350000012</v>
      </c>
      <c r="G13" s="151"/>
      <c r="H13" s="152" t="s">
        <v>155</v>
      </c>
    </row>
    <row r="14" spans="1:65" ht="13.5" customHeight="1" x14ac:dyDescent="0.2">
      <c r="A14" s="153" t="s">
        <v>204</v>
      </c>
      <c r="B14" s="604">
        <v>48.296364347329096</v>
      </c>
      <c r="C14" s="154"/>
      <c r="D14" s="154">
        <v>45.818210606446883</v>
      </c>
      <c r="E14" s="154"/>
      <c r="F14" s="154">
        <v>46.34178097406965</v>
      </c>
      <c r="G14" s="155" t="s">
        <v>155</v>
      </c>
      <c r="H14" s="601" t="s">
        <v>155</v>
      </c>
    </row>
    <row r="15" spans="1:65" ht="13.5" customHeight="1" x14ac:dyDescent="0.2">
      <c r="A15" s="139"/>
      <c r="B15" s="139"/>
      <c r="C15" s="139"/>
      <c r="D15" s="139"/>
      <c r="E15" s="139"/>
      <c r="F15" s="139"/>
      <c r="H15" s="95" t="s">
        <v>252</v>
      </c>
    </row>
    <row r="16" spans="1:65" ht="13.5" customHeight="1" x14ac:dyDescent="0.2">
      <c r="A16" s="126" t="s">
        <v>138</v>
      </c>
      <c r="B16" s="156"/>
      <c r="C16" s="157"/>
      <c r="D16" s="157"/>
      <c r="E16" s="157"/>
      <c r="F16" s="156"/>
      <c r="G16" s="156"/>
      <c r="H16" s="156"/>
    </row>
    <row r="17" spans="1:1" ht="13.5" customHeight="1" x14ac:dyDescent="0.2">
      <c r="A17" s="126" t="s">
        <v>544</v>
      </c>
    </row>
    <row r="18" spans="1:1" ht="13.5" customHeight="1" x14ac:dyDescent="0.2">
      <c r="A18" s="158" t="s">
        <v>253</v>
      </c>
    </row>
    <row r="19" spans="1:1" ht="13.5" customHeight="1" x14ac:dyDescent="0.2">
      <c r="A19" s="158"/>
    </row>
  </sheetData>
  <mergeCells count="4">
    <mergeCell ref="A1:C2"/>
    <mergeCell ref="B3:C3"/>
    <mergeCell ref="D3:E3"/>
    <mergeCell ref="F3:H3"/>
  </mergeCells>
  <conditionalFormatting sqref="B7">
    <cfRule type="cellIs" dxfId="30" priority="7" operator="between">
      <formula>0</formula>
      <formula>0.5</formula>
    </cfRule>
    <cfRule type="cellIs" dxfId="29" priority="8" operator="between">
      <formula>0</formula>
      <formula>0.49</formula>
    </cfRule>
  </conditionalFormatting>
  <conditionalFormatting sqref="D7">
    <cfRule type="cellIs" dxfId="28" priority="5" operator="between">
      <formula>0</formula>
      <formula>0.5</formula>
    </cfRule>
    <cfRule type="cellIs" dxfId="27" priority="6" operator="between">
      <formula>0</formula>
      <formula>0.49</formula>
    </cfRule>
  </conditionalFormatting>
  <conditionalFormatting sqref="F7">
    <cfRule type="cellIs" dxfId="26" priority="3" operator="between">
      <formula>0</formula>
      <formula>0.5</formula>
    </cfRule>
    <cfRule type="cellIs" dxfId="25" priority="4" operator="between">
      <formula>0</formula>
      <formula>0.49</formula>
    </cfRule>
  </conditionalFormatting>
  <conditionalFormatting sqref="H7">
    <cfRule type="cellIs" dxfId="24" priority="1" operator="between">
      <formula>0</formula>
      <formula>0.5</formula>
    </cfRule>
    <cfRule type="cellIs" dxfId="23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workbookViewId="0">
      <selection activeCell="C17" sqref="C17"/>
    </sheetView>
  </sheetViews>
  <sheetFormatPr baseColWidth="10" defaultRowHeight="14.25" x14ac:dyDescent="0.2"/>
  <cols>
    <col min="1" max="1" width="18.5" customWidth="1"/>
    <col min="12" max="12" width="11" style="410" customWidth="1"/>
    <col min="13" max="13" width="11" customWidth="1"/>
  </cols>
  <sheetData>
    <row r="1" spans="1:14" x14ac:dyDescent="0.2">
      <c r="A1" s="848" t="s">
        <v>26</v>
      </c>
      <c r="B1" s="848"/>
      <c r="C1" s="848"/>
      <c r="D1" s="848"/>
      <c r="E1" s="848"/>
      <c r="F1" s="159"/>
      <c r="G1" s="159"/>
      <c r="H1" s="159"/>
      <c r="I1" s="159"/>
      <c r="J1" s="159"/>
      <c r="K1" s="159"/>
      <c r="L1" s="605"/>
      <c r="M1" s="159"/>
      <c r="N1" s="159"/>
    </row>
    <row r="2" spans="1:14" x14ac:dyDescent="0.2">
      <c r="A2" s="848"/>
      <c r="B2" s="849"/>
      <c r="C2" s="849"/>
      <c r="D2" s="849"/>
      <c r="E2" s="849"/>
      <c r="F2" s="159"/>
      <c r="G2" s="159"/>
      <c r="H2" s="159"/>
      <c r="I2" s="159"/>
      <c r="J2" s="159"/>
      <c r="K2" s="159"/>
      <c r="L2" s="605"/>
      <c r="M2" s="160" t="s">
        <v>164</v>
      </c>
      <c r="N2" s="159"/>
    </row>
    <row r="3" spans="1:14" x14ac:dyDescent="0.2">
      <c r="A3" s="457"/>
      <c r="B3" s="790">
        <v>2013</v>
      </c>
      <c r="C3" s="790" t="s">
        <v>659</v>
      </c>
      <c r="D3" s="790" t="s">
        <v>659</v>
      </c>
      <c r="E3" s="790" t="s">
        <v>659</v>
      </c>
      <c r="F3" s="790" t="s">
        <v>659</v>
      </c>
      <c r="G3" s="790" t="s">
        <v>659</v>
      </c>
      <c r="H3" s="790" t="s">
        <v>659</v>
      </c>
      <c r="I3" s="790" t="s">
        <v>659</v>
      </c>
      <c r="J3" s="790">
        <v>2014</v>
      </c>
      <c r="K3" s="790" t="s">
        <v>659</v>
      </c>
      <c r="L3" s="790" t="s">
        <v>659</v>
      </c>
      <c r="M3" s="790" t="s">
        <v>659</v>
      </c>
      <c r="N3" s="1"/>
    </row>
    <row r="4" spans="1:14" x14ac:dyDescent="0.2">
      <c r="A4" s="161"/>
      <c r="B4" s="162">
        <v>41425</v>
      </c>
      <c r="C4" s="162">
        <v>41455</v>
      </c>
      <c r="D4" s="162">
        <v>41486</v>
      </c>
      <c r="E4" s="162">
        <v>41517</v>
      </c>
      <c r="F4" s="162">
        <v>41547</v>
      </c>
      <c r="G4" s="162">
        <v>41578</v>
      </c>
      <c r="H4" s="162">
        <v>41608</v>
      </c>
      <c r="I4" s="162">
        <v>41639</v>
      </c>
      <c r="J4" s="162">
        <v>41670</v>
      </c>
      <c r="K4" s="162">
        <v>41698</v>
      </c>
      <c r="L4" s="162">
        <v>41729</v>
      </c>
      <c r="M4" s="162">
        <v>41759</v>
      </c>
      <c r="N4" s="1"/>
    </row>
    <row r="5" spans="1:14" x14ac:dyDescent="0.2">
      <c r="A5" s="163" t="s">
        <v>205</v>
      </c>
      <c r="B5" s="164">
        <v>19.996319999999994</v>
      </c>
      <c r="C5" s="164">
        <v>21.695580000000003</v>
      </c>
      <c r="D5" s="164">
        <v>23.615629999999985</v>
      </c>
      <c r="E5" s="164">
        <v>21.134579999999985</v>
      </c>
      <c r="F5" s="164">
        <v>18.661539999999995</v>
      </c>
      <c r="G5" s="164">
        <v>24.112689999999979</v>
      </c>
      <c r="H5" s="164">
        <v>21.932799999999979</v>
      </c>
      <c r="I5" s="164">
        <v>23.004780000000018</v>
      </c>
      <c r="J5" s="164">
        <v>20.434429999999978</v>
      </c>
      <c r="K5" s="164">
        <v>17.663370000000008</v>
      </c>
      <c r="L5" s="164">
        <v>20.575319999999998</v>
      </c>
      <c r="M5" s="164">
        <v>21.472079999999998</v>
      </c>
      <c r="N5" s="1"/>
    </row>
    <row r="6" spans="1:14" x14ac:dyDescent="0.2">
      <c r="A6" s="165" t="s">
        <v>546</v>
      </c>
      <c r="B6" s="166">
        <v>78.572730000000035</v>
      </c>
      <c r="C6" s="166">
        <v>66.453610000000026</v>
      </c>
      <c r="D6" s="166">
        <v>71.469399999999965</v>
      </c>
      <c r="E6" s="166">
        <v>57.650369999999953</v>
      </c>
      <c r="F6" s="166">
        <v>41.971400000000003</v>
      </c>
      <c r="G6" s="166">
        <v>36.167529999999985</v>
      </c>
      <c r="H6" s="166">
        <v>42.074039999999982</v>
      </c>
      <c r="I6" s="166">
        <v>41.597919999999995</v>
      </c>
      <c r="J6" s="166">
        <v>41.520669999999967</v>
      </c>
      <c r="K6" s="166">
        <v>59.912139999999987</v>
      </c>
      <c r="L6" s="166">
        <v>72.617610000000084</v>
      </c>
      <c r="M6" s="166">
        <v>75.085240000000113</v>
      </c>
      <c r="N6" s="1"/>
    </row>
    <row r="7" spans="1:14" x14ac:dyDescent="0.2">
      <c r="A7" s="163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7" t="s">
        <v>252</v>
      </c>
      <c r="N7" s="1"/>
    </row>
    <row r="8" spans="1:14" x14ac:dyDescent="0.2">
      <c r="A8" s="169" t="s">
        <v>545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605"/>
      <c r="M8" s="159"/>
      <c r="N8" s="159"/>
    </row>
  </sheetData>
  <mergeCells count="1">
    <mergeCell ref="A1:E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E21" sqref="E2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649</v>
      </c>
    </row>
    <row r="2" spans="1:4" x14ac:dyDescent="0.2">
      <c r="A2" s="500"/>
      <c r="B2" s="500"/>
      <c r="C2" s="500"/>
      <c r="D2" s="500"/>
    </row>
    <row r="3" spans="1:4" x14ac:dyDescent="0.2">
      <c r="B3" s="500">
        <v>2012</v>
      </c>
      <c r="C3" s="500">
        <v>2013</v>
      </c>
      <c r="D3" s="500">
        <v>2014</v>
      </c>
    </row>
    <row r="4" spans="1:4" x14ac:dyDescent="0.2">
      <c r="A4" s="395" t="s">
        <v>139</v>
      </c>
      <c r="B4" s="499">
        <v>-5.0121375617253623</v>
      </c>
      <c r="C4" s="499">
        <v>-6.4198811976808496</v>
      </c>
      <c r="D4" s="792">
        <v>-3.156262219910912</v>
      </c>
    </row>
    <row r="5" spans="1:4" x14ac:dyDescent="0.2">
      <c r="A5" s="606" t="s">
        <v>140</v>
      </c>
      <c r="B5" s="499">
        <v>-5.2248990606840353</v>
      </c>
      <c r="C5" s="499">
        <v>-6.9862665401210959</v>
      </c>
      <c r="D5" s="792">
        <v>-2.205798762773175</v>
      </c>
    </row>
    <row r="6" spans="1:4" x14ac:dyDescent="0.2">
      <c r="A6" s="606" t="s">
        <v>141</v>
      </c>
      <c r="B6" s="499">
        <v>-5.0648357116512281</v>
      </c>
      <c r="C6" s="499">
        <v>-7.2343297873173453</v>
      </c>
      <c r="D6" s="792">
        <v>-1.2535552429664429</v>
      </c>
    </row>
    <row r="7" spans="1:4" x14ac:dyDescent="0.2">
      <c r="A7" s="606" t="s">
        <v>142</v>
      </c>
      <c r="B7" s="499">
        <v>-5.5444468745149074</v>
      </c>
      <c r="C7" s="499">
        <v>-6.406218855665724</v>
      </c>
      <c r="D7" s="792">
        <v>-1.3713291353732731</v>
      </c>
    </row>
    <row r="8" spans="1:4" x14ac:dyDescent="0.2">
      <c r="A8" s="606" t="s">
        <v>143</v>
      </c>
      <c r="B8" s="499">
        <v>-5.4591703699350678</v>
      </c>
      <c r="C8" s="499">
        <v>-6.3882984895694115</v>
      </c>
      <c r="D8" s="792">
        <v>0</v>
      </c>
    </row>
    <row r="9" spans="1:4" x14ac:dyDescent="0.2">
      <c r="A9" s="606" t="s">
        <v>144</v>
      </c>
      <c r="B9" s="499">
        <v>-5.2486127712741562</v>
      </c>
      <c r="C9" s="499">
        <v>-7.0255733828875497</v>
      </c>
      <c r="D9" s="792">
        <v>0</v>
      </c>
    </row>
    <row r="10" spans="1:4" x14ac:dyDescent="0.2">
      <c r="A10" s="606" t="s">
        <v>145</v>
      </c>
      <c r="B10" s="499">
        <v>-5.0947298677220276</v>
      </c>
      <c r="C10" s="499">
        <v>-6.4006602781158612</v>
      </c>
      <c r="D10" s="792">
        <v>0</v>
      </c>
    </row>
    <row r="11" spans="1:4" x14ac:dyDescent="0.2">
      <c r="A11" s="606" t="s">
        <v>146</v>
      </c>
      <c r="B11" s="499">
        <v>-5.4634873594947395</v>
      </c>
      <c r="C11" s="499">
        <v>-6.3401688208301161</v>
      </c>
      <c r="D11" s="792">
        <v>0</v>
      </c>
    </row>
    <row r="12" spans="1:4" x14ac:dyDescent="0.2">
      <c r="A12" s="606" t="s">
        <v>147</v>
      </c>
      <c r="B12" s="499">
        <v>-6.2428738617644797</v>
      </c>
      <c r="C12" s="499">
        <v>-5.1615664535566532</v>
      </c>
      <c r="D12" s="792">
        <v>0</v>
      </c>
    </row>
    <row r="13" spans="1:4" x14ac:dyDescent="0.2">
      <c r="A13" s="606" t="s">
        <v>148</v>
      </c>
      <c r="B13" s="499">
        <v>-6.1335522517716168</v>
      </c>
      <c r="C13" s="499">
        <v>-4.7324051423074698</v>
      </c>
      <c r="D13" s="792">
        <v>0</v>
      </c>
    </row>
    <row r="14" spans="1:4" x14ac:dyDescent="0.2">
      <c r="A14" s="606" t="s">
        <v>149</v>
      </c>
      <c r="B14" s="499">
        <v>-6.075727681357205</v>
      </c>
      <c r="C14" s="499">
        <v>-4.2510194480924328</v>
      </c>
      <c r="D14" s="792">
        <v>0</v>
      </c>
    </row>
    <row r="15" spans="1:4" x14ac:dyDescent="0.2">
      <c r="A15" s="607" t="s">
        <v>150</v>
      </c>
      <c r="B15" s="501">
        <v>-6.2282953221615811</v>
      </c>
      <c r="C15" s="501">
        <v>-3.7364833916966296</v>
      </c>
      <c r="D15" s="793">
        <v>0</v>
      </c>
    </row>
    <row r="16" spans="1:4" x14ac:dyDescent="0.2">
      <c r="D16" s="95" t="s">
        <v>252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0"/>
  <sheetViews>
    <sheetView zoomScaleNormal="100" workbookViewId="0">
      <selection activeCell="D14" sqref="D14:G43"/>
    </sheetView>
  </sheetViews>
  <sheetFormatPr baseColWidth="10" defaultRowHeight="13.5" customHeight="1" x14ac:dyDescent="0.2"/>
  <cols>
    <col min="1" max="1" width="28.375" style="136" customWidth="1"/>
    <col min="2" max="7" width="12.25" style="136" customWidth="1"/>
    <col min="8" max="8" width="11" style="135"/>
    <col min="9" max="11" width="11" style="136"/>
    <col min="12" max="12" width="12.875" style="136" customWidth="1"/>
    <col min="13" max="14" width="11.75" style="136" customWidth="1"/>
    <col min="15" max="242" width="10" style="136"/>
    <col min="243" max="243" width="3.625" style="136" customWidth="1"/>
    <col min="244" max="244" width="24.875" style="136" bestFit="1" customWidth="1"/>
    <col min="245" max="250" width="9" style="136" customWidth="1"/>
    <col min="251" max="251" width="8.75" style="136" customWidth="1"/>
    <col min="252" max="252" width="5.625" style="136" bestFit="1" customWidth="1"/>
    <col min="253" max="253" width="7" style="136" bestFit="1" customWidth="1"/>
    <col min="254" max="258" width="5.625" style="136" bestFit="1" customWidth="1"/>
    <col min="259" max="259" width="6.375" style="136" bestFit="1" customWidth="1"/>
    <col min="260" max="260" width="9.625" style="136" bestFit="1" customWidth="1"/>
    <col min="261" max="261" width="7.25" style="136" bestFit="1" customWidth="1"/>
    <col min="262" max="262" width="9.125" style="136" bestFit="1" customWidth="1"/>
    <col min="263" max="263" width="8.5" style="136" bestFit="1" customWidth="1"/>
    <col min="264" max="498" width="10" style="136"/>
    <col min="499" max="499" width="3.625" style="136" customWidth="1"/>
    <col min="500" max="500" width="24.875" style="136" bestFit="1" customWidth="1"/>
    <col min="501" max="506" width="9" style="136" customWidth="1"/>
    <col min="507" max="507" width="8.75" style="136" customWidth="1"/>
    <col min="508" max="508" width="5.625" style="136" bestFit="1" customWidth="1"/>
    <col min="509" max="509" width="7" style="136" bestFit="1" customWidth="1"/>
    <col min="510" max="514" width="5.625" style="136" bestFit="1" customWidth="1"/>
    <col min="515" max="515" width="6.375" style="136" bestFit="1" customWidth="1"/>
    <col min="516" max="516" width="9.625" style="136" bestFit="1" customWidth="1"/>
    <col min="517" max="517" width="7.25" style="136" bestFit="1" customWidth="1"/>
    <col min="518" max="518" width="9.125" style="136" bestFit="1" customWidth="1"/>
    <col min="519" max="519" width="8.5" style="136" bestFit="1" customWidth="1"/>
    <col min="520" max="754" width="10" style="136"/>
    <col min="755" max="755" width="3.625" style="136" customWidth="1"/>
    <col min="756" max="756" width="24.875" style="136" bestFit="1" customWidth="1"/>
    <col min="757" max="762" width="9" style="136" customWidth="1"/>
    <col min="763" max="763" width="8.75" style="136" customWidth="1"/>
    <col min="764" max="764" width="5.625" style="136" bestFit="1" customWidth="1"/>
    <col min="765" max="765" width="7" style="136" bestFit="1" customWidth="1"/>
    <col min="766" max="770" width="5.625" style="136" bestFit="1" customWidth="1"/>
    <col min="771" max="771" width="6.375" style="136" bestFit="1" customWidth="1"/>
    <col min="772" max="772" width="9.625" style="136" bestFit="1" customWidth="1"/>
    <col min="773" max="773" width="7.25" style="136" bestFit="1" customWidth="1"/>
    <col min="774" max="774" width="9.125" style="136" bestFit="1" customWidth="1"/>
    <col min="775" max="775" width="8.5" style="136" bestFit="1" customWidth="1"/>
    <col min="776" max="1010" width="10" style="136"/>
    <col min="1011" max="1011" width="3.625" style="136" customWidth="1"/>
    <col min="1012" max="1012" width="24.875" style="136" bestFit="1" customWidth="1"/>
    <col min="1013" max="1018" width="9" style="136" customWidth="1"/>
    <col min="1019" max="1019" width="8.75" style="136" customWidth="1"/>
    <col min="1020" max="1020" width="5.625" style="136" bestFit="1" customWidth="1"/>
    <col min="1021" max="1021" width="7" style="136" bestFit="1" customWidth="1"/>
    <col min="1022" max="1026" width="5.625" style="136" bestFit="1" customWidth="1"/>
    <col min="1027" max="1027" width="6.375" style="136" bestFit="1" customWidth="1"/>
    <col min="1028" max="1028" width="9.625" style="136" bestFit="1" customWidth="1"/>
    <col min="1029" max="1029" width="7.25" style="136" bestFit="1" customWidth="1"/>
    <col min="1030" max="1030" width="9.125" style="136" bestFit="1" customWidth="1"/>
    <col min="1031" max="1031" width="8.5" style="136" bestFit="1" customWidth="1"/>
    <col min="1032" max="1266" width="10" style="136"/>
    <col min="1267" max="1267" width="3.625" style="136" customWidth="1"/>
    <col min="1268" max="1268" width="24.875" style="136" bestFit="1" customWidth="1"/>
    <col min="1269" max="1274" width="9" style="136" customWidth="1"/>
    <col min="1275" max="1275" width="8.75" style="136" customWidth="1"/>
    <col min="1276" max="1276" width="5.625" style="136" bestFit="1" customWidth="1"/>
    <col min="1277" max="1277" width="7" style="136" bestFit="1" customWidth="1"/>
    <col min="1278" max="1282" width="5.625" style="136" bestFit="1" customWidth="1"/>
    <col min="1283" max="1283" width="6.375" style="136" bestFit="1" customWidth="1"/>
    <col min="1284" max="1284" width="9.625" style="136" bestFit="1" customWidth="1"/>
    <col min="1285" max="1285" width="7.25" style="136" bestFit="1" customWidth="1"/>
    <col min="1286" max="1286" width="9.125" style="136" bestFit="1" customWidth="1"/>
    <col min="1287" max="1287" width="8.5" style="136" bestFit="1" customWidth="1"/>
    <col min="1288" max="1522" width="10" style="136"/>
    <col min="1523" max="1523" width="3.625" style="136" customWidth="1"/>
    <col min="1524" max="1524" width="24.875" style="136" bestFit="1" customWidth="1"/>
    <col min="1525" max="1530" width="9" style="136" customWidth="1"/>
    <col min="1531" max="1531" width="8.75" style="136" customWidth="1"/>
    <col min="1532" max="1532" width="5.625" style="136" bestFit="1" customWidth="1"/>
    <col min="1533" max="1533" width="7" style="136" bestFit="1" customWidth="1"/>
    <col min="1534" max="1538" width="5.625" style="136" bestFit="1" customWidth="1"/>
    <col min="1539" max="1539" width="6.375" style="136" bestFit="1" customWidth="1"/>
    <col min="1540" max="1540" width="9.625" style="136" bestFit="1" customWidth="1"/>
    <col min="1541" max="1541" width="7.25" style="136" bestFit="1" customWidth="1"/>
    <col min="1542" max="1542" width="9.125" style="136" bestFit="1" customWidth="1"/>
    <col min="1543" max="1543" width="8.5" style="136" bestFit="1" customWidth="1"/>
    <col min="1544" max="1778" width="10" style="136"/>
    <col min="1779" max="1779" width="3.625" style="136" customWidth="1"/>
    <col min="1780" max="1780" width="24.875" style="136" bestFit="1" customWidth="1"/>
    <col min="1781" max="1786" width="9" style="136" customWidth="1"/>
    <col min="1787" max="1787" width="8.75" style="136" customWidth="1"/>
    <col min="1788" max="1788" width="5.625" style="136" bestFit="1" customWidth="1"/>
    <col min="1789" max="1789" width="7" style="136" bestFit="1" customWidth="1"/>
    <col min="1790" max="1794" width="5.625" style="136" bestFit="1" customWidth="1"/>
    <col min="1795" max="1795" width="6.375" style="136" bestFit="1" customWidth="1"/>
    <col min="1796" max="1796" width="9.625" style="136" bestFit="1" customWidth="1"/>
    <col min="1797" max="1797" width="7.25" style="136" bestFit="1" customWidth="1"/>
    <col min="1798" max="1798" width="9.125" style="136" bestFit="1" customWidth="1"/>
    <col min="1799" max="1799" width="8.5" style="136" bestFit="1" customWidth="1"/>
    <col min="1800" max="2034" width="10" style="136"/>
    <col min="2035" max="2035" width="3.625" style="136" customWidth="1"/>
    <col min="2036" max="2036" width="24.875" style="136" bestFit="1" customWidth="1"/>
    <col min="2037" max="2042" width="9" style="136" customWidth="1"/>
    <col min="2043" max="2043" width="8.75" style="136" customWidth="1"/>
    <col min="2044" max="2044" width="5.625" style="136" bestFit="1" customWidth="1"/>
    <col min="2045" max="2045" width="7" style="136" bestFit="1" customWidth="1"/>
    <col min="2046" max="2050" width="5.625" style="136" bestFit="1" customWidth="1"/>
    <col min="2051" max="2051" width="6.375" style="136" bestFit="1" customWidth="1"/>
    <col min="2052" max="2052" width="9.625" style="136" bestFit="1" customWidth="1"/>
    <col min="2053" max="2053" width="7.25" style="136" bestFit="1" customWidth="1"/>
    <col min="2054" max="2054" width="9.125" style="136" bestFit="1" customWidth="1"/>
    <col min="2055" max="2055" width="8.5" style="136" bestFit="1" customWidth="1"/>
    <col min="2056" max="2290" width="10" style="136"/>
    <col min="2291" max="2291" width="3.625" style="136" customWidth="1"/>
    <col min="2292" max="2292" width="24.875" style="136" bestFit="1" customWidth="1"/>
    <col min="2293" max="2298" width="9" style="136" customWidth="1"/>
    <col min="2299" max="2299" width="8.75" style="136" customWidth="1"/>
    <col min="2300" max="2300" width="5.625" style="136" bestFit="1" customWidth="1"/>
    <col min="2301" max="2301" width="7" style="136" bestFit="1" customWidth="1"/>
    <col min="2302" max="2306" width="5.625" style="136" bestFit="1" customWidth="1"/>
    <col min="2307" max="2307" width="6.375" style="136" bestFit="1" customWidth="1"/>
    <col min="2308" max="2308" width="9.625" style="136" bestFit="1" customWidth="1"/>
    <col min="2309" max="2309" width="7.25" style="136" bestFit="1" customWidth="1"/>
    <col min="2310" max="2310" width="9.125" style="136" bestFit="1" customWidth="1"/>
    <col min="2311" max="2311" width="8.5" style="136" bestFit="1" customWidth="1"/>
    <col min="2312" max="2546" width="10" style="136"/>
    <col min="2547" max="2547" width="3.625" style="136" customWidth="1"/>
    <col min="2548" max="2548" width="24.875" style="136" bestFit="1" customWidth="1"/>
    <col min="2549" max="2554" width="9" style="136" customWidth="1"/>
    <col min="2555" max="2555" width="8.75" style="136" customWidth="1"/>
    <col min="2556" max="2556" width="5.625" style="136" bestFit="1" customWidth="1"/>
    <col min="2557" max="2557" width="7" style="136" bestFit="1" customWidth="1"/>
    <col min="2558" max="2562" width="5.625" style="136" bestFit="1" customWidth="1"/>
    <col min="2563" max="2563" width="6.375" style="136" bestFit="1" customWidth="1"/>
    <col min="2564" max="2564" width="9.625" style="136" bestFit="1" customWidth="1"/>
    <col min="2565" max="2565" width="7.25" style="136" bestFit="1" customWidth="1"/>
    <col min="2566" max="2566" width="9.125" style="136" bestFit="1" customWidth="1"/>
    <col min="2567" max="2567" width="8.5" style="136" bestFit="1" customWidth="1"/>
    <col min="2568" max="2802" width="10" style="136"/>
    <col min="2803" max="2803" width="3.625" style="136" customWidth="1"/>
    <col min="2804" max="2804" width="24.875" style="136" bestFit="1" customWidth="1"/>
    <col min="2805" max="2810" width="9" style="136" customWidth="1"/>
    <col min="2811" max="2811" width="8.75" style="136" customWidth="1"/>
    <col min="2812" max="2812" width="5.625" style="136" bestFit="1" customWidth="1"/>
    <col min="2813" max="2813" width="7" style="136" bestFit="1" customWidth="1"/>
    <col min="2814" max="2818" width="5.625" style="136" bestFit="1" customWidth="1"/>
    <col min="2819" max="2819" width="6.375" style="136" bestFit="1" customWidth="1"/>
    <col min="2820" max="2820" width="9.625" style="136" bestFit="1" customWidth="1"/>
    <col min="2821" max="2821" width="7.25" style="136" bestFit="1" customWidth="1"/>
    <col min="2822" max="2822" width="9.125" style="136" bestFit="1" customWidth="1"/>
    <col min="2823" max="2823" width="8.5" style="136" bestFit="1" customWidth="1"/>
    <col min="2824" max="3058" width="10" style="136"/>
    <col min="3059" max="3059" width="3.625" style="136" customWidth="1"/>
    <col min="3060" max="3060" width="24.875" style="136" bestFit="1" customWidth="1"/>
    <col min="3061" max="3066" width="9" style="136" customWidth="1"/>
    <col min="3067" max="3067" width="8.75" style="136" customWidth="1"/>
    <col min="3068" max="3068" width="5.625" style="136" bestFit="1" customWidth="1"/>
    <col min="3069" max="3069" width="7" style="136" bestFit="1" customWidth="1"/>
    <col min="3070" max="3074" width="5.625" style="136" bestFit="1" customWidth="1"/>
    <col min="3075" max="3075" width="6.375" style="136" bestFit="1" customWidth="1"/>
    <col min="3076" max="3076" width="9.625" style="136" bestFit="1" customWidth="1"/>
    <col min="3077" max="3077" width="7.25" style="136" bestFit="1" customWidth="1"/>
    <col min="3078" max="3078" width="9.125" style="136" bestFit="1" customWidth="1"/>
    <col min="3079" max="3079" width="8.5" style="136" bestFit="1" customWidth="1"/>
    <col min="3080" max="3314" width="10" style="136"/>
    <col min="3315" max="3315" width="3.625" style="136" customWidth="1"/>
    <col min="3316" max="3316" width="24.875" style="136" bestFit="1" customWidth="1"/>
    <col min="3317" max="3322" width="9" style="136" customWidth="1"/>
    <col min="3323" max="3323" width="8.75" style="136" customWidth="1"/>
    <col min="3324" max="3324" width="5.625" style="136" bestFit="1" customWidth="1"/>
    <col min="3325" max="3325" width="7" style="136" bestFit="1" customWidth="1"/>
    <col min="3326" max="3330" width="5.625" style="136" bestFit="1" customWidth="1"/>
    <col min="3331" max="3331" width="6.375" style="136" bestFit="1" customWidth="1"/>
    <col min="3332" max="3332" width="9.625" style="136" bestFit="1" customWidth="1"/>
    <col min="3333" max="3333" width="7.25" style="136" bestFit="1" customWidth="1"/>
    <col min="3334" max="3334" width="9.125" style="136" bestFit="1" customWidth="1"/>
    <col min="3335" max="3335" width="8.5" style="136" bestFit="1" customWidth="1"/>
    <col min="3336" max="3570" width="10" style="136"/>
    <col min="3571" max="3571" width="3.625" style="136" customWidth="1"/>
    <col min="3572" max="3572" width="24.875" style="136" bestFit="1" customWidth="1"/>
    <col min="3573" max="3578" width="9" style="136" customWidth="1"/>
    <col min="3579" max="3579" width="8.75" style="136" customWidth="1"/>
    <col min="3580" max="3580" width="5.625" style="136" bestFit="1" customWidth="1"/>
    <col min="3581" max="3581" width="7" style="136" bestFit="1" customWidth="1"/>
    <col min="3582" max="3586" width="5.625" style="136" bestFit="1" customWidth="1"/>
    <col min="3587" max="3587" width="6.375" style="136" bestFit="1" customWidth="1"/>
    <col min="3588" max="3588" width="9.625" style="136" bestFit="1" customWidth="1"/>
    <col min="3589" max="3589" width="7.25" style="136" bestFit="1" customWidth="1"/>
    <col min="3590" max="3590" width="9.125" style="136" bestFit="1" customWidth="1"/>
    <col min="3591" max="3591" width="8.5" style="136" bestFit="1" customWidth="1"/>
    <col min="3592" max="3826" width="10" style="136"/>
    <col min="3827" max="3827" width="3.625" style="136" customWidth="1"/>
    <col min="3828" max="3828" width="24.875" style="136" bestFit="1" customWidth="1"/>
    <col min="3829" max="3834" width="9" style="136" customWidth="1"/>
    <col min="3835" max="3835" width="8.75" style="136" customWidth="1"/>
    <col min="3836" max="3836" width="5.625" style="136" bestFit="1" customWidth="1"/>
    <col min="3837" max="3837" width="7" style="136" bestFit="1" customWidth="1"/>
    <col min="3838" max="3842" width="5.625" style="136" bestFit="1" customWidth="1"/>
    <col min="3843" max="3843" width="6.375" style="136" bestFit="1" customWidth="1"/>
    <col min="3844" max="3844" width="9.625" style="136" bestFit="1" customWidth="1"/>
    <col min="3845" max="3845" width="7.25" style="136" bestFit="1" customWidth="1"/>
    <col min="3846" max="3846" width="9.125" style="136" bestFit="1" customWidth="1"/>
    <col min="3847" max="3847" width="8.5" style="136" bestFit="1" customWidth="1"/>
    <col min="3848" max="4082" width="10" style="136"/>
    <col min="4083" max="4083" width="3.625" style="136" customWidth="1"/>
    <col min="4084" max="4084" width="24.875" style="136" bestFit="1" customWidth="1"/>
    <col min="4085" max="4090" width="9" style="136" customWidth="1"/>
    <col min="4091" max="4091" width="8.75" style="136" customWidth="1"/>
    <col min="4092" max="4092" width="5.625" style="136" bestFit="1" customWidth="1"/>
    <col min="4093" max="4093" width="7" style="136" bestFit="1" customWidth="1"/>
    <col min="4094" max="4098" width="5.625" style="136" bestFit="1" customWidth="1"/>
    <col min="4099" max="4099" width="6.375" style="136" bestFit="1" customWidth="1"/>
    <col min="4100" max="4100" width="9.625" style="136" bestFit="1" customWidth="1"/>
    <col min="4101" max="4101" width="7.25" style="136" bestFit="1" customWidth="1"/>
    <col min="4102" max="4102" width="9.125" style="136" bestFit="1" customWidth="1"/>
    <col min="4103" max="4103" width="8.5" style="136" bestFit="1" customWidth="1"/>
    <col min="4104" max="4338" width="10" style="136"/>
    <col min="4339" max="4339" width="3.625" style="136" customWidth="1"/>
    <col min="4340" max="4340" width="24.875" style="136" bestFit="1" customWidth="1"/>
    <col min="4341" max="4346" width="9" style="136" customWidth="1"/>
    <col min="4347" max="4347" width="8.75" style="136" customWidth="1"/>
    <col min="4348" max="4348" width="5.625" style="136" bestFit="1" customWidth="1"/>
    <col min="4349" max="4349" width="7" style="136" bestFit="1" customWidth="1"/>
    <col min="4350" max="4354" width="5.625" style="136" bestFit="1" customWidth="1"/>
    <col min="4355" max="4355" width="6.375" style="136" bestFit="1" customWidth="1"/>
    <col min="4356" max="4356" width="9.625" style="136" bestFit="1" customWidth="1"/>
    <col min="4357" max="4357" width="7.25" style="136" bestFit="1" customWidth="1"/>
    <col min="4358" max="4358" width="9.125" style="136" bestFit="1" customWidth="1"/>
    <col min="4359" max="4359" width="8.5" style="136" bestFit="1" customWidth="1"/>
    <col min="4360" max="4594" width="10" style="136"/>
    <col min="4595" max="4595" width="3.625" style="136" customWidth="1"/>
    <col min="4596" max="4596" width="24.875" style="136" bestFit="1" customWidth="1"/>
    <col min="4597" max="4602" width="9" style="136" customWidth="1"/>
    <col min="4603" max="4603" width="8.75" style="136" customWidth="1"/>
    <col min="4604" max="4604" width="5.625" style="136" bestFit="1" customWidth="1"/>
    <col min="4605" max="4605" width="7" style="136" bestFit="1" customWidth="1"/>
    <col min="4606" max="4610" width="5.625" style="136" bestFit="1" customWidth="1"/>
    <col min="4611" max="4611" width="6.375" style="136" bestFit="1" customWidth="1"/>
    <col min="4612" max="4612" width="9.625" style="136" bestFit="1" customWidth="1"/>
    <col min="4613" max="4613" width="7.25" style="136" bestFit="1" customWidth="1"/>
    <col min="4614" max="4614" width="9.125" style="136" bestFit="1" customWidth="1"/>
    <col min="4615" max="4615" width="8.5" style="136" bestFit="1" customWidth="1"/>
    <col min="4616" max="4850" width="10" style="136"/>
    <col min="4851" max="4851" width="3.625" style="136" customWidth="1"/>
    <col min="4852" max="4852" width="24.875" style="136" bestFit="1" customWidth="1"/>
    <col min="4853" max="4858" width="9" style="136" customWidth="1"/>
    <col min="4859" max="4859" width="8.75" style="136" customWidth="1"/>
    <col min="4860" max="4860" width="5.625" style="136" bestFit="1" customWidth="1"/>
    <col min="4861" max="4861" width="7" style="136" bestFit="1" customWidth="1"/>
    <col min="4862" max="4866" width="5.625" style="136" bestFit="1" customWidth="1"/>
    <col min="4867" max="4867" width="6.375" style="136" bestFit="1" customWidth="1"/>
    <col min="4868" max="4868" width="9.625" style="136" bestFit="1" customWidth="1"/>
    <col min="4869" max="4869" width="7.25" style="136" bestFit="1" customWidth="1"/>
    <col min="4870" max="4870" width="9.125" style="136" bestFit="1" customWidth="1"/>
    <col min="4871" max="4871" width="8.5" style="136" bestFit="1" customWidth="1"/>
    <col min="4872" max="5106" width="10" style="136"/>
    <col min="5107" max="5107" width="3.625" style="136" customWidth="1"/>
    <col min="5108" max="5108" width="24.875" style="136" bestFit="1" customWidth="1"/>
    <col min="5109" max="5114" width="9" style="136" customWidth="1"/>
    <col min="5115" max="5115" width="8.75" style="136" customWidth="1"/>
    <col min="5116" max="5116" width="5.625" style="136" bestFit="1" customWidth="1"/>
    <col min="5117" max="5117" width="7" style="136" bestFit="1" customWidth="1"/>
    <col min="5118" max="5122" width="5.625" style="136" bestFit="1" customWidth="1"/>
    <col min="5123" max="5123" width="6.375" style="136" bestFit="1" customWidth="1"/>
    <col min="5124" max="5124" width="9.625" style="136" bestFit="1" customWidth="1"/>
    <col min="5125" max="5125" width="7.25" style="136" bestFit="1" customWidth="1"/>
    <col min="5126" max="5126" width="9.125" style="136" bestFit="1" customWidth="1"/>
    <col min="5127" max="5127" width="8.5" style="136" bestFit="1" customWidth="1"/>
    <col min="5128" max="5362" width="10" style="136"/>
    <col min="5363" max="5363" width="3.625" style="136" customWidth="1"/>
    <col min="5364" max="5364" width="24.875" style="136" bestFit="1" customWidth="1"/>
    <col min="5365" max="5370" width="9" style="136" customWidth="1"/>
    <col min="5371" max="5371" width="8.75" style="136" customWidth="1"/>
    <col min="5372" max="5372" width="5.625" style="136" bestFit="1" customWidth="1"/>
    <col min="5373" max="5373" width="7" style="136" bestFit="1" customWidth="1"/>
    <col min="5374" max="5378" width="5.625" style="136" bestFit="1" customWidth="1"/>
    <col min="5379" max="5379" width="6.375" style="136" bestFit="1" customWidth="1"/>
    <col min="5380" max="5380" width="9.625" style="136" bestFit="1" customWidth="1"/>
    <col min="5381" max="5381" width="7.25" style="136" bestFit="1" customWidth="1"/>
    <col min="5382" max="5382" width="9.125" style="136" bestFit="1" customWidth="1"/>
    <col min="5383" max="5383" width="8.5" style="136" bestFit="1" customWidth="1"/>
    <col min="5384" max="5618" width="10" style="136"/>
    <col min="5619" max="5619" width="3.625" style="136" customWidth="1"/>
    <col min="5620" max="5620" width="24.875" style="136" bestFit="1" customWidth="1"/>
    <col min="5621" max="5626" width="9" style="136" customWidth="1"/>
    <col min="5627" max="5627" width="8.75" style="136" customWidth="1"/>
    <col min="5628" max="5628" width="5.625" style="136" bestFit="1" customWidth="1"/>
    <col min="5629" max="5629" width="7" style="136" bestFit="1" customWidth="1"/>
    <col min="5630" max="5634" width="5.625" style="136" bestFit="1" customWidth="1"/>
    <col min="5635" max="5635" width="6.375" style="136" bestFit="1" customWidth="1"/>
    <col min="5636" max="5636" width="9.625" style="136" bestFit="1" customWidth="1"/>
    <col min="5637" max="5637" width="7.25" style="136" bestFit="1" customWidth="1"/>
    <col min="5638" max="5638" width="9.125" style="136" bestFit="1" customWidth="1"/>
    <col min="5639" max="5639" width="8.5" style="136" bestFit="1" customWidth="1"/>
    <col min="5640" max="5874" width="10" style="136"/>
    <col min="5875" max="5875" width="3.625" style="136" customWidth="1"/>
    <col min="5876" max="5876" width="24.875" style="136" bestFit="1" customWidth="1"/>
    <col min="5877" max="5882" width="9" style="136" customWidth="1"/>
    <col min="5883" max="5883" width="8.75" style="136" customWidth="1"/>
    <col min="5884" max="5884" width="5.625" style="136" bestFit="1" customWidth="1"/>
    <col min="5885" max="5885" width="7" style="136" bestFit="1" customWidth="1"/>
    <col min="5886" max="5890" width="5.625" style="136" bestFit="1" customWidth="1"/>
    <col min="5891" max="5891" width="6.375" style="136" bestFit="1" customWidth="1"/>
    <col min="5892" max="5892" width="9.625" style="136" bestFit="1" customWidth="1"/>
    <col min="5893" max="5893" width="7.25" style="136" bestFit="1" customWidth="1"/>
    <col min="5894" max="5894" width="9.125" style="136" bestFit="1" customWidth="1"/>
    <col min="5895" max="5895" width="8.5" style="136" bestFit="1" customWidth="1"/>
    <col min="5896" max="6130" width="10" style="136"/>
    <col min="6131" max="6131" width="3.625" style="136" customWidth="1"/>
    <col min="6132" max="6132" width="24.875" style="136" bestFit="1" customWidth="1"/>
    <col min="6133" max="6138" width="9" style="136" customWidth="1"/>
    <col min="6139" max="6139" width="8.75" style="136" customWidth="1"/>
    <col min="6140" max="6140" width="5.625" style="136" bestFit="1" customWidth="1"/>
    <col min="6141" max="6141" width="7" style="136" bestFit="1" customWidth="1"/>
    <col min="6142" max="6146" width="5.625" style="136" bestFit="1" customWidth="1"/>
    <col min="6147" max="6147" width="6.375" style="136" bestFit="1" customWidth="1"/>
    <col min="6148" max="6148" width="9.625" style="136" bestFit="1" customWidth="1"/>
    <col min="6149" max="6149" width="7.25" style="136" bestFit="1" customWidth="1"/>
    <col min="6150" max="6150" width="9.125" style="136" bestFit="1" customWidth="1"/>
    <col min="6151" max="6151" width="8.5" style="136" bestFit="1" customWidth="1"/>
    <col min="6152" max="6386" width="10" style="136"/>
    <col min="6387" max="6387" width="3.625" style="136" customWidth="1"/>
    <col min="6388" max="6388" width="24.875" style="136" bestFit="1" customWidth="1"/>
    <col min="6389" max="6394" width="9" style="136" customWidth="1"/>
    <col min="6395" max="6395" width="8.75" style="136" customWidth="1"/>
    <col min="6396" max="6396" width="5.625" style="136" bestFit="1" customWidth="1"/>
    <col min="6397" max="6397" width="7" style="136" bestFit="1" customWidth="1"/>
    <col min="6398" max="6402" width="5.625" style="136" bestFit="1" customWidth="1"/>
    <col min="6403" max="6403" width="6.375" style="136" bestFit="1" customWidth="1"/>
    <col min="6404" max="6404" width="9.625" style="136" bestFit="1" customWidth="1"/>
    <col min="6405" max="6405" width="7.25" style="136" bestFit="1" customWidth="1"/>
    <col min="6406" max="6406" width="9.125" style="136" bestFit="1" customWidth="1"/>
    <col min="6407" max="6407" width="8.5" style="136" bestFit="1" customWidth="1"/>
    <col min="6408" max="6642" width="10" style="136"/>
    <col min="6643" max="6643" width="3.625" style="136" customWidth="1"/>
    <col min="6644" max="6644" width="24.875" style="136" bestFit="1" customWidth="1"/>
    <col min="6645" max="6650" width="9" style="136" customWidth="1"/>
    <col min="6651" max="6651" width="8.75" style="136" customWidth="1"/>
    <col min="6652" max="6652" width="5.625" style="136" bestFit="1" customWidth="1"/>
    <col min="6653" max="6653" width="7" style="136" bestFit="1" customWidth="1"/>
    <col min="6654" max="6658" width="5.625" style="136" bestFit="1" customWidth="1"/>
    <col min="6659" max="6659" width="6.375" style="136" bestFit="1" customWidth="1"/>
    <col min="6660" max="6660" width="9.625" style="136" bestFit="1" customWidth="1"/>
    <col min="6661" max="6661" width="7.25" style="136" bestFit="1" customWidth="1"/>
    <col min="6662" max="6662" width="9.125" style="136" bestFit="1" customWidth="1"/>
    <col min="6663" max="6663" width="8.5" style="136" bestFit="1" customWidth="1"/>
    <col min="6664" max="6898" width="10" style="136"/>
    <col min="6899" max="6899" width="3.625" style="136" customWidth="1"/>
    <col min="6900" max="6900" width="24.875" style="136" bestFit="1" customWidth="1"/>
    <col min="6901" max="6906" width="9" style="136" customWidth="1"/>
    <col min="6907" max="6907" width="8.75" style="136" customWidth="1"/>
    <col min="6908" max="6908" width="5.625" style="136" bestFit="1" customWidth="1"/>
    <col min="6909" max="6909" width="7" style="136" bestFit="1" customWidth="1"/>
    <col min="6910" max="6914" width="5.625" style="136" bestFit="1" customWidth="1"/>
    <col min="6915" max="6915" width="6.375" style="136" bestFit="1" customWidth="1"/>
    <col min="6916" max="6916" width="9.625" style="136" bestFit="1" customWidth="1"/>
    <col min="6917" max="6917" width="7.25" style="136" bestFit="1" customWidth="1"/>
    <col min="6918" max="6918" width="9.125" style="136" bestFit="1" customWidth="1"/>
    <col min="6919" max="6919" width="8.5" style="136" bestFit="1" customWidth="1"/>
    <col min="6920" max="7154" width="10" style="136"/>
    <col min="7155" max="7155" width="3.625" style="136" customWidth="1"/>
    <col min="7156" max="7156" width="24.875" style="136" bestFit="1" customWidth="1"/>
    <col min="7157" max="7162" width="9" style="136" customWidth="1"/>
    <col min="7163" max="7163" width="8.75" style="136" customWidth="1"/>
    <col min="7164" max="7164" width="5.625" style="136" bestFit="1" customWidth="1"/>
    <col min="7165" max="7165" width="7" style="136" bestFit="1" customWidth="1"/>
    <col min="7166" max="7170" width="5.625" style="136" bestFit="1" customWidth="1"/>
    <col min="7171" max="7171" width="6.375" style="136" bestFit="1" customWidth="1"/>
    <col min="7172" max="7172" width="9.625" style="136" bestFit="1" customWidth="1"/>
    <col min="7173" max="7173" width="7.25" style="136" bestFit="1" customWidth="1"/>
    <col min="7174" max="7174" width="9.125" style="136" bestFit="1" customWidth="1"/>
    <col min="7175" max="7175" width="8.5" style="136" bestFit="1" customWidth="1"/>
    <col min="7176" max="7410" width="10" style="136"/>
    <col min="7411" max="7411" width="3.625" style="136" customWidth="1"/>
    <col min="7412" max="7412" width="24.875" style="136" bestFit="1" customWidth="1"/>
    <col min="7413" max="7418" width="9" style="136" customWidth="1"/>
    <col min="7419" max="7419" width="8.75" style="136" customWidth="1"/>
    <col min="7420" max="7420" width="5.625" style="136" bestFit="1" customWidth="1"/>
    <col min="7421" max="7421" width="7" style="136" bestFit="1" customWidth="1"/>
    <col min="7422" max="7426" width="5.625" style="136" bestFit="1" customWidth="1"/>
    <col min="7427" max="7427" width="6.375" style="136" bestFit="1" customWidth="1"/>
    <col min="7428" max="7428" width="9.625" style="136" bestFit="1" customWidth="1"/>
    <col min="7429" max="7429" width="7.25" style="136" bestFit="1" customWidth="1"/>
    <col min="7430" max="7430" width="9.125" style="136" bestFit="1" customWidth="1"/>
    <col min="7431" max="7431" width="8.5" style="136" bestFit="1" customWidth="1"/>
    <col min="7432" max="7666" width="10" style="136"/>
    <col min="7667" max="7667" width="3.625" style="136" customWidth="1"/>
    <col min="7668" max="7668" width="24.875" style="136" bestFit="1" customWidth="1"/>
    <col min="7669" max="7674" width="9" style="136" customWidth="1"/>
    <col min="7675" max="7675" width="8.75" style="136" customWidth="1"/>
    <col min="7676" max="7676" width="5.625" style="136" bestFit="1" customWidth="1"/>
    <col min="7677" max="7677" width="7" style="136" bestFit="1" customWidth="1"/>
    <col min="7678" max="7682" width="5.625" style="136" bestFit="1" customWidth="1"/>
    <col min="7683" max="7683" width="6.375" style="136" bestFit="1" customWidth="1"/>
    <col min="7684" max="7684" width="9.625" style="136" bestFit="1" customWidth="1"/>
    <col min="7685" max="7685" width="7.25" style="136" bestFit="1" customWidth="1"/>
    <col min="7686" max="7686" width="9.125" style="136" bestFit="1" customWidth="1"/>
    <col min="7687" max="7687" width="8.5" style="136" bestFit="1" customWidth="1"/>
    <col min="7688" max="7922" width="10" style="136"/>
    <col min="7923" max="7923" width="3.625" style="136" customWidth="1"/>
    <col min="7924" max="7924" width="24.875" style="136" bestFit="1" customWidth="1"/>
    <col min="7925" max="7930" width="9" style="136" customWidth="1"/>
    <col min="7931" max="7931" width="8.75" style="136" customWidth="1"/>
    <col min="7932" max="7932" width="5.625" style="136" bestFit="1" customWidth="1"/>
    <col min="7933" max="7933" width="7" style="136" bestFit="1" customWidth="1"/>
    <col min="7934" max="7938" width="5.625" style="136" bestFit="1" customWidth="1"/>
    <col min="7939" max="7939" width="6.375" style="136" bestFit="1" customWidth="1"/>
    <col min="7940" max="7940" width="9.625" style="136" bestFit="1" customWidth="1"/>
    <col min="7941" max="7941" width="7.25" style="136" bestFit="1" customWidth="1"/>
    <col min="7942" max="7942" width="9.125" style="136" bestFit="1" customWidth="1"/>
    <col min="7943" max="7943" width="8.5" style="136" bestFit="1" customWidth="1"/>
    <col min="7944" max="8178" width="10" style="136"/>
    <col min="8179" max="8179" width="3.625" style="136" customWidth="1"/>
    <col min="8180" max="8180" width="24.875" style="136" bestFit="1" customWidth="1"/>
    <col min="8181" max="8186" width="9" style="136" customWidth="1"/>
    <col min="8187" max="8187" width="8.75" style="136" customWidth="1"/>
    <col min="8188" max="8188" width="5.625" style="136" bestFit="1" customWidth="1"/>
    <col min="8189" max="8189" width="7" style="136" bestFit="1" customWidth="1"/>
    <col min="8190" max="8194" width="5.625" style="136" bestFit="1" customWidth="1"/>
    <col min="8195" max="8195" width="6.375" style="136" bestFit="1" customWidth="1"/>
    <col min="8196" max="8196" width="9.625" style="136" bestFit="1" customWidth="1"/>
    <col min="8197" max="8197" width="7.25" style="136" bestFit="1" customWidth="1"/>
    <col min="8198" max="8198" width="9.125" style="136" bestFit="1" customWidth="1"/>
    <col min="8199" max="8199" width="8.5" style="136" bestFit="1" customWidth="1"/>
    <col min="8200" max="8434" width="10" style="136"/>
    <col min="8435" max="8435" width="3.625" style="136" customWidth="1"/>
    <col min="8436" max="8436" width="24.875" style="136" bestFit="1" customWidth="1"/>
    <col min="8437" max="8442" width="9" style="136" customWidth="1"/>
    <col min="8443" max="8443" width="8.75" style="136" customWidth="1"/>
    <col min="8444" max="8444" width="5.625" style="136" bestFit="1" customWidth="1"/>
    <col min="8445" max="8445" width="7" style="136" bestFit="1" customWidth="1"/>
    <col min="8446" max="8450" width="5.625" style="136" bestFit="1" customWidth="1"/>
    <col min="8451" max="8451" width="6.375" style="136" bestFit="1" customWidth="1"/>
    <col min="8452" max="8452" width="9.625" style="136" bestFit="1" customWidth="1"/>
    <col min="8453" max="8453" width="7.25" style="136" bestFit="1" customWidth="1"/>
    <col min="8454" max="8454" width="9.125" style="136" bestFit="1" customWidth="1"/>
    <col min="8455" max="8455" width="8.5" style="136" bestFit="1" customWidth="1"/>
    <col min="8456" max="8690" width="10" style="136"/>
    <col min="8691" max="8691" width="3.625" style="136" customWidth="1"/>
    <col min="8692" max="8692" width="24.875" style="136" bestFit="1" customWidth="1"/>
    <col min="8693" max="8698" width="9" style="136" customWidth="1"/>
    <col min="8699" max="8699" width="8.75" style="136" customWidth="1"/>
    <col min="8700" max="8700" width="5.625" style="136" bestFit="1" customWidth="1"/>
    <col min="8701" max="8701" width="7" style="136" bestFit="1" customWidth="1"/>
    <col min="8702" max="8706" width="5.625" style="136" bestFit="1" customWidth="1"/>
    <col min="8707" max="8707" width="6.375" style="136" bestFit="1" customWidth="1"/>
    <col min="8708" max="8708" width="9.625" style="136" bestFit="1" customWidth="1"/>
    <col min="8709" max="8709" width="7.25" style="136" bestFit="1" customWidth="1"/>
    <col min="8710" max="8710" width="9.125" style="136" bestFit="1" customWidth="1"/>
    <col min="8711" max="8711" width="8.5" style="136" bestFit="1" customWidth="1"/>
    <col min="8712" max="8946" width="10" style="136"/>
    <col min="8947" max="8947" width="3.625" style="136" customWidth="1"/>
    <col min="8948" max="8948" width="24.875" style="136" bestFit="1" customWidth="1"/>
    <col min="8949" max="8954" width="9" style="136" customWidth="1"/>
    <col min="8955" max="8955" width="8.75" style="136" customWidth="1"/>
    <col min="8956" max="8956" width="5.625" style="136" bestFit="1" customWidth="1"/>
    <col min="8957" max="8957" width="7" style="136" bestFit="1" customWidth="1"/>
    <col min="8958" max="8962" width="5.625" style="136" bestFit="1" customWidth="1"/>
    <col min="8963" max="8963" width="6.375" style="136" bestFit="1" customWidth="1"/>
    <col min="8964" max="8964" width="9.625" style="136" bestFit="1" customWidth="1"/>
    <col min="8965" max="8965" width="7.25" style="136" bestFit="1" customWidth="1"/>
    <col min="8966" max="8966" width="9.125" style="136" bestFit="1" customWidth="1"/>
    <col min="8967" max="8967" width="8.5" style="136" bestFit="1" customWidth="1"/>
    <col min="8968" max="9202" width="10" style="136"/>
    <col min="9203" max="9203" width="3.625" style="136" customWidth="1"/>
    <col min="9204" max="9204" width="24.875" style="136" bestFit="1" customWidth="1"/>
    <col min="9205" max="9210" width="9" style="136" customWidth="1"/>
    <col min="9211" max="9211" width="8.75" style="136" customWidth="1"/>
    <col min="9212" max="9212" width="5.625" style="136" bestFit="1" customWidth="1"/>
    <col min="9213" max="9213" width="7" style="136" bestFit="1" customWidth="1"/>
    <col min="9214" max="9218" width="5.625" style="136" bestFit="1" customWidth="1"/>
    <col min="9219" max="9219" width="6.375" style="136" bestFit="1" customWidth="1"/>
    <col min="9220" max="9220" width="9.625" style="136" bestFit="1" customWidth="1"/>
    <col min="9221" max="9221" width="7.25" style="136" bestFit="1" customWidth="1"/>
    <col min="9222" max="9222" width="9.125" style="136" bestFit="1" customWidth="1"/>
    <col min="9223" max="9223" width="8.5" style="136" bestFit="1" customWidth="1"/>
    <col min="9224" max="9458" width="10" style="136"/>
    <col min="9459" max="9459" width="3.625" style="136" customWidth="1"/>
    <col min="9460" max="9460" width="24.875" style="136" bestFit="1" customWidth="1"/>
    <col min="9461" max="9466" width="9" style="136" customWidth="1"/>
    <col min="9467" max="9467" width="8.75" style="136" customWidth="1"/>
    <col min="9468" max="9468" width="5.625" style="136" bestFit="1" customWidth="1"/>
    <col min="9469" max="9469" width="7" style="136" bestFit="1" customWidth="1"/>
    <col min="9470" max="9474" width="5.625" style="136" bestFit="1" customWidth="1"/>
    <col min="9475" max="9475" width="6.375" style="136" bestFit="1" customWidth="1"/>
    <col min="9476" max="9476" width="9.625" style="136" bestFit="1" customWidth="1"/>
    <col min="9477" max="9477" width="7.25" style="136" bestFit="1" customWidth="1"/>
    <col min="9478" max="9478" width="9.125" style="136" bestFit="1" customWidth="1"/>
    <col min="9479" max="9479" width="8.5" style="136" bestFit="1" customWidth="1"/>
    <col min="9480" max="9714" width="10" style="136"/>
    <col min="9715" max="9715" width="3.625" style="136" customWidth="1"/>
    <col min="9716" max="9716" width="24.875" style="136" bestFit="1" customWidth="1"/>
    <col min="9717" max="9722" width="9" style="136" customWidth="1"/>
    <col min="9723" max="9723" width="8.75" style="136" customWidth="1"/>
    <col min="9724" max="9724" width="5.625" style="136" bestFit="1" customWidth="1"/>
    <col min="9725" max="9725" width="7" style="136" bestFit="1" customWidth="1"/>
    <col min="9726" max="9730" width="5.625" style="136" bestFit="1" customWidth="1"/>
    <col min="9731" max="9731" width="6.375" style="136" bestFit="1" customWidth="1"/>
    <col min="9732" max="9732" width="9.625" style="136" bestFit="1" customWidth="1"/>
    <col min="9733" max="9733" width="7.25" style="136" bestFit="1" customWidth="1"/>
    <col min="9734" max="9734" width="9.125" style="136" bestFit="1" customWidth="1"/>
    <col min="9735" max="9735" width="8.5" style="136" bestFit="1" customWidth="1"/>
    <col min="9736" max="9970" width="10" style="136"/>
    <col min="9971" max="9971" width="3.625" style="136" customWidth="1"/>
    <col min="9972" max="9972" width="24.875" style="136" bestFit="1" customWidth="1"/>
    <col min="9973" max="9978" width="9" style="136" customWidth="1"/>
    <col min="9979" max="9979" width="8.75" style="136" customWidth="1"/>
    <col min="9980" max="9980" width="5.625" style="136" bestFit="1" customWidth="1"/>
    <col min="9981" max="9981" width="7" style="136" bestFit="1" customWidth="1"/>
    <col min="9982" max="9986" width="5.625" style="136" bestFit="1" customWidth="1"/>
    <col min="9987" max="9987" width="6.375" style="136" bestFit="1" customWidth="1"/>
    <col min="9988" max="9988" width="9.625" style="136" bestFit="1" customWidth="1"/>
    <col min="9989" max="9989" width="7.25" style="136" bestFit="1" customWidth="1"/>
    <col min="9990" max="9990" width="9.125" style="136" bestFit="1" customWidth="1"/>
    <col min="9991" max="9991" width="8.5" style="136" bestFit="1" customWidth="1"/>
    <col min="9992" max="10226" width="10" style="136"/>
    <col min="10227" max="10227" width="3.625" style="136" customWidth="1"/>
    <col min="10228" max="10228" width="24.875" style="136" bestFit="1" customWidth="1"/>
    <col min="10229" max="10234" width="9" style="136" customWidth="1"/>
    <col min="10235" max="10235" width="8.75" style="136" customWidth="1"/>
    <col min="10236" max="10236" width="5.625" style="136" bestFit="1" customWidth="1"/>
    <col min="10237" max="10237" width="7" style="136" bestFit="1" customWidth="1"/>
    <col min="10238" max="10242" width="5.625" style="136" bestFit="1" customWidth="1"/>
    <col min="10243" max="10243" width="6.375" style="136" bestFit="1" customWidth="1"/>
    <col min="10244" max="10244" width="9.625" style="136" bestFit="1" customWidth="1"/>
    <col min="10245" max="10245" width="7.25" style="136" bestFit="1" customWidth="1"/>
    <col min="10246" max="10246" width="9.125" style="136" bestFit="1" customWidth="1"/>
    <col min="10247" max="10247" width="8.5" style="136" bestFit="1" customWidth="1"/>
    <col min="10248" max="10482" width="10" style="136"/>
    <col min="10483" max="10483" width="3.625" style="136" customWidth="1"/>
    <col min="10484" max="10484" width="24.875" style="136" bestFit="1" customWidth="1"/>
    <col min="10485" max="10490" width="9" style="136" customWidth="1"/>
    <col min="10491" max="10491" width="8.75" style="136" customWidth="1"/>
    <col min="10492" max="10492" width="5.625" style="136" bestFit="1" customWidth="1"/>
    <col min="10493" max="10493" width="7" style="136" bestFit="1" customWidth="1"/>
    <col min="10494" max="10498" width="5.625" style="136" bestFit="1" customWidth="1"/>
    <col min="10499" max="10499" width="6.375" style="136" bestFit="1" customWidth="1"/>
    <col min="10500" max="10500" width="9.625" style="136" bestFit="1" customWidth="1"/>
    <col min="10501" max="10501" width="7.25" style="136" bestFit="1" customWidth="1"/>
    <col min="10502" max="10502" width="9.125" style="136" bestFit="1" customWidth="1"/>
    <col min="10503" max="10503" width="8.5" style="136" bestFit="1" customWidth="1"/>
    <col min="10504" max="10738" width="10" style="136"/>
    <col min="10739" max="10739" width="3.625" style="136" customWidth="1"/>
    <col min="10740" max="10740" width="24.875" style="136" bestFit="1" customWidth="1"/>
    <col min="10741" max="10746" width="9" style="136" customWidth="1"/>
    <col min="10747" max="10747" width="8.75" style="136" customWidth="1"/>
    <col min="10748" max="10748" width="5.625" style="136" bestFit="1" customWidth="1"/>
    <col min="10749" max="10749" width="7" style="136" bestFit="1" customWidth="1"/>
    <col min="10750" max="10754" width="5.625" style="136" bestFit="1" customWidth="1"/>
    <col min="10755" max="10755" width="6.375" style="136" bestFit="1" customWidth="1"/>
    <col min="10756" max="10756" width="9.625" style="136" bestFit="1" customWidth="1"/>
    <col min="10757" max="10757" width="7.25" style="136" bestFit="1" customWidth="1"/>
    <col min="10758" max="10758" width="9.125" style="136" bestFit="1" customWidth="1"/>
    <col min="10759" max="10759" width="8.5" style="136" bestFit="1" customWidth="1"/>
    <col min="10760" max="10994" width="10" style="136"/>
    <col min="10995" max="10995" width="3.625" style="136" customWidth="1"/>
    <col min="10996" max="10996" width="24.875" style="136" bestFit="1" customWidth="1"/>
    <col min="10997" max="11002" width="9" style="136" customWidth="1"/>
    <col min="11003" max="11003" width="8.75" style="136" customWidth="1"/>
    <col min="11004" max="11004" width="5.625" style="136" bestFit="1" customWidth="1"/>
    <col min="11005" max="11005" width="7" style="136" bestFit="1" customWidth="1"/>
    <col min="11006" max="11010" width="5.625" style="136" bestFit="1" customWidth="1"/>
    <col min="11011" max="11011" width="6.375" style="136" bestFit="1" customWidth="1"/>
    <col min="11012" max="11012" width="9.625" style="136" bestFit="1" customWidth="1"/>
    <col min="11013" max="11013" width="7.25" style="136" bestFit="1" customWidth="1"/>
    <col min="11014" max="11014" width="9.125" style="136" bestFit="1" customWidth="1"/>
    <col min="11015" max="11015" width="8.5" style="136" bestFit="1" customWidth="1"/>
    <col min="11016" max="11250" width="10" style="136"/>
    <col min="11251" max="11251" width="3.625" style="136" customWidth="1"/>
    <col min="11252" max="11252" width="24.875" style="136" bestFit="1" customWidth="1"/>
    <col min="11253" max="11258" width="9" style="136" customWidth="1"/>
    <col min="11259" max="11259" width="8.75" style="136" customWidth="1"/>
    <col min="11260" max="11260" width="5.625" style="136" bestFit="1" customWidth="1"/>
    <col min="11261" max="11261" width="7" style="136" bestFit="1" customWidth="1"/>
    <col min="11262" max="11266" width="5.625" style="136" bestFit="1" customWidth="1"/>
    <col min="11267" max="11267" width="6.375" style="136" bestFit="1" customWidth="1"/>
    <col min="11268" max="11268" width="9.625" style="136" bestFit="1" customWidth="1"/>
    <col min="11269" max="11269" width="7.25" style="136" bestFit="1" customWidth="1"/>
    <col min="11270" max="11270" width="9.125" style="136" bestFit="1" customWidth="1"/>
    <col min="11271" max="11271" width="8.5" style="136" bestFit="1" customWidth="1"/>
    <col min="11272" max="11506" width="10" style="136"/>
    <col min="11507" max="11507" width="3.625" style="136" customWidth="1"/>
    <col min="11508" max="11508" width="24.875" style="136" bestFit="1" customWidth="1"/>
    <col min="11509" max="11514" width="9" style="136" customWidth="1"/>
    <col min="11515" max="11515" width="8.75" style="136" customWidth="1"/>
    <col min="11516" max="11516" width="5.625" style="136" bestFit="1" customWidth="1"/>
    <col min="11517" max="11517" width="7" style="136" bestFit="1" customWidth="1"/>
    <col min="11518" max="11522" width="5.625" style="136" bestFit="1" customWidth="1"/>
    <col min="11523" max="11523" width="6.375" style="136" bestFit="1" customWidth="1"/>
    <col min="11524" max="11524" width="9.625" style="136" bestFit="1" customWidth="1"/>
    <col min="11525" max="11525" width="7.25" style="136" bestFit="1" customWidth="1"/>
    <col min="11526" max="11526" width="9.125" style="136" bestFit="1" customWidth="1"/>
    <col min="11527" max="11527" width="8.5" style="136" bestFit="1" customWidth="1"/>
    <col min="11528" max="11762" width="10" style="136"/>
    <col min="11763" max="11763" width="3.625" style="136" customWidth="1"/>
    <col min="11764" max="11764" width="24.875" style="136" bestFit="1" customWidth="1"/>
    <col min="11765" max="11770" width="9" style="136" customWidth="1"/>
    <col min="11771" max="11771" width="8.75" style="136" customWidth="1"/>
    <col min="11772" max="11772" width="5.625" style="136" bestFit="1" customWidth="1"/>
    <col min="11773" max="11773" width="7" style="136" bestFit="1" customWidth="1"/>
    <col min="11774" max="11778" width="5.625" style="136" bestFit="1" customWidth="1"/>
    <col min="11779" max="11779" width="6.375" style="136" bestFit="1" customWidth="1"/>
    <col min="11780" max="11780" width="9.625" style="136" bestFit="1" customWidth="1"/>
    <col min="11781" max="11781" width="7.25" style="136" bestFit="1" customWidth="1"/>
    <col min="11782" max="11782" width="9.125" style="136" bestFit="1" customWidth="1"/>
    <col min="11783" max="11783" width="8.5" style="136" bestFit="1" customWidth="1"/>
    <col min="11784" max="12018" width="10" style="136"/>
    <col min="12019" max="12019" width="3.625" style="136" customWidth="1"/>
    <col min="12020" max="12020" width="24.875" style="136" bestFit="1" customWidth="1"/>
    <col min="12021" max="12026" width="9" style="136" customWidth="1"/>
    <col min="12027" max="12027" width="8.75" style="136" customWidth="1"/>
    <col min="12028" max="12028" width="5.625" style="136" bestFit="1" customWidth="1"/>
    <col min="12029" max="12029" width="7" style="136" bestFit="1" customWidth="1"/>
    <col min="12030" max="12034" width="5.625" style="136" bestFit="1" customWidth="1"/>
    <col min="12035" max="12035" width="6.375" style="136" bestFit="1" customWidth="1"/>
    <col min="12036" max="12036" width="9.625" style="136" bestFit="1" customWidth="1"/>
    <col min="12037" max="12037" width="7.25" style="136" bestFit="1" customWidth="1"/>
    <col min="12038" max="12038" width="9.125" style="136" bestFit="1" customWidth="1"/>
    <col min="12039" max="12039" width="8.5" style="136" bestFit="1" customWidth="1"/>
    <col min="12040" max="12274" width="10" style="136"/>
    <col min="12275" max="12275" width="3.625" style="136" customWidth="1"/>
    <col min="12276" max="12276" width="24.875" style="136" bestFit="1" customWidth="1"/>
    <col min="12277" max="12282" width="9" style="136" customWidth="1"/>
    <col min="12283" max="12283" width="8.75" style="136" customWidth="1"/>
    <col min="12284" max="12284" width="5.625" style="136" bestFit="1" customWidth="1"/>
    <col min="12285" max="12285" width="7" style="136" bestFit="1" customWidth="1"/>
    <col min="12286" max="12290" width="5.625" style="136" bestFit="1" customWidth="1"/>
    <col min="12291" max="12291" width="6.375" style="136" bestFit="1" customWidth="1"/>
    <col min="12292" max="12292" width="9.625" style="136" bestFit="1" customWidth="1"/>
    <col min="12293" max="12293" width="7.25" style="136" bestFit="1" customWidth="1"/>
    <col min="12294" max="12294" width="9.125" style="136" bestFit="1" customWidth="1"/>
    <col min="12295" max="12295" width="8.5" style="136" bestFit="1" customWidth="1"/>
    <col min="12296" max="12530" width="10" style="136"/>
    <col min="12531" max="12531" width="3.625" style="136" customWidth="1"/>
    <col min="12532" max="12532" width="24.875" style="136" bestFit="1" customWidth="1"/>
    <col min="12533" max="12538" width="9" style="136" customWidth="1"/>
    <col min="12539" max="12539" width="8.75" style="136" customWidth="1"/>
    <col min="12540" max="12540" width="5.625" style="136" bestFit="1" customWidth="1"/>
    <col min="12541" max="12541" width="7" style="136" bestFit="1" customWidth="1"/>
    <col min="12542" max="12546" width="5.625" style="136" bestFit="1" customWidth="1"/>
    <col min="12547" max="12547" width="6.375" style="136" bestFit="1" customWidth="1"/>
    <col min="12548" max="12548" width="9.625" style="136" bestFit="1" customWidth="1"/>
    <col min="12549" max="12549" width="7.25" style="136" bestFit="1" customWidth="1"/>
    <col min="12550" max="12550" width="9.125" style="136" bestFit="1" customWidth="1"/>
    <col min="12551" max="12551" width="8.5" style="136" bestFit="1" customWidth="1"/>
    <col min="12552" max="12786" width="10" style="136"/>
    <col min="12787" max="12787" width="3.625" style="136" customWidth="1"/>
    <col min="12788" max="12788" width="24.875" style="136" bestFit="1" customWidth="1"/>
    <col min="12789" max="12794" width="9" style="136" customWidth="1"/>
    <col min="12795" max="12795" width="8.75" style="136" customWidth="1"/>
    <col min="12796" max="12796" width="5.625" style="136" bestFit="1" customWidth="1"/>
    <col min="12797" max="12797" width="7" style="136" bestFit="1" customWidth="1"/>
    <col min="12798" max="12802" width="5.625" style="136" bestFit="1" customWidth="1"/>
    <col min="12803" max="12803" width="6.375" style="136" bestFit="1" customWidth="1"/>
    <col min="12804" max="12804" width="9.625" style="136" bestFit="1" customWidth="1"/>
    <col min="12805" max="12805" width="7.25" style="136" bestFit="1" customWidth="1"/>
    <col min="12806" max="12806" width="9.125" style="136" bestFit="1" customWidth="1"/>
    <col min="12807" max="12807" width="8.5" style="136" bestFit="1" customWidth="1"/>
    <col min="12808" max="13042" width="10" style="136"/>
    <col min="13043" max="13043" width="3.625" style="136" customWidth="1"/>
    <col min="13044" max="13044" width="24.875" style="136" bestFit="1" customWidth="1"/>
    <col min="13045" max="13050" width="9" style="136" customWidth="1"/>
    <col min="13051" max="13051" width="8.75" style="136" customWidth="1"/>
    <col min="13052" max="13052" width="5.625" style="136" bestFit="1" customWidth="1"/>
    <col min="13053" max="13053" width="7" style="136" bestFit="1" customWidth="1"/>
    <col min="13054" max="13058" width="5.625" style="136" bestFit="1" customWidth="1"/>
    <col min="13059" max="13059" width="6.375" style="136" bestFit="1" customWidth="1"/>
    <col min="13060" max="13060" width="9.625" style="136" bestFit="1" customWidth="1"/>
    <col min="13061" max="13061" width="7.25" style="136" bestFit="1" customWidth="1"/>
    <col min="13062" max="13062" width="9.125" style="136" bestFit="1" customWidth="1"/>
    <col min="13063" max="13063" width="8.5" style="136" bestFit="1" customWidth="1"/>
    <col min="13064" max="13298" width="10" style="136"/>
    <col min="13299" max="13299" width="3.625" style="136" customWidth="1"/>
    <col min="13300" max="13300" width="24.875" style="136" bestFit="1" customWidth="1"/>
    <col min="13301" max="13306" width="9" style="136" customWidth="1"/>
    <col min="13307" max="13307" width="8.75" style="136" customWidth="1"/>
    <col min="13308" max="13308" width="5.625" style="136" bestFit="1" customWidth="1"/>
    <col min="13309" max="13309" width="7" style="136" bestFit="1" customWidth="1"/>
    <col min="13310" max="13314" width="5.625" style="136" bestFit="1" customWidth="1"/>
    <col min="13315" max="13315" width="6.375" style="136" bestFit="1" customWidth="1"/>
    <col min="13316" max="13316" width="9.625" style="136" bestFit="1" customWidth="1"/>
    <col min="13317" max="13317" width="7.25" style="136" bestFit="1" customWidth="1"/>
    <col min="13318" max="13318" width="9.125" style="136" bestFit="1" customWidth="1"/>
    <col min="13319" max="13319" width="8.5" style="136" bestFit="1" customWidth="1"/>
    <col min="13320" max="13554" width="10" style="136"/>
    <col min="13555" max="13555" width="3.625" style="136" customWidth="1"/>
    <col min="13556" max="13556" width="24.875" style="136" bestFit="1" customWidth="1"/>
    <col min="13557" max="13562" width="9" style="136" customWidth="1"/>
    <col min="13563" max="13563" width="8.75" style="136" customWidth="1"/>
    <col min="13564" max="13564" width="5.625" style="136" bestFit="1" customWidth="1"/>
    <col min="13565" max="13565" width="7" style="136" bestFit="1" customWidth="1"/>
    <col min="13566" max="13570" width="5.625" style="136" bestFit="1" customWidth="1"/>
    <col min="13571" max="13571" width="6.375" style="136" bestFit="1" customWidth="1"/>
    <col min="13572" max="13572" width="9.625" style="136" bestFit="1" customWidth="1"/>
    <col min="13573" max="13573" width="7.25" style="136" bestFit="1" customWidth="1"/>
    <col min="13574" max="13574" width="9.125" style="136" bestFit="1" customWidth="1"/>
    <col min="13575" max="13575" width="8.5" style="136" bestFit="1" customWidth="1"/>
    <col min="13576" max="13810" width="10" style="136"/>
    <col min="13811" max="13811" width="3.625" style="136" customWidth="1"/>
    <col min="13812" max="13812" width="24.875" style="136" bestFit="1" customWidth="1"/>
    <col min="13813" max="13818" width="9" style="136" customWidth="1"/>
    <col min="13819" max="13819" width="8.75" style="136" customWidth="1"/>
    <col min="13820" max="13820" width="5.625" style="136" bestFit="1" customWidth="1"/>
    <col min="13821" max="13821" width="7" style="136" bestFit="1" customWidth="1"/>
    <col min="13822" max="13826" width="5.625" style="136" bestFit="1" customWidth="1"/>
    <col min="13827" max="13827" width="6.375" style="136" bestFit="1" customWidth="1"/>
    <col min="13828" max="13828" width="9.625" style="136" bestFit="1" customWidth="1"/>
    <col min="13829" max="13829" width="7.25" style="136" bestFit="1" customWidth="1"/>
    <col min="13830" max="13830" width="9.125" style="136" bestFit="1" customWidth="1"/>
    <col min="13831" max="13831" width="8.5" style="136" bestFit="1" customWidth="1"/>
    <col min="13832" max="14066" width="10" style="136"/>
    <col min="14067" max="14067" width="3.625" style="136" customWidth="1"/>
    <col min="14068" max="14068" width="24.875" style="136" bestFit="1" customWidth="1"/>
    <col min="14069" max="14074" width="9" style="136" customWidth="1"/>
    <col min="14075" max="14075" width="8.75" style="136" customWidth="1"/>
    <col min="14076" max="14076" width="5.625" style="136" bestFit="1" customWidth="1"/>
    <col min="14077" max="14077" width="7" style="136" bestFit="1" customWidth="1"/>
    <col min="14078" max="14082" width="5.625" style="136" bestFit="1" customWidth="1"/>
    <col min="14083" max="14083" width="6.375" style="136" bestFit="1" customWidth="1"/>
    <col min="14084" max="14084" width="9.625" style="136" bestFit="1" customWidth="1"/>
    <col min="14085" max="14085" width="7.25" style="136" bestFit="1" customWidth="1"/>
    <col min="14086" max="14086" width="9.125" style="136" bestFit="1" customWidth="1"/>
    <col min="14087" max="14087" width="8.5" style="136" bestFit="1" customWidth="1"/>
    <col min="14088" max="14322" width="10" style="136"/>
    <col min="14323" max="14323" width="3.625" style="136" customWidth="1"/>
    <col min="14324" max="14324" width="24.875" style="136" bestFit="1" customWidth="1"/>
    <col min="14325" max="14330" width="9" style="136" customWidth="1"/>
    <col min="14331" max="14331" width="8.75" style="136" customWidth="1"/>
    <col min="14332" max="14332" width="5.625" style="136" bestFit="1" customWidth="1"/>
    <col min="14333" max="14333" width="7" style="136" bestFit="1" customWidth="1"/>
    <col min="14334" max="14338" width="5.625" style="136" bestFit="1" customWidth="1"/>
    <col min="14339" max="14339" width="6.375" style="136" bestFit="1" customWidth="1"/>
    <col min="14340" max="14340" width="9.625" style="136" bestFit="1" customWidth="1"/>
    <col min="14341" max="14341" width="7.25" style="136" bestFit="1" customWidth="1"/>
    <col min="14342" max="14342" width="9.125" style="136" bestFit="1" customWidth="1"/>
    <col min="14343" max="14343" width="8.5" style="136" bestFit="1" customWidth="1"/>
    <col min="14344" max="14578" width="10" style="136"/>
    <col min="14579" max="14579" width="3.625" style="136" customWidth="1"/>
    <col min="14580" max="14580" width="24.875" style="136" bestFit="1" customWidth="1"/>
    <col min="14581" max="14586" width="9" style="136" customWidth="1"/>
    <col min="14587" max="14587" width="8.75" style="136" customWidth="1"/>
    <col min="14588" max="14588" width="5.625" style="136" bestFit="1" customWidth="1"/>
    <col min="14589" max="14589" width="7" style="136" bestFit="1" customWidth="1"/>
    <col min="14590" max="14594" width="5.625" style="136" bestFit="1" customWidth="1"/>
    <col min="14595" max="14595" width="6.375" style="136" bestFit="1" customWidth="1"/>
    <col min="14596" max="14596" width="9.625" style="136" bestFit="1" customWidth="1"/>
    <col min="14597" max="14597" width="7.25" style="136" bestFit="1" customWidth="1"/>
    <col min="14598" max="14598" width="9.125" style="136" bestFit="1" customWidth="1"/>
    <col min="14599" max="14599" width="8.5" style="136" bestFit="1" customWidth="1"/>
    <col min="14600" max="14834" width="10" style="136"/>
    <col min="14835" max="14835" width="3.625" style="136" customWidth="1"/>
    <col min="14836" max="14836" width="24.875" style="136" bestFit="1" customWidth="1"/>
    <col min="14837" max="14842" width="9" style="136" customWidth="1"/>
    <col min="14843" max="14843" width="8.75" style="136" customWidth="1"/>
    <col min="14844" max="14844" width="5.625" style="136" bestFit="1" customWidth="1"/>
    <col min="14845" max="14845" width="7" style="136" bestFit="1" customWidth="1"/>
    <col min="14846" max="14850" width="5.625" style="136" bestFit="1" customWidth="1"/>
    <col min="14851" max="14851" width="6.375" style="136" bestFit="1" customWidth="1"/>
    <col min="14852" max="14852" width="9.625" style="136" bestFit="1" customWidth="1"/>
    <col min="14853" max="14853" width="7.25" style="136" bestFit="1" customWidth="1"/>
    <col min="14854" max="14854" width="9.125" style="136" bestFit="1" customWidth="1"/>
    <col min="14855" max="14855" width="8.5" style="136" bestFit="1" customWidth="1"/>
    <col min="14856" max="15090" width="10" style="136"/>
    <col min="15091" max="15091" width="3.625" style="136" customWidth="1"/>
    <col min="15092" max="15092" width="24.875" style="136" bestFit="1" customWidth="1"/>
    <col min="15093" max="15098" width="9" style="136" customWidth="1"/>
    <col min="15099" max="15099" width="8.75" style="136" customWidth="1"/>
    <col min="15100" max="15100" width="5.625" style="136" bestFit="1" customWidth="1"/>
    <col min="15101" max="15101" width="7" style="136" bestFit="1" customWidth="1"/>
    <col min="15102" max="15106" width="5.625" style="136" bestFit="1" customWidth="1"/>
    <col min="15107" max="15107" width="6.375" style="136" bestFit="1" customWidth="1"/>
    <col min="15108" max="15108" width="9.625" style="136" bestFit="1" customWidth="1"/>
    <col min="15109" max="15109" width="7.25" style="136" bestFit="1" customWidth="1"/>
    <col min="15110" max="15110" width="9.125" style="136" bestFit="1" customWidth="1"/>
    <col min="15111" max="15111" width="8.5" style="136" bestFit="1" customWidth="1"/>
    <col min="15112" max="15346" width="10" style="136"/>
    <col min="15347" max="15347" width="3.625" style="136" customWidth="1"/>
    <col min="15348" max="15348" width="24.875" style="136" bestFit="1" customWidth="1"/>
    <col min="15349" max="15354" width="9" style="136" customWidth="1"/>
    <col min="15355" max="15355" width="8.75" style="136" customWidth="1"/>
    <col min="15356" max="15356" width="5.625" style="136" bestFit="1" customWidth="1"/>
    <col min="15357" max="15357" width="7" style="136" bestFit="1" customWidth="1"/>
    <col min="15358" max="15362" width="5.625" style="136" bestFit="1" customWidth="1"/>
    <col min="15363" max="15363" width="6.375" style="136" bestFit="1" customWidth="1"/>
    <col min="15364" max="15364" width="9.625" style="136" bestFit="1" customWidth="1"/>
    <col min="15365" max="15365" width="7.25" style="136" bestFit="1" customWidth="1"/>
    <col min="15366" max="15366" width="9.125" style="136" bestFit="1" customWidth="1"/>
    <col min="15367" max="15367" width="8.5" style="136" bestFit="1" customWidth="1"/>
    <col min="15368" max="15602" width="10" style="136"/>
    <col min="15603" max="15603" width="3.625" style="136" customWidth="1"/>
    <col min="15604" max="15604" width="24.875" style="136" bestFit="1" customWidth="1"/>
    <col min="15605" max="15610" width="9" style="136" customWidth="1"/>
    <col min="15611" max="15611" width="8.75" style="136" customWidth="1"/>
    <col min="15612" max="15612" width="5.625" style="136" bestFit="1" customWidth="1"/>
    <col min="15613" max="15613" width="7" style="136" bestFit="1" customWidth="1"/>
    <col min="15614" max="15618" width="5.625" style="136" bestFit="1" customWidth="1"/>
    <col min="15619" max="15619" width="6.375" style="136" bestFit="1" customWidth="1"/>
    <col min="15620" max="15620" width="9.625" style="136" bestFit="1" customWidth="1"/>
    <col min="15621" max="15621" width="7.25" style="136" bestFit="1" customWidth="1"/>
    <col min="15622" max="15622" width="9.125" style="136" bestFit="1" customWidth="1"/>
    <col min="15623" max="15623" width="8.5" style="136" bestFit="1" customWidth="1"/>
    <col min="15624" max="15858" width="10" style="136"/>
    <col min="15859" max="15859" width="3.625" style="136" customWidth="1"/>
    <col min="15860" max="15860" width="24.875" style="136" bestFit="1" customWidth="1"/>
    <col min="15861" max="15866" width="9" style="136" customWidth="1"/>
    <col min="15867" max="15867" width="8.75" style="136" customWidth="1"/>
    <col min="15868" max="15868" width="5.625" style="136" bestFit="1" customWidth="1"/>
    <col min="15869" max="15869" width="7" style="136" bestFit="1" customWidth="1"/>
    <col min="15870" max="15874" width="5.625" style="136" bestFit="1" customWidth="1"/>
    <col min="15875" max="15875" width="6.375" style="136" bestFit="1" customWidth="1"/>
    <col min="15876" max="15876" width="9.625" style="136" bestFit="1" customWidth="1"/>
    <col min="15877" max="15877" width="7.25" style="136" bestFit="1" customWidth="1"/>
    <col min="15878" max="15878" width="9.125" style="136" bestFit="1" customWidth="1"/>
    <col min="15879" max="15879" width="8.5" style="136" bestFit="1" customWidth="1"/>
    <col min="15880" max="16114" width="10" style="136"/>
    <col min="16115" max="16115" width="3.625" style="136" customWidth="1"/>
    <col min="16116" max="16116" width="24.875" style="136" bestFit="1" customWidth="1"/>
    <col min="16117" max="16122" width="9" style="136" customWidth="1"/>
    <col min="16123" max="16123" width="8.75" style="136" customWidth="1"/>
    <col min="16124" max="16124" width="5.625" style="136" bestFit="1" customWidth="1"/>
    <col min="16125" max="16125" width="7" style="136" bestFit="1" customWidth="1"/>
    <col min="16126" max="16130" width="5.625" style="136" bestFit="1" customWidth="1"/>
    <col min="16131" max="16131" width="6.375" style="136" bestFit="1" customWidth="1"/>
    <col min="16132" max="16132" width="9.625" style="136" bestFit="1" customWidth="1"/>
    <col min="16133" max="16133" width="7.25" style="136" bestFit="1" customWidth="1"/>
    <col min="16134" max="16134" width="9.125" style="136" bestFit="1" customWidth="1"/>
    <col min="16135" max="16135" width="8.5" style="136" bestFit="1" customWidth="1"/>
    <col min="16136" max="16384" width="11" style="136"/>
  </cols>
  <sheetData>
    <row r="1" spans="1:13" ht="13.5" customHeight="1" x14ac:dyDescent="0.2">
      <c r="A1" s="846" t="s">
        <v>33</v>
      </c>
      <c r="B1" s="846"/>
      <c r="C1" s="846"/>
      <c r="D1" s="133"/>
      <c r="E1" s="133"/>
      <c r="F1" s="133"/>
      <c r="G1" s="133"/>
    </row>
    <row r="2" spans="1:13" ht="13.5" customHeight="1" x14ac:dyDescent="0.2">
      <c r="A2" s="847"/>
      <c r="B2" s="847"/>
      <c r="C2" s="847"/>
      <c r="D2" s="137"/>
      <c r="E2" s="137"/>
      <c r="F2" s="137"/>
      <c r="G2" s="112" t="s">
        <v>164</v>
      </c>
    </row>
    <row r="3" spans="1:13" ht="13.5" customHeight="1" x14ac:dyDescent="0.2">
      <c r="A3" s="170"/>
      <c r="B3" s="850">
        <f>INDICE!A3</f>
        <v>41730</v>
      </c>
      <c r="C3" s="851"/>
      <c r="D3" s="851" t="s">
        <v>124</v>
      </c>
      <c r="E3" s="851"/>
      <c r="F3" s="851" t="s">
        <v>125</v>
      </c>
      <c r="G3" s="851"/>
    </row>
    <row r="4" spans="1:13" ht="30" customHeight="1" x14ac:dyDescent="0.2">
      <c r="A4" s="153"/>
      <c r="B4" s="171" t="s">
        <v>206</v>
      </c>
      <c r="C4" s="172" t="s">
        <v>207</v>
      </c>
      <c r="D4" s="171" t="s">
        <v>206</v>
      </c>
      <c r="E4" s="172" t="s">
        <v>207</v>
      </c>
      <c r="F4" s="171" t="s">
        <v>206</v>
      </c>
      <c r="G4" s="172" t="s">
        <v>207</v>
      </c>
    </row>
    <row r="5" spans="1:13" s="135" customFormat="1" ht="13.5" customHeight="1" x14ac:dyDescent="0.2">
      <c r="A5" s="139" t="s">
        <v>208</v>
      </c>
      <c r="B5" s="142">
        <v>377.28889999999978</v>
      </c>
      <c r="C5" s="145">
        <v>11.096020000000001</v>
      </c>
      <c r="D5" s="142">
        <v>1401.7659900000019</v>
      </c>
      <c r="E5" s="142">
        <v>38.02029000000001</v>
      </c>
      <c r="F5" s="142">
        <v>4526.799750000001</v>
      </c>
      <c r="G5" s="142">
        <v>119.50898000000001</v>
      </c>
      <c r="L5" s="173"/>
      <c r="M5" s="173"/>
    </row>
    <row r="6" spans="1:13" s="135" customFormat="1" ht="13.5" customHeight="1" x14ac:dyDescent="0.2">
      <c r="A6" s="139" t="s">
        <v>209</v>
      </c>
      <c r="B6" s="142">
        <v>1340.3023800000008</v>
      </c>
      <c r="C6" s="142">
        <v>397.9133799999999</v>
      </c>
      <c r="D6" s="142">
        <v>5070.5469499999999</v>
      </c>
      <c r="E6" s="142">
        <v>1614.0235699999998</v>
      </c>
      <c r="F6" s="142">
        <v>15778.9856</v>
      </c>
      <c r="G6" s="142">
        <v>4844.8020699999997</v>
      </c>
      <c r="L6" s="173"/>
      <c r="M6" s="173"/>
    </row>
    <row r="7" spans="1:13" s="135" customFormat="1" ht="13.5" customHeight="1" x14ac:dyDescent="0.2">
      <c r="A7" s="149" t="s">
        <v>203</v>
      </c>
      <c r="B7" s="150">
        <v>1717.5912800000006</v>
      </c>
      <c r="C7" s="150">
        <v>409.00939999999991</v>
      </c>
      <c r="D7" s="150">
        <v>6472.3129400000016</v>
      </c>
      <c r="E7" s="150">
        <v>1652.0438599999998</v>
      </c>
      <c r="F7" s="150">
        <v>20305.785350000002</v>
      </c>
      <c r="G7" s="150">
        <v>4964.3110499999993</v>
      </c>
    </row>
    <row r="8" spans="1:13" ht="13.5" customHeight="1" x14ac:dyDescent="0.2">
      <c r="G8" s="95" t="s">
        <v>252</v>
      </c>
    </row>
    <row r="9" spans="1:13" ht="13.5" customHeight="1" x14ac:dyDescent="0.2">
      <c r="A9" s="156" t="s">
        <v>547</v>
      </c>
    </row>
    <row r="10" spans="1:13" ht="13.5" customHeight="1" x14ac:dyDescent="0.2">
      <c r="A10" s="156" t="s">
        <v>253</v>
      </c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>
      <selection activeCell="B3" sqref="B3:E3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550</v>
      </c>
    </row>
    <row r="2" spans="1:11" ht="15.75" x14ac:dyDescent="0.25">
      <c r="A2" s="2"/>
      <c r="J2" s="112" t="s">
        <v>164</v>
      </c>
    </row>
    <row r="3" spans="1:11" s="116" customFormat="1" ht="13.35" customHeight="1" x14ac:dyDescent="0.2">
      <c r="A3" s="113"/>
      <c r="B3" s="838">
        <f>INDICE!A3</f>
        <v>41730</v>
      </c>
      <c r="C3" s="838"/>
      <c r="D3" s="838">
        <f>INDICE!C3</f>
        <v>0</v>
      </c>
      <c r="E3" s="838"/>
      <c r="F3" s="114"/>
      <c r="G3" s="839" t="s">
        <v>125</v>
      </c>
      <c r="H3" s="839"/>
      <c r="I3" s="839"/>
      <c r="J3" s="839"/>
    </row>
    <row r="4" spans="1:11" s="116" customFormat="1" x14ac:dyDescent="0.2">
      <c r="A4" s="117"/>
      <c r="B4" s="118" t="s">
        <v>156</v>
      </c>
      <c r="C4" s="118" t="s">
        <v>157</v>
      </c>
      <c r="D4" s="118" t="s">
        <v>194</v>
      </c>
      <c r="E4" s="118" t="s">
        <v>197</v>
      </c>
      <c r="F4" s="118"/>
      <c r="G4" s="118" t="s">
        <v>156</v>
      </c>
      <c r="H4" s="118" t="s">
        <v>157</v>
      </c>
      <c r="I4" s="118" t="s">
        <v>194</v>
      </c>
      <c r="J4" s="118" t="s">
        <v>197</v>
      </c>
    </row>
    <row r="5" spans="1:11" s="116" customFormat="1" x14ac:dyDescent="0.2">
      <c r="A5" s="590" t="s">
        <v>166</v>
      </c>
      <c r="B5" s="119">
        <f>'GNA CCAA'!B5</f>
        <v>55.777519999999967</v>
      </c>
      <c r="C5" s="119">
        <f>'GNA CCAA'!C5</f>
        <v>2.1139099999999997</v>
      </c>
      <c r="D5" s="119">
        <f>'GO CCAA'!B5</f>
        <v>266.44448000000011</v>
      </c>
      <c r="E5" s="550">
        <f>SUM(B5:D5)</f>
        <v>324.33591000000007</v>
      </c>
      <c r="F5" s="119"/>
      <c r="G5" s="119">
        <f>'GNA CCAA'!F5</f>
        <v>670.80793999999946</v>
      </c>
      <c r="H5" s="119">
        <f>'GNA CCAA'!G5</f>
        <v>23.929190000000006</v>
      </c>
      <c r="I5" s="119">
        <f>'GO CCAA'!G5</f>
        <v>3144.3745700000018</v>
      </c>
      <c r="J5" s="550">
        <f>SUM(G5:I5)</f>
        <v>3839.1117000000013</v>
      </c>
      <c r="K5" s="84"/>
    </row>
    <row r="6" spans="1:11" s="116" customFormat="1" x14ac:dyDescent="0.2">
      <c r="A6" s="591" t="s">
        <v>167</v>
      </c>
      <c r="B6" s="121">
        <f>'GNA CCAA'!B6</f>
        <v>11.094390000000002</v>
      </c>
      <c r="C6" s="121">
        <f>'GNA CCAA'!C6</f>
        <v>0.56340000000000001</v>
      </c>
      <c r="D6" s="121">
        <f>'GO CCAA'!B6</f>
        <v>74.525619999999989</v>
      </c>
      <c r="E6" s="553">
        <f>SUM(B6:D6)</f>
        <v>86.183409999999995</v>
      </c>
      <c r="F6" s="121"/>
      <c r="G6" s="121">
        <f>'GNA CCAA'!F6</f>
        <v>127.59300000000002</v>
      </c>
      <c r="H6" s="121">
        <f>'GNA CCAA'!G6</f>
        <v>6.1577599999999979</v>
      </c>
      <c r="I6" s="121">
        <f>'GO CCAA'!G6</f>
        <v>880.55016000000035</v>
      </c>
      <c r="J6" s="553">
        <f t="shared" ref="J6:J24" si="0">SUM(G6:I6)</f>
        <v>1014.3009200000004</v>
      </c>
      <c r="K6" s="84"/>
    </row>
    <row r="7" spans="1:11" s="116" customFormat="1" x14ac:dyDescent="0.2">
      <c r="A7" s="591" t="s">
        <v>168</v>
      </c>
      <c r="B7" s="121">
        <f>'GNA CCAA'!B7</f>
        <v>7.1737000000000002</v>
      </c>
      <c r="C7" s="121">
        <f>'GNA CCAA'!C7</f>
        <v>0.51519000000000004</v>
      </c>
      <c r="D7" s="121">
        <f>'GO CCAA'!B7</f>
        <v>36.580259999999996</v>
      </c>
      <c r="E7" s="553">
        <f t="shared" ref="E7:E24" si="1">SUM(B7:D7)</f>
        <v>44.269149999999996</v>
      </c>
      <c r="F7" s="121"/>
      <c r="G7" s="121">
        <f>'GNA CCAA'!F7</f>
        <v>86.13291000000001</v>
      </c>
      <c r="H7" s="121">
        <f>'GNA CCAA'!G7</f>
        <v>6.2233000000000036</v>
      </c>
      <c r="I7" s="121">
        <f>'GO CCAA'!G7</f>
        <v>440.38375999999994</v>
      </c>
      <c r="J7" s="553">
        <f t="shared" si="0"/>
        <v>532.73996999999997</v>
      </c>
      <c r="K7" s="84"/>
    </row>
    <row r="8" spans="1:11" s="116" customFormat="1" x14ac:dyDescent="0.2">
      <c r="A8" s="591" t="s">
        <v>169</v>
      </c>
      <c r="B8" s="121">
        <f>'GNA CCAA'!B8</f>
        <v>15.694009999999999</v>
      </c>
      <c r="C8" s="121">
        <f>'GNA CCAA'!C8</f>
        <v>0.86217999999999995</v>
      </c>
      <c r="D8" s="121">
        <f>'GO CCAA'!B8</f>
        <v>29.278110000000002</v>
      </c>
      <c r="E8" s="553">
        <f t="shared" si="1"/>
        <v>45.834299999999999</v>
      </c>
      <c r="F8" s="121"/>
      <c r="G8" s="121">
        <f>'GNA CCAA'!F8</f>
        <v>192.85546000000002</v>
      </c>
      <c r="H8" s="121">
        <f>'GNA CCAA'!G8</f>
        <v>10.570320000000002</v>
      </c>
      <c r="I8" s="121">
        <f>'GO CCAA'!G8</f>
        <v>369.51868999999988</v>
      </c>
      <c r="J8" s="553">
        <f t="shared" si="0"/>
        <v>572.94446999999991</v>
      </c>
      <c r="K8" s="84"/>
    </row>
    <row r="9" spans="1:11" s="116" customFormat="1" x14ac:dyDescent="0.2">
      <c r="A9" s="591" t="s">
        <v>170</v>
      </c>
      <c r="B9" s="121">
        <f>'GNA CCAA'!B9</f>
        <v>30.317070000000001</v>
      </c>
      <c r="C9" s="121">
        <f>'GNA CCAA'!C9</f>
        <v>9.9217899999999997</v>
      </c>
      <c r="D9" s="121">
        <f>'GO CCAA'!B9</f>
        <v>51.421210000000009</v>
      </c>
      <c r="E9" s="553">
        <f t="shared" si="1"/>
        <v>91.660070000000019</v>
      </c>
      <c r="F9" s="121"/>
      <c r="G9" s="121">
        <f>'GNA CCAA'!F9</f>
        <v>358.24997999999982</v>
      </c>
      <c r="H9" s="121">
        <f>'GNA CCAA'!G9</f>
        <v>116.95916000000001</v>
      </c>
      <c r="I9" s="121">
        <f>'GO CCAA'!G9</f>
        <v>606.70311000000015</v>
      </c>
      <c r="J9" s="553">
        <f t="shared" si="0"/>
        <v>1081.9122499999999</v>
      </c>
      <c r="K9" s="84"/>
    </row>
    <row r="10" spans="1:11" s="116" customFormat="1" x14ac:dyDescent="0.2">
      <c r="A10" s="591" t="s">
        <v>171</v>
      </c>
      <c r="B10" s="121">
        <f>'GNA CCAA'!B10</f>
        <v>4.8192000000000004</v>
      </c>
      <c r="C10" s="121">
        <f>'GNA CCAA'!C10</f>
        <v>0.26025999999999999</v>
      </c>
      <c r="D10" s="121">
        <f>'GO CCAA'!B10</f>
        <v>24.45711</v>
      </c>
      <c r="E10" s="553">
        <f t="shared" si="1"/>
        <v>29.536570000000001</v>
      </c>
      <c r="F10" s="121"/>
      <c r="G10" s="121">
        <f>'GNA CCAA'!F10</f>
        <v>56.83488999999998</v>
      </c>
      <c r="H10" s="121">
        <f>'GNA CCAA'!G10</f>
        <v>3.1973699999999998</v>
      </c>
      <c r="I10" s="121">
        <f>'GO CCAA'!G10</f>
        <v>289.75699999999995</v>
      </c>
      <c r="J10" s="553">
        <f t="shared" si="0"/>
        <v>349.7892599999999</v>
      </c>
      <c r="K10" s="84"/>
    </row>
    <row r="11" spans="1:11" s="116" customFormat="1" x14ac:dyDescent="0.2">
      <c r="A11" s="591" t="s">
        <v>172</v>
      </c>
      <c r="B11" s="121">
        <f>'GNA CCAA'!B11</f>
        <v>20.601900000000004</v>
      </c>
      <c r="C11" s="121">
        <f>'GNA CCAA'!C11</f>
        <v>1.09083</v>
      </c>
      <c r="D11" s="121">
        <f>'GO CCAA'!B11</f>
        <v>121.02947999999999</v>
      </c>
      <c r="E11" s="553">
        <f t="shared" si="1"/>
        <v>142.72220999999999</v>
      </c>
      <c r="F11" s="121"/>
      <c r="G11" s="121">
        <f>'GNA CCAA'!F11</f>
        <v>244.10375000000002</v>
      </c>
      <c r="H11" s="121">
        <f>'GNA CCAA'!G11</f>
        <v>13.639380000000006</v>
      </c>
      <c r="I11" s="121">
        <f>'GO CCAA'!G11</f>
        <v>1449.5912100000003</v>
      </c>
      <c r="J11" s="553">
        <f t="shared" si="0"/>
        <v>1707.3343400000003</v>
      </c>
      <c r="K11" s="84"/>
    </row>
    <row r="12" spans="1:11" s="116" customFormat="1" x14ac:dyDescent="0.2">
      <c r="A12" s="591" t="s">
        <v>173</v>
      </c>
      <c r="B12" s="121">
        <f>'GNA CCAA'!B12</f>
        <v>14.654799999999998</v>
      </c>
      <c r="C12" s="121">
        <f>'GNA CCAA'!C12</f>
        <v>0.66801999999999995</v>
      </c>
      <c r="D12" s="121">
        <f>'GO CCAA'!B12</f>
        <v>97.520649999999989</v>
      </c>
      <c r="E12" s="553">
        <f t="shared" si="1"/>
        <v>112.84346999999998</v>
      </c>
      <c r="F12" s="121"/>
      <c r="G12" s="121">
        <f>'GNA CCAA'!F12</f>
        <v>169.32421999999991</v>
      </c>
      <c r="H12" s="121">
        <f>'GNA CCAA'!G12</f>
        <v>7.3359300000000038</v>
      </c>
      <c r="I12" s="121">
        <f>'GO CCAA'!G12</f>
        <v>1149.6804299999994</v>
      </c>
      <c r="J12" s="553">
        <f t="shared" si="0"/>
        <v>1326.3405799999994</v>
      </c>
      <c r="K12" s="84"/>
    </row>
    <row r="13" spans="1:11" s="116" customFormat="1" x14ac:dyDescent="0.2">
      <c r="A13" s="591" t="s">
        <v>174</v>
      </c>
      <c r="B13" s="121">
        <f>'GNA CCAA'!B13</f>
        <v>59.585070000000009</v>
      </c>
      <c r="C13" s="121">
        <f>'GNA CCAA'!C13</f>
        <v>3.78043</v>
      </c>
      <c r="D13" s="121">
        <f>'GO CCAA'!B13</f>
        <v>267.37934999999999</v>
      </c>
      <c r="E13" s="553">
        <f t="shared" si="1"/>
        <v>330.74484999999999</v>
      </c>
      <c r="F13" s="121"/>
      <c r="G13" s="121">
        <f>'GNA CCAA'!F13</f>
        <v>721.42579000000023</v>
      </c>
      <c r="H13" s="121">
        <f>'GNA CCAA'!G13</f>
        <v>45.766489999999969</v>
      </c>
      <c r="I13" s="121">
        <f>'GO CCAA'!G13</f>
        <v>3149.8212600000015</v>
      </c>
      <c r="J13" s="553">
        <f t="shared" si="0"/>
        <v>3917.0135400000017</v>
      </c>
      <c r="K13" s="84"/>
    </row>
    <row r="14" spans="1:11" s="116" customFormat="1" x14ac:dyDescent="0.2">
      <c r="A14" s="591" t="s">
        <v>175</v>
      </c>
      <c r="B14" s="121">
        <f>'GNA CCAA'!B14</f>
        <v>0.50175000000000003</v>
      </c>
      <c r="C14" s="121">
        <f>'GNA CCAA'!C14</f>
        <v>5.1550000000000006E-2</v>
      </c>
      <c r="D14" s="121">
        <f>'GO CCAA'!B14</f>
        <v>0.9539399999999999</v>
      </c>
      <c r="E14" s="553">
        <f t="shared" si="1"/>
        <v>1.5072399999999999</v>
      </c>
      <c r="F14" s="121"/>
      <c r="G14" s="121">
        <f>'GNA CCAA'!F14</f>
        <v>6.195850000000001</v>
      </c>
      <c r="H14" s="121">
        <f>'GNA CCAA'!G14</f>
        <v>0.69023999999999996</v>
      </c>
      <c r="I14" s="121">
        <f>'GO CCAA'!G14</f>
        <v>10.617269999999996</v>
      </c>
      <c r="J14" s="553">
        <f t="shared" si="0"/>
        <v>17.503359999999997</v>
      </c>
      <c r="K14" s="84"/>
    </row>
    <row r="15" spans="1:11" s="116" customFormat="1" x14ac:dyDescent="0.2">
      <c r="A15" s="591" t="s">
        <v>176</v>
      </c>
      <c r="B15" s="121">
        <f>'GNA CCAA'!B15</f>
        <v>39.579449999999994</v>
      </c>
      <c r="C15" s="121">
        <f>'GNA CCAA'!C15</f>
        <v>1.6166499999999999</v>
      </c>
      <c r="D15" s="121">
        <f>'GO CCAA'!B15</f>
        <v>168.89757999999998</v>
      </c>
      <c r="E15" s="553">
        <f t="shared" si="1"/>
        <v>210.09367999999998</v>
      </c>
      <c r="F15" s="121"/>
      <c r="G15" s="121">
        <f>'GNA CCAA'!F15</f>
        <v>470.9613599999999</v>
      </c>
      <c r="H15" s="121">
        <f>'GNA CCAA'!G15</f>
        <v>18.058849999999993</v>
      </c>
      <c r="I15" s="121">
        <f>'GO CCAA'!G15</f>
        <v>1988.0395600000011</v>
      </c>
      <c r="J15" s="553">
        <f t="shared" si="0"/>
        <v>2477.0597700000008</v>
      </c>
      <c r="K15" s="84"/>
    </row>
    <row r="16" spans="1:11" s="116" customFormat="1" x14ac:dyDescent="0.2">
      <c r="A16" s="591" t="s">
        <v>177</v>
      </c>
      <c r="B16" s="121">
        <f>'GNA CCAA'!B16</f>
        <v>8.1175099999999993</v>
      </c>
      <c r="C16" s="121">
        <f>'GNA CCAA'!C16</f>
        <v>0.23314000000000004</v>
      </c>
      <c r="D16" s="121">
        <f>'GO CCAA'!B16</f>
        <v>47.823449999999994</v>
      </c>
      <c r="E16" s="553">
        <f t="shared" si="1"/>
        <v>56.174099999999996</v>
      </c>
      <c r="F16" s="121"/>
      <c r="G16" s="121">
        <f>'GNA CCAA'!F16</f>
        <v>94.045280000000005</v>
      </c>
      <c r="H16" s="121">
        <f>'GNA CCAA'!G16</f>
        <v>2.7621800000000003</v>
      </c>
      <c r="I16" s="121">
        <f>'GO CCAA'!G16</f>
        <v>551.85856000000013</v>
      </c>
      <c r="J16" s="553">
        <f t="shared" si="0"/>
        <v>648.66602000000012</v>
      </c>
      <c r="K16" s="84"/>
    </row>
    <row r="17" spans="1:16" s="116" customFormat="1" x14ac:dyDescent="0.2">
      <c r="A17" s="591" t="s">
        <v>178</v>
      </c>
      <c r="B17" s="121">
        <f>'GNA CCAA'!B17</f>
        <v>19.041720000000002</v>
      </c>
      <c r="C17" s="121">
        <f>'GNA CCAA'!C17</f>
        <v>1.0477099999999999</v>
      </c>
      <c r="D17" s="121">
        <f>'GO CCAA'!B17</f>
        <v>111.19780000000002</v>
      </c>
      <c r="E17" s="553">
        <f t="shared" si="1"/>
        <v>131.28723000000002</v>
      </c>
      <c r="F17" s="121"/>
      <c r="G17" s="121">
        <f>'GNA CCAA'!F17</f>
        <v>236.10123000000013</v>
      </c>
      <c r="H17" s="121">
        <f>'GNA CCAA'!G17</f>
        <v>13.04544000000001</v>
      </c>
      <c r="I17" s="121">
        <f>'GO CCAA'!G17</f>
        <v>1368.2603000000006</v>
      </c>
      <c r="J17" s="553">
        <f t="shared" si="0"/>
        <v>1617.4069700000007</v>
      </c>
      <c r="K17" s="84"/>
    </row>
    <row r="18" spans="1:16" s="116" customFormat="1" x14ac:dyDescent="0.2">
      <c r="A18" s="591" t="s">
        <v>179</v>
      </c>
      <c r="B18" s="121">
        <f>'GNA CCAA'!B18</f>
        <v>2.3105499999999997</v>
      </c>
      <c r="C18" s="121">
        <f>'GNA CCAA'!C18</f>
        <v>0.13075000000000003</v>
      </c>
      <c r="D18" s="121">
        <f>'GO CCAA'!B18</f>
        <v>13.652869999999998</v>
      </c>
      <c r="E18" s="553">
        <f t="shared" si="1"/>
        <v>16.094169999999998</v>
      </c>
      <c r="F18" s="121"/>
      <c r="G18" s="121">
        <f>'GNA CCAA'!F18</f>
        <v>26.702900000000003</v>
      </c>
      <c r="H18" s="121">
        <f>'GNA CCAA'!G18</f>
        <v>1.5066099999999993</v>
      </c>
      <c r="I18" s="121">
        <f>'GO CCAA'!G18</f>
        <v>163.07782999999995</v>
      </c>
      <c r="J18" s="553">
        <f t="shared" si="0"/>
        <v>191.28733999999994</v>
      </c>
      <c r="K18" s="84"/>
    </row>
    <row r="19" spans="1:16" s="116" customFormat="1" x14ac:dyDescent="0.2">
      <c r="A19" s="591" t="s">
        <v>180</v>
      </c>
      <c r="B19" s="121">
        <f>'GNA CCAA'!B19</f>
        <v>42.945440000000019</v>
      </c>
      <c r="C19" s="121">
        <f>'GNA CCAA'!C19</f>
        <v>2.24044</v>
      </c>
      <c r="D19" s="121">
        <f>'GO CCAA'!B19</f>
        <v>177.37217999999999</v>
      </c>
      <c r="E19" s="553">
        <f t="shared" si="1"/>
        <v>222.55806000000001</v>
      </c>
      <c r="F19" s="121"/>
      <c r="G19" s="121">
        <f>'GNA CCAA'!F19</f>
        <v>517.13342</v>
      </c>
      <c r="H19" s="121">
        <f>'GNA CCAA'!G19</f>
        <v>26.474889999999998</v>
      </c>
      <c r="I19" s="121">
        <f>'GO CCAA'!G19</f>
        <v>2119.4092400000004</v>
      </c>
      <c r="J19" s="553">
        <f t="shared" si="0"/>
        <v>2663.0175500000005</v>
      </c>
      <c r="K19" s="84"/>
    </row>
    <row r="20" spans="1:16" s="116" customFormat="1" x14ac:dyDescent="0.2">
      <c r="A20" s="591" t="s">
        <v>181</v>
      </c>
      <c r="B20" s="121">
        <f>'GNA CCAA'!B20</f>
        <v>0.54486999999999997</v>
      </c>
      <c r="C20" s="121">
        <f>'GNA CCAA'!C20</f>
        <v>0</v>
      </c>
      <c r="D20" s="121">
        <f>'GO CCAA'!B20</f>
        <v>1.1181400000000001</v>
      </c>
      <c r="E20" s="553">
        <f t="shared" si="1"/>
        <v>1.6630100000000001</v>
      </c>
      <c r="F20" s="121"/>
      <c r="G20" s="121">
        <f>'GNA CCAA'!F20</f>
        <v>6.0703599999999991</v>
      </c>
      <c r="H20" s="121">
        <f>'GNA CCAA'!G20</f>
        <v>0</v>
      </c>
      <c r="I20" s="121">
        <f>'GO CCAA'!G20</f>
        <v>11.844439999999999</v>
      </c>
      <c r="J20" s="553">
        <f t="shared" si="0"/>
        <v>17.9148</v>
      </c>
      <c r="K20" s="84"/>
    </row>
    <row r="21" spans="1:16" s="116" customFormat="1" x14ac:dyDescent="0.2">
      <c r="A21" s="591" t="s">
        <v>182</v>
      </c>
      <c r="B21" s="121">
        <f>'GNA CCAA'!B21</f>
        <v>9.2638699999999989</v>
      </c>
      <c r="C21" s="121">
        <f>'GNA CCAA'!C21</f>
        <v>0.45962999999999998</v>
      </c>
      <c r="D21" s="121">
        <f>'GO CCAA'!B21</f>
        <v>68.225989999999996</v>
      </c>
      <c r="E21" s="553">
        <f t="shared" si="1"/>
        <v>77.949489999999997</v>
      </c>
      <c r="F21" s="121"/>
      <c r="G21" s="121">
        <f>'GNA CCAA'!F21</f>
        <v>112.85077999999997</v>
      </c>
      <c r="H21" s="121">
        <f>'GNA CCAA'!G21</f>
        <v>5.2446400000000013</v>
      </c>
      <c r="I21" s="121">
        <f>'GO CCAA'!G21</f>
        <v>809.83633999999984</v>
      </c>
      <c r="J21" s="553">
        <f t="shared" si="0"/>
        <v>927.93175999999983</v>
      </c>
      <c r="K21" s="84"/>
    </row>
    <row r="22" spans="1:16" s="116" customFormat="1" x14ac:dyDescent="0.2">
      <c r="A22" s="591" t="s">
        <v>183</v>
      </c>
      <c r="B22" s="121">
        <f>'GNA CCAA'!B22</f>
        <v>5.4085199999999993</v>
      </c>
      <c r="C22" s="121">
        <f>'GNA CCAA'!C22</f>
        <v>0.24009</v>
      </c>
      <c r="D22" s="121">
        <f>'GO CCAA'!B22</f>
        <v>50.807860000000005</v>
      </c>
      <c r="E22" s="553">
        <f t="shared" si="1"/>
        <v>56.456470000000003</v>
      </c>
      <c r="F22" s="121"/>
      <c r="G22" s="121">
        <f>'GNA CCAA'!F22</f>
        <v>62.755210000000019</v>
      </c>
      <c r="H22" s="121">
        <f>'GNA CCAA'!G22</f>
        <v>2.3584099999999997</v>
      </c>
      <c r="I22" s="121">
        <f>'GO CCAA'!G22</f>
        <v>561.08374999999978</v>
      </c>
      <c r="J22" s="553">
        <f t="shared" si="0"/>
        <v>626.19736999999986</v>
      </c>
      <c r="K22" s="84"/>
    </row>
    <row r="23" spans="1:16" x14ac:dyDescent="0.2">
      <c r="A23" s="592" t="s">
        <v>184</v>
      </c>
      <c r="B23" s="121">
        <f>'GNA CCAA'!B23</f>
        <v>14.174070000000002</v>
      </c>
      <c r="C23" s="121">
        <f>'GNA CCAA'!C23</f>
        <v>0.96495999999999993</v>
      </c>
      <c r="D23" s="121">
        <f>'GO CCAA'!B23</f>
        <v>127.63032000000001</v>
      </c>
      <c r="E23" s="553">
        <f t="shared" si="1"/>
        <v>142.76935</v>
      </c>
      <c r="F23" s="121"/>
      <c r="G23" s="121">
        <f>'GNA CCAA'!F23</f>
        <v>170.8129999999999</v>
      </c>
      <c r="H23" s="121">
        <f>'GNA CCAA'!G23</f>
        <v>11.065730000000004</v>
      </c>
      <c r="I23" s="121">
        <f>'GO CCAA'!G23</f>
        <v>1532.4165599999997</v>
      </c>
      <c r="J23" s="553">
        <f t="shared" si="0"/>
        <v>1714.2952899999996</v>
      </c>
      <c r="K23" s="495"/>
      <c r="P23" s="116"/>
    </row>
    <row r="24" spans="1:16" x14ac:dyDescent="0.2">
      <c r="A24" s="593" t="s">
        <v>541</v>
      </c>
      <c r="B24" s="125">
        <f>'GNA CCAA'!B24</f>
        <v>361.60540999999972</v>
      </c>
      <c r="C24" s="125">
        <f>'GNA CCAA'!C24</f>
        <v>26.76093000000002</v>
      </c>
      <c r="D24" s="125">
        <f>'GO CCAA'!B24</f>
        <v>1736.3163999999995</v>
      </c>
      <c r="E24" s="125">
        <f t="shared" si="1"/>
        <v>2124.6827399999993</v>
      </c>
      <c r="F24" s="125"/>
      <c r="G24" s="125">
        <f>'GNA CCAA'!F24</f>
        <v>4330.9573300000056</v>
      </c>
      <c r="H24" s="594">
        <f>'GNA CCAA'!G24</f>
        <v>314.98588999999998</v>
      </c>
      <c r="I24" s="125">
        <f>'GO CCAA'!G24</f>
        <v>20596.824039999981</v>
      </c>
      <c r="J24" s="125">
        <f t="shared" si="0"/>
        <v>25242.767259999986</v>
      </c>
      <c r="K24" s="495"/>
    </row>
    <row r="25" spans="1:16" x14ac:dyDescent="0.2">
      <c r="I25" s="8"/>
      <c r="J25" s="95" t="s">
        <v>252</v>
      </c>
    </row>
    <row r="26" spans="1:16" x14ac:dyDescent="0.2">
      <c r="A26" s="556" t="s">
        <v>548</v>
      </c>
      <c r="G26" s="127"/>
      <c r="H26" s="127"/>
      <c r="I26" s="127"/>
      <c r="J26" s="127"/>
    </row>
    <row r="27" spans="1:16" x14ac:dyDescent="0.2">
      <c r="A27" s="156" t="s">
        <v>253</v>
      </c>
      <c r="G27" s="127"/>
      <c r="H27" s="127"/>
      <c r="I27" s="127"/>
      <c r="J27" s="127"/>
    </row>
    <row r="28" spans="1:16" ht="18" x14ac:dyDescent="0.25">
      <c r="A28" s="128"/>
      <c r="E28" s="845"/>
      <c r="F28" s="845"/>
      <c r="G28" s="127"/>
      <c r="H28" s="127"/>
      <c r="I28" s="127"/>
      <c r="J28" s="127"/>
    </row>
    <row r="29" spans="1:16" x14ac:dyDescent="0.2">
      <c r="A29" s="128"/>
      <c r="G29" s="127"/>
      <c r="H29" s="127"/>
      <c r="I29" s="127"/>
      <c r="J29" s="127"/>
    </row>
    <row r="30" spans="1:16" x14ac:dyDescent="0.2">
      <c r="A30" s="128"/>
      <c r="G30" s="127"/>
      <c r="H30" s="127"/>
      <c r="I30" s="127"/>
      <c r="J30" s="127"/>
    </row>
    <row r="31" spans="1:16" x14ac:dyDescent="0.2">
      <c r="A31" s="128"/>
      <c r="G31" s="127"/>
      <c r="H31" s="127"/>
      <c r="I31" s="127"/>
      <c r="J31" s="127"/>
    </row>
    <row r="32" spans="1:16" x14ac:dyDescent="0.2">
      <c r="A32" s="128"/>
      <c r="G32" s="127"/>
      <c r="H32" s="127"/>
      <c r="I32" s="127"/>
      <c r="J32" s="127"/>
    </row>
    <row r="33" spans="1:10" x14ac:dyDescent="0.2">
      <c r="A33" s="128"/>
      <c r="G33" s="127"/>
      <c r="H33" s="127"/>
      <c r="I33" s="127"/>
      <c r="J33" s="127"/>
    </row>
    <row r="34" spans="1:10" x14ac:dyDescent="0.2">
      <c r="A34" s="128"/>
      <c r="G34" s="127"/>
      <c r="H34" s="127"/>
      <c r="I34" s="127"/>
      <c r="J34" s="127"/>
    </row>
    <row r="35" spans="1:10" x14ac:dyDescent="0.2">
      <c r="A35" s="128"/>
      <c r="G35" s="127"/>
      <c r="H35" s="127"/>
      <c r="I35" s="127"/>
      <c r="J35" s="127"/>
    </row>
    <row r="36" spans="1:10" x14ac:dyDescent="0.2">
      <c r="A36" s="128"/>
      <c r="G36" s="127"/>
      <c r="H36" s="127"/>
      <c r="I36" s="127"/>
      <c r="J36" s="127"/>
    </row>
    <row r="37" spans="1:10" x14ac:dyDescent="0.2">
      <c r="A37" s="128"/>
      <c r="G37" s="127"/>
      <c r="H37" s="127"/>
      <c r="I37" s="127"/>
      <c r="J37" s="127"/>
    </row>
    <row r="38" spans="1:10" x14ac:dyDescent="0.2">
      <c r="A38" s="128"/>
      <c r="G38" s="127"/>
      <c r="H38" s="127"/>
      <c r="I38" s="127"/>
      <c r="J38" s="127"/>
    </row>
    <row r="39" spans="1:10" x14ac:dyDescent="0.2">
      <c r="A39" s="128"/>
      <c r="G39" s="127"/>
      <c r="H39" s="127"/>
      <c r="I39" s="127"/>
      <c r="J39" s="127"/>
    </row>
    <row r="40" spans="1:10" x14ac:dyDescent="0.2">
      <c r="A40" s="128"/>
      <c r="G40" s="127"/>
      <c r="H40" s="127"/>
      <c r="I40" s="127"/>
      <c r="J40" s="127"/>
    </row>
    <row r="41" spans="1:10" x14ac:dyDescent="0.2">
      <c r="A41" s="128"/>
      <c r="G41" s="127"/>
      <c r="H41" s="127"/>
      <c r="I41" s="127"/>
      <c r="J41" s="127"/>
    </row>
    <row r="42" spans="1:10" x14ac:dyDescent="0.2">
      <c r="A42" s="128"/>
      <c r="G42" s="127"/>
      <c r="H42" s="127"/>
      <c r="I42" s="127"/>
      <c r="J42" s="127"/>
    </row>
    <row r="43" spans="1:10" x14ac:dyDescent="0.2">
      <c r="A43" s="128"/>
      <c r="G43" s="127"/>
      <c r="H43" s="127"/>
      <c r="I43" s="127"/>
      <c r="J43" s="127"/>
    </row>
    <row r="44" spans="1:10" x14ac:dyDescent="0.2">
      <c r="A44" s="128"/>
      <c r="G44" s="127"/>
      <c r="H44" s="127"/>
      <c r="I44" s="127"/>
      <c r="J44" s="127"/>
    </row>
    <row r="45" spans="1:10" x14ac:dyDescent="0.2">
      <c r="A45" s="128"/>
      <c r="G45" s="127"/>
      <c r="H45" s="127"/>
      <c r="I45" s="127"/>
      <c r="J45" s="127"/>
    </row>
    <row r="46" spans="1:10" x14ac:dyDescent="0.2">
      <c r="G46" s="127"/>
      <c r="H46" s="127"/>
      <c r="I46" s="127"/>
      <c r="J46" s="127"/>
    </row>
    <row r="47" spans="1:10" x14ac:dyDescent="0.2">
      <c r="G47" s="127"/>
      <c r="H47" s="127"/>
      <c r="I47" s="127"/>
      <c r="J47" s="127"/>
    </row>
  </sheetData>
  <mergeCells count="3">
    <mergeCell ref="B3:E3"/>
    <mergeCell ref="G3:J3"/>
    <mergeCell ref="E28:F28"/>
  </mergeCells>
  <conditionalFormatting sqref="B6:D23 F6:I23">
    <cfRule type="cellIs" dxfId="22" priority="5" operator="between">
      <formula>0</formula>
      <formula>0.5</formula>
    </cfRule>
    <cfRule type="cellIs" dxfId="21" priority="6" operator="between">
      <formula>0</formula>
      <formula>0.49</formula>
    </cfRule>
  </conditionalFormatting>
  <conditionalFormatting sqref="E6:E23">
    <cfRule type="cellIs" dxfId="20" priority="3" operator="between">
      <formula>0</formula>
      <formula>0.5</formula>
    </cfRule>
    <cfRule type="cellIs" dxfId="19" priority="4" operator="between">
      <formula>0</formula>
      <formula>0.49</formula>
    </cfRule>
  </conditionalFormatting>
  <conditionalFormatting sqref="J6:J23">
    <cfRule type="cellIs" dxfId="18" priority="1" operator="between">
      <formula>0</formula>
      <formula>0.5</formula>
    </cfRule>
    <cfRule type="cellIs" dxfId="17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F13" sqref="F13"/>
    </sheetView>
  </sheetViews>
  <sheetFormatPr baseColWidth="10" defaultRowHeight="12.75" x14ac:dyDescent="0.2"/>
  <cols>
    <col min="1" max="1" width="9.5" style="175" customWidth="1"/>
    <col min="2" max="2" width="10.5" style="175" customWidth="1"/>
    <col min="3" max="3" width="9.375" style="175" customWidth="1"/>
    <col min="4" max="4" width="10" style="175" customWidth="1"/>
    <col min="5" max="5" width="9.375" style="175" customWidth="1"/>
    <col min="6" max="6" width="9.5" style="175" customWidth="1"/>
    <col min="7" max="7" width="8.5" style="175" customWidth="1"/>
    <col min="8" max="8" width="12.5" style="175" customWidth="1"/>
    <col min="9" max="12" width="11.5" style="175" customWidth="1"/>
    <col min="13" max="66" width="11" style="175"/>
    <col min="67" max="256" width="10" style="175"/>
    <col min="257" max="257" width="8.375" style="175" customWidth="1"/>
    <col min="258" max="258" width="9.25" style="175" customWidth="1"/>
    <col min="259" max="259" width="8.25" style="175" bestFit="1" customWidth="1"/>
    <col min="260" max="260" width="8.875" style="175" bestFit="1" customWidth="1"/>
    <col min="261" max="261" width="8.25" style="175" bestFit="1" customWidth="1"/>
    <col min="262" max="262" width="8.375" style="175" bestFit="1" customWidth="1"/>
    <col min="263" max="263" width="7.5" style="175" bestFit="1" customWidth="1"/>
    <col min="264" max="264" width="11" style="175" bestFit="1" customWidth="1"/>
    <col min="265" max="268" width="10.125" style="175" bestFit="1" customWidth="1"/>
    <col min="269" max="512" width="10" style="175"/>
    <col min="513" max="513" width="8.375" style="175" customWidth="1"/>
    <col min="514" max="514" width="9.25" style="175" customWidth="1"/>
    <col min="515" max="515" width="8.25" style="175" bestFit="1" customWidth="1"/>
    <col min="516" max="516" width="8.875" style="175" bestFit="1" customWidth="1"/>
    <col min="517" max="517" width="8.25" style="175" bestFit="1" customWidth="1"/>
    <col min="518" max="518" width="8.375" style="175" bestFit="1" customWidth="1"/>
    <col min="519" max="519" width="7.5" style="175" bestFit="1" customWidth="1"/>
    <col min="520" max="520" width="11" style="175" bestFit="1" customWidth="1"/>
    <col min="521" max="524" width="10.125" style="175" bestFit="1" customWidth="1"/>
    <col min="525" max="768" width="10" style="175"/>
    <col min="769" max="769" width="8.375" style="175" customWidth="1"/>
    <col min="770" max="770" width="9.25" style="175" customWidth="1"/>
    <col min="771" max="771" width="8.25" style="175" bestFit="1" customWidth="1"/>
    <col min="772" max="772" width="8.875" style="175" bestFit="1" customWidth="1"/>
    <col min="773" max="773" width="8.25" style="175" bestFit="1" customWidth="1"/>
    <col min="774" max="774" width="8.375" style="175" bestFit="1" customWidth="1"/>
    <col min="775" max="775" width="7.5" style="175" bestFit="1" customWidth="1"/>
    <col min="776" max="776" width="11" style="175" bestFit="1" customWidth="1"/>
    <col min="777" max="780" width="10.125" style="175" bestFit="1" customWidth="1"/>
    <col min="781" max="1024" width="11" style="175"/>
    <col min="1025" max="1025" width="8.375" style="175" customWidth="1"/>
    <col min="1026" max="1026" width="9.25" style="175" customWidth="1"/>
    <col min="1027" max="1027" width="8.25" style="175" bestFit="1" customWidth="1"/>
    <col min="1028" max="1028" width="8.875" style="175" bestFit="1" customWidth="1"/>
    <col min="1029" max="1029" width="8.25" style="175" bestFit="1" customWidth="1"/>
    <col min="1030" max="1030" width="8.375" style="175" bestFit="1" customWidth="1"/>
    <col min="1031" max="1031" width="7.5" style="175" bestFit="1" customWidth="1"/>
    <col min="1032" max="1032" width="11" style="175" bestFit="1" customWidth="1"/>
    <col min="1033" max="1036" width="10.125" style="175" bestFit="1" customWidth="1"/>
    <col min="1037" max="1280" width="10" style="175"/>
    <col min="1281" max="1281" width="8.375" style="175" customWidth="1"/>
    <col min="1282" max="1282" width="9.25" style="175" customWidth="1"/>
    <col min="1283" max="1283" width="8.25" style="175" bestFit="1" customWidth="1"/>
    <col min="1284" max="1284" width="8.875" style="175" bestFit="1" customWidth="1"/>
    <col min="1285" max="1285" width="8.25" style="175" bestFit="1" customWidth="1"/>
    <col min="1286" max="1286" width="8.375" style="175" bestFit="1" customWidth="1"/>
    <col min="1287" max="1287" width="7.5" style="175" bestFit="1" customWidth="1"/>
    <col min="1288" max="1288" width="11" style="175" bestFit="1" customWidth="1"/>
    <col min="1289" max="1292" width="10.125" style="175" bestFit="1" customWidth="1"/>
    <col min="1293" max="1536" width="10" style="175"/>
    <col min="1537" max="1537" width="8.375" style="175" customWidth="1"/>
    <col min="1538" max="1538" width="9.25" style="175" customWidth="1"/>
    <col min="1539" max="1539" width="8.25" style="175" bestFit="1" customWidth="1"/>
    <col min="1540" max="1540" width="8.875" style="175" bestFit="1" customWidth="1"/>
    <col min="1541" max="1541" width="8.25" style="175" bestFit="1" customWidth="1"/>
    <col min="1542" max="1542" width="8.375" style="175" bestFit="1" customWidth="1"/>
    <col min="1543" max="1543" width="7.5" style="175" bestFit="1" customWidth="1"/>
    <col min="1544" max="1544" width="11" style="175" bestFit="1" customWidth="1"/>
    <col min="1545" max="1548" width="10.125" style="175" bestFit="1" customWidth="1"/>
    <col min="1549" max="1792" width="10" style="175"/>
    <col min="1793" max="1793" width="8.375" style="175" customWidth="1"/>
    <col min="1794" max="1794" width="9.25" style="175" customWidth="1"/>
    <col min="1795" max="1795" width="8.25" style="175" bestFit="1" customWidth="1"/>
    <col min="1796" max="1796" width="8.875" style="175" bestFit="1" customWidth="1"/>
    <col min="1797" max="1797" width="8.25" style="175" bestFit="1" customWidth="1"/>
    <col min="1798" max="1798" width="8.375" style="175" bestFit="1" customWidth="1"/>
    <col min="1799" max="1799" width="7.5" style="175" bestFit="1" customWidth="1"/>
    <col min="1800" max="1800" width="11" style="175" bestFit="1" customWidth="1"/>
    <col min="1801" max="1804" width="10.125" style="175" bestFit="1" customWidth="1"/>
    <col min="1805" max="2048" width="11" style="175"/>
    <col min="2049" max="2049" width="8.375" style="175" customWidth="1"/>
    <col min="2050" max="2050" width="9.25" style="175" customWidth="1"/>
    <col min="2051" max="2051" width="8.25" style="175" bestFit="1" customWidth="1"/>
    <col min="2052" max="2052" width="8.875" style="175" bestFit="1" customWidth="1"/>
    <col min="2053" max="2053" width="8.25" style="175" bestFit="1" customWidth="1"/>
    <col min="2054" max="2054" width="8.375" style="175" bestFit="1" customWidth="1"/>
    <col min="2055" max="2055" width="7.5" style="175" bestFit="1" customWidth="1"/>
    <col min="2056" max="2056" width="11" style="175" bestFit="1" customWidth="1"/>
    <col min="2057" max="2060" width="10.125" style="175" bestFit="1" customWidth="1"/>
    <col min="2061" max="2304" width="10" style="175"/>
    <col min="2305" max="2305" width="8.375" style="175" customWidth="1"/>
    <col min="2306" max="2306" width="9.25" style="175" customWidth="1"/>
    <col min="2307" max="2307" width="8.25" style="175" bestFit="1" customWidth="1"/>
    <col min="2308" max="2308" width="8.875" style="175" bestFit="1" customWidth="1"/>
    <col min="2309" max="2309" width="8.25" style="175" bestFit="1" customWidth="1"/>
    <col min="2310" max="2310" width="8.375" style="175" bestFit="1" customWidth="1"/>
    <col min="2311" max="2311" width="7.5" style="175" bestFit="1" customWidth="1"/>
    <col min="2312" max="2312" width="11" style="175" bestFit="1" customWidth="1"/>
    <col min="2313" max="2316" width="10.125" style="175" bestFit="1" customWidth="1"/>
    <col min="2317" max="2560" width="10" style="175"/>
    <col min="2561" max="2561" width="8.375" style="175" customWidth="1"/>
    <col min="2562" max="2562" width="9.25" style="175" customWidth="1"/>
    <col min="2563" max="2563" width="8.25" style="175" bestFit="1" customWidth="1"/>
    <col min="2564" max="2564" width="8.875" style="175" bestFit="1" customWidth="1"/>
    <col min="2565" max="2565" width="8.25" style="175" bestFit="1" customWidth="1"/>
    <col min="2566" max="2566" width="8.375" style="175" bestFit="1" customWidth="1"/>
    <col min="2567" max="2567" width="7.5" style="175" bestFit="1" customWidth="1"/>
    <col min="2568" max="2568" width="11" style="175" bestFit="1" customWidth="1"/>
    <col min="2569" max="2572" width="10.125" style="175" bestFit="1" customWidth="1"/>
    <col min="2573" max="2816" width="10" style="175"/>
    <col min="2817" max="2817" width="8.375" style="175" customWidth="1"/>
    <col min="2818" max="2818" width="9.25" style="175" customWidth="1"/>
    <col min="2819" max="2819" width="8.25" style="175" bestFit="1" customWidth="1"/>
    <col min="2820" max="2820" width="8.875" style="175" bestFit="1" customWidth="1"/>
    <col min="2821" max="2821" width="8.25" style="175" bestFit="1" customWidth="1"/>
    <col min="2822" max="2822" width="8.375" style="175" bestFit="1" customWidth="1"/>
    <col min="2823" max="2823" width="7.5" style="175" bestFit="1" customWidth="1"/>
    <col min="2824" max="2824" width="11" style="175" bestFit="1" customWidth="1"/>
    <col min="2825" max="2828" width="10.125" style="175" bestFit="1" customWidth="1"/>
    <col min="2829" max="3072" width="11" style="175"/>
    <col min="3073" max="3073" width="8.375" style="175" customWidth="1"/>
    <col min="3074" max="3074" width="9.25" style="175" customWidth="1"/>
    <col min="3075" max="3075" width="8.25" style="175" bestFit="1" customWidth="1"/>
    <col min="3076" max="3076" width="8.875" style="175" bestFit="1" customWidth="1"/>
    <col min="3077" max="3077" width="8.25" style="175" bestFit="1" customWidth="1"/>
    <col min="3078" max="3078" width="8.375" style="175" bestFit="1" customWidth="1"/>
    <col min="3079" max="3079" width="7.5" style="175" bestFit="1" customWidth="1"/>
    <col min="3080" max="3080" width="11" style="175" bestFit="1" customWidth="1"/>
    <col min="3081" max="3084" width="10.125" style="175" bestFit="1" customWidth="1"/>
    <col min="3085" max="3328" width="10" style="175"/>
    <col min="3329" max="3329" width="8.375" style="175" customWidth="1"/>
    <col min="3330" max="3330" width="9.25" style="175" customWidth="1"/>
    <col min="3331" max="3331" width="8.25" style="175" bestFit="1" customWidth="1"/>
    <col min="3332" max="3332" width="8.875" style="175" bestFit="1" customWidth="1"/>
    <col min="3333" max="3333" width="8.25" style="175" bestFit="1" customWidth="1"/>
    <col min="3334" max="3334" width="8.375" style="175" bestFit="1" customWidth="1"/>
    <col min="3335" max="3335" width="7.5" style="175" bestFit="1" customWidth="1"/>
    <col min="3336" max="3336" width="11" style="175" bestFit="1" customWidth="1"/>
    <col min="3337" max="3340" width="10.125" style="175" bestFit="1" customWidth="1"/>
    <col min="3341" max="3584" width="10" style="175"/>
    <col min="3585" max="3585" width="8.375" style="175" customWidth="1"/>
    <col min="3586" max="3586" width="9.25" style="175" customWidth="1"/>
    <col min="3587" max="3587" width="8.25" style="175" bestFit="1" customWidth="1"/>
    <col min="3588" max="3588" width="8.875" style="175" bestFit="1" customWidth="1"/>
    <col min="3589" max="3589" width="8.25" style="175" bestFit="1" customWidth="1"/>
    <col min="3590" max="3590" width="8.375" style="175" bestFit="1" customWidth="1"/>
    <col min="3591" max="3591" width="7.5" style="175" bestFit="1" customWidth="1"/>
    <col min="3592" max="3592" width="11" style="175" bestFit="1" customWidth="1"/>
    <col min="3593" max="3596" width="10.125" style="175" bestFit="1" customWidth="1"/>
    <col min="3597" max="3840" width="10" style="175"/>
    <col min="3841" max="3841" width="8.375" style="175" customWidth="1"/>
    <col min="3842" max="3842" width="9.25" style="175" customWidth="1"/>
    <col min="3843" max="3843" width="8.25" style="175" bestFit="1" customWidth="1"/>
    <col min="3844" max="3844" width="8.875" style="175" bestFit="1" customWidth="1"/>
    <col min="3845" max="3845" width="8.25" style="175" bestFit="1" customWidth="1"/>
    <col min="3846" max="3846" width="8.375" style="175" bestFit="1" customWidth="1"/>
    <col min="3847" max="3847" width="7.5" style="175" bestFit="1" customWidth="1"/>
    <col min="3848" max="3848" width="11" style="175" bestFit="1" customWidth="1"/>
    <col min="3849" max="3852" width="10.125" style="175" bestFit="1" customWidth="1"/>
    <col min="3853" max="4096" width="11" style="175"/>
    <col min="4097" max="4097" width="8.375" style="175" customWidth="1"/>
    <col min="4098" max="4098" width="9.25" style="175" customWidth="1"/>
    <col min="4099" max="4099" width="8.25" style="175" bestFit="1" customWidth="1"/>
    <col min="4100" max="4100" width="8.875" style="175" bestFit="1" customWidth="1"/>
    <col min="4101" max="4101" width="8.25" style="175" bestFit="1" customWidth="1"/>
    <col min="4102" max="4102" width="8.375" style="175" bestFit="1" customWidth="1"/>
    <col min="4103" max="4103" width="7.5" style="175" bestFit="1" customWidth="1"/>
    <col min="4104" max="4104" width="11" style="175" bestFit="1" customWidth="1"/>
    <col min="4105" max="4108" width="10.125" style="175" bestFit="1" customWidth="1"/>
    <col min="4109" max="4352" width="10" style="175"/>
    <col min="4353" max="4353" width="8.375" style="175" customWidth="1"/>
    <col min="4354" max="4354" width="9.25" style="175" customWidth="1"/>
    <col min="4355" max="4355" width="8.25" style="175" bestFit="1" customWidth="1"/>
    <col min="4356" max="4356" width="8.875" style="175" bestFit="1" customWidth="1"/>
    <col min="4357" max="4357" width="8.25" style="175" bestFit="1" customWidth="1"/>
    <col min="4358" max="4358" width="8.375" style="175" bestFit="1" customWidth="1"/>
    <col min="4359" max="4359" width="7.5" style="175" bestFit="1" customWidth="1"/>
    <col min="4360" max="4360" width="11" style="175" bestFit="1" customWidth="1"/>
    <col min="4361" max="4364" width="10.125" style="175" bestFit="1" customWidth="1"/>
    <col min="4365" max="4608" width="10" style="175"/>
    <col min="4609" max="4609" width="8.375" style="175" customWidth="1"/>
    <col min="4610" max="4610" width="9.25" style="175" customWidth="1"/>
    <col min="4611" max="4611" width="8.25" style="175" bestFit="1" customWidth="1"/>
    <col min="4612" max="4612" width="8.875" style="175" bestFit="1" customWidth="1"/>
    <col min="4613" max="4613" width="8.25" style="175" bestFit="1" customWidth="1"/>
    <col min="4614" max="4614" width="8.375" style="175" bestFit="1" customWidth="1"/>
    <col min="4615" max="4615" width="7.5" style="175" bestFit="1" customWidth="1"/>
    <col min="4616" max="4616" width="11" style="175" bestFit="1" customWidth="1"/>
    <col min="4617" max="4620" width="10.125" style="175" bestFit="1" customWidth="1"/>
    <col min="4621" max="4864" width="10" style="175"/>
    <col min="4865" max="4865" width="8.375" style="175" customWidth="1"/>
    <col min="4866" max="4866" width="9.25" style="175" customWidth="1"/>
    <col min="4867" max="4867" width="8.25" style="175" bestFit="1" customWidth="1"/>
    <col min="4868" max="4868" width="8.875" style="175" bestFit="1" customWidth="1"/>
    <col min="4869" max="4869" width="8.25" style="175" bestFit="1" customWidth="1"/>
    <col min="4870" max="4870" width="8.375" style="175" bestFit="1" customWidth="1"/>
    <col min="4871" max="4871" width="7.5" style="175" bestFit="1" customWidth="1"/>
    <col min="4872" max="4872" width="11" style="175" bestFit="1" customWidth="1"/>
    <col min="4873" max="4876" width="10.125" style="175" bestFit="1" customWidth="1"/>
    <col min="4877" max="5120" width="11" style="175"/>
    <col min="5121" max="5121" width="8.375" style="175" customWidth="1"/>
    <col min="5122" max="5122" width="9.25" style="175" customWidth="1"/>
    <col min="5123" max="5123" width="8.25" style="175" bestFit="1" customWidth="1"/>
    <col min="5124" max="5124" width="8.875" style="175" bestFit="1" customWidth="1"/>
    <col min="5125" max="5125" width="8.25" style="175" bestFit="1" customWidth="1"/>
    <col min="5126" max="5126" width="8.375" style="175" bestFit="1" customWidth="1"/>
    <col min="5127" max="5127" width="7.5" style="175" bestFit="1" customWidth="1"/>
    <col min="5128" max="5128" width="11" style="175" bestFit="1" customWidth="1"/>
    <col min="5129" max="5132" width="10.125" style="175" bestFit="1" customWidth="1"/>
    <col min="5133" max="5376" width="10" style="175"/>
    <col min="5377" max="5377" width="8.375" style="175" customWidth="1"/>
    <col min="5378" max="5378" width="9.25" style="175" customWidth="1"/>
    <col min="5379" max="5379" width="8.25" style="175" bestFit="1" customWidth="1"/>
    <col min="5380" max="5380" width="8.875" style="175" bestFit="1" customWidth="1"/>
    <col min="5381" max="5381" width="8.25" style="175" bestFit="1" customWidth="1"/>
    <col min="5382" max="5382" width="8.375" style="175" bestFit="1" customWidth="1"/>
    <col min="5383" max="5383" width="7.5" style="175" bestFit="1" customWidth="1"/>
    <col min="5384" max="5384" width="11" style="175" bestFit="1" customWidth="1"/>
    <col min="5385" max="5388" width="10.125" style="175" bestFit="1" customWidth="1"/>
    <col min="5389" max="5632" width="10" style="175"/>
    <col min="5633" max="5633" width="8.375" style="175" customWidth="1"/>
    <col min="5634" max="5634" width="9.25" style="175" customWidth="1"/>
    <col min="5635" max="5635" width="8.25" style="175" bestFit="1" customWidth="1"/>
    <col min="5636" max="5636" width="8.875" style="175" bestFit="1" customWidth="1"/>
    <col min="5637" max="5637" width="8.25" style="175" bestFit="1" customWidth="1"/>
    <col min="5638" max="5638" width="8.375" style="175" bestFit="1" customWidth="1"/>
    <col min="5639" max="5639" width="7.5" style="175" bestFit="1" customWidth="1"/>
    <col min="5640" max="5640" width="11" style="175" bestFit="1" customWidth="1"/>
    <col min="5641" max="5644" width="10.125" style="175" bestFit="1" customWidth="1"/>
    <col min="5645" max="5888" width="10" style="175"/>
    <col min="5889" max="5889" width="8.375" style="175" customWidth="1"/>
    <col min="5890" max="5890" width="9.25" style="175" customWidth="1"/>
    <col min="5891" max="5891" width="8.25" style="175" bestFit="1" customWidth="1"/>
    <col min="5892" max="5892" width="8.875" style="175" bestFit="1" customWidth="1"/>
    <col min="5893" max="5893" width="8.25" style="175" bestFit="1" customWidth="1"/>
    <col min="5894" max="5894" width="8.375" style="175" bestFit="1" customWidth="1"/>
    <col min="5895" max="5895" width="7.5" style="175" bestFit="1" customWidth="1"/>
    <col min="5896" max="5896" width="11" style="175" bestFit="1" customWidth="1"/>
    <col min="5897" max="5900" width="10.125" style="175" bestFit="1" customWidth="1"/>
    <col min="5901" max="6144" width="11" style="175"/>
    <col min="6145" max="6145" width="8.375" style="175" customWidth="1"/>
    <col min="6146" max="6146" width="9.25" style="175" customWidth="1"/>
    <col min="6147" max="6147" width="8.25" style="175" bestFit="1" customWidth="1"/>
    <col min="6148" max="6148" width="8.875" style="175" bestFit="1" customWidth="1"/>
    <col min="6149" max="6149" width="8.25" style="175" bestFit="1" customWidth="1"/>
    <col min="6150" max="6150" width="8.375" style="175" bestFit="1" customWidth="1"/>
    <col min="6151" max="6151" width="7.5" style="175" bestFit="1" customWidth="1"/>
    <col min="6152" max="6152" width="11" style="175" bestFit="1" customWidth="1"/>
    <col min="6153" max="6156" width="10.125" style="175" bestFit="1" customWidth="1"/>
    <col min="6157" max="6400" width="10" style="175"/>
    <col min="6401" max="6401" width="8.375" style="175" customWidth="1"/>
    <col min="6402" max="6402" width="9.25" style="175" customWidth="1"/>
    <col min="6403" max="6403" width="8.25" style="175" bestFit="1" customWidth="1"/>
    <col min="6404" max="6404" width="8.875" style="175" bestFit="1" customWidth="1"/>
    <col min="6405" max="6405" width="8.25" style="175" bestFit="1" customWidth="1"/>
    <col min="6406" max="6406" width="8.375" style="175" bestFit="1" customWidth="1"/>
    <col min="6407" max="6407" width="7.5" style="175" bestFit="1" customWidth="1"/>
    <col min="6408" max="6408" width="11" style="175" bestFit="1" customWidth="1"/>
    <col min="6409" max="6412" width="10.125" style="175" bestFit="1" customWidth="1"/>
    <col min="6413" max="6656" width="10" style="175"/>
    <col min="6657" max="6657" width="8.375" style="175" customWidth="1"/>
    <col min="6658" max="6658" width="9.25" style="175" customWidth="1"/>
    <col min="6659" max="6659" width="8.25" style="175" bestFit="1" customWidth="1"/>
    <col min="6660" max="6660" width="8.875" style="175" bestFit="1" customWidth="1"/>
    <col min="6661" max="6661" width="8.25" style="175" bestFit="1" customWidth="1"/>
    <col min="6662" max="6662" width="8.375" style="175" bestFit="1" customWidth="1"/>
    <col min="6663" max="6663" width="7.5" style="175" bestFit="1" customWidth="1"/>
    <col min="6664" max="6664" width="11" style="175" bestFit="1" customWidth="1"/>
    <col min="6665" max="6668" width="10.125" style="175" bestFit="1" customWidth="1"/>
    <col min="6669" max="6912" width="10" style="175"/>
    <col min="6913" max="6913" width="8.375" style="175" customWidth="1"/>
    <col min="6914" max="6914" width="9.25" style="175" customWidth="1"/>
    <col min="6915" max="6915" width="8.25" style="175" bestFit="1" customWidth="1"/>
    <col min="6916" max="6916" width="8.875" style="175" bestFit="1" customWidth="1"/>
    <col min="6917" max="6917" width="8.25" style="175" bestFit="1" customWidth="1"/>
    <col min="6918" max="6918" width="8.375" style="175" bestFit="1" customWidth="1"/>
    <col min="6919" max="6919" width="7.5" style="175" bestFit="1" customWidth="1"/>
    <col min="6920" max="6920" width="11" style="175" bestFit="1" customWidth="1"/>
    <col min="6921" max="6924" width="10.125" style="175" bestFit="1" customWidth="1"/>
    <col min="6925" max="7168" width="11" style="175"/>
    <col min="7169" max="7169" width="8.375" style="175" customWidth="1"/>
    <col min="7170" max="7170" width="9.25" style="175" customWidth="1"/>
    <col min="7171" max="7171" width="8.25" style="175" bestFit="1" customWidth="1"/>
    <col min="7172" max="7172" width="8.875" style="175" bestFit="1" customWidth="1"/>
    <col min="7173" max="7173" width="8.25" style="175" bestFit="1" customWidth="1"/>
    <col min="7174" max="7174" width="8.375" style="175" bestFit="1" customWidth="1"/>
    <col min="7175" max="7175" width="7.5" style="175" bestFit="1" customWidth="1"/>
    <col min="7176" max="7176" width="11" style="175" bestFit="1" customWidth="1"/>
    <col min="7177" max="7180" width="10.125" style="175" bestFit="1" customWidth="1"/>
    <col min="7181" max="7424" width="10" style="175"/>
    <col min="7425" max="7425" width="8.375" style="175" customWidth="1"/>
    <col min="7426" max="7426" width="9.25" style="175" customWidth="1"/>
    <col min="7427" max="7427" width="8.25" style="175" bestFit="1" customWidth="1"/>
    <col min="7428" max="7428" width="8.875" style="175" bestFit="1" customWidth="1"/>
    <col min="7429" max="7429" width="8.25" style="175" bestFit="1" customWidth="1"/>
    <col min="7430" max="7430" width="8.375" style="175" bestFit="1" customWidth="1"/>
    <col min="7431" max="7431" width="7.5" style="175" bestFit="1" customWidth="1"/>
    <col min="7432" max="7432" width="11" style="175" bestFit="1" customWidth="1"/>
    <col min="7433" max="7436" width="10.125" style="175" bestFit="1" customWidth="1"/>
    <col min="7437" max="7680" width="10" style="175"/>
    <col min="7681" max="7681" width="8.375" style="175" customWidth="1"/>
    <col min="7682" max="7682" width="9.25" style="175" customWidth="1"/>
    <col min="7683" max="7683" width="8.25" style="175" bestFit="1" customWidth="1"/>
    <col min="7684" max="7684" width="8.875" style="175" bestFit="1" customWidth="1"/>
    <col min="7685" max="7685" width="8.25" style="175" bestFit="1" customWidth="1"/>
    <col min="7686" max="7686" width="8.375" style="175" bestFit="1" customWidth="1"/>
    <col min="7687" max="7687" width="7.5" style="175" bestFit="1" customWidth="1"/>
    <col min="7688" max="7688" width="11" style="175" bestFit="1" customWidth="1"/>
    <col min="7689" max="7692" width="10.125" style="175" bestFit="1" customWidth="1"/>
    <col min="7693" max="7936" width="10" style="175"/>
    <col min="7937" max="7937" width="8.375" style="175" customWidth="1"/>
    <col min="7938" max="7938" width="9.25" style="175" customWidth="1"/>
    <col min="7939" max="7939" width="8.25" style="175" bestFit="1" customWidth="1"/>
    <col min="7940" max="7940" width="8.875" style="175" bestFit="1" customWidth="1"/>
    <col min="7941" max="7941" width="8.25" style="175" bestFit="1" customWidth="1"/>
    <col min="7942" max="7942" width="8.375" style="175" bestFit="1" customWidth="1"/>
    <col min="7943" max="7943" width="7.5" style="175" bestFit="1" customWidth="1"/>
    <col min="7944" max="7944" width="11" style="175" bestFit="1" customWidth="1"/>
    <col min="7945" max="7948" width="10.125" style="175" bestFit="1" customWidth="1"/>
    <col min="7949" max="8192" width="11" style="175"/>
    <col min="8193" max="8193" width="8.375" style="175" customWidth="1"/>
    <col min="8194" max="8194" width="9.25" style="175" customWidth="1"/>
    <col min="8195" max="8195" width="8.25" style="175" bestFit="1" customWidth="1"/>
    <col min="8196" max="8196" width="8.875" style="175" bestFit="1" customWidth="1"/>
    <col min="8197" max="8197" width="8.25" style="175" bestFit="1" customWidth="1"/>
    <col min="8198" max="8198" width="8.375" style="175" bestFit="1" customWidth="1"/>
    <col min="8199" max="8199" width="7.5" style="175" bestFit="1" customWidth="1"/>
    <col min="8200" max="8200" width="11" style="175" bestFit="1" customWidth="1"/>
    <col min="8201" max="8204" width="10.125" style="175" bestFit="1" customWidth="1"/>
    <col min="8205" max="8448" width="10" style="175"/>
    <col min="8449" max="8449" width="8.375" style="175" customWidth="1"/>
    <col min="8450" max="8450" width="9.25" style="175" customWidth="1"/>
    <col min="8451" max="8451" width="8.25" style="175" bestFit="1" customWidth="1"/>
    <col min="8452" max="8452" width="8.875" style="175" bestFit="1" customWidth="1"/>
    <col min="8453" max="8453" width="8.25" style="175" bestFit="1" customWidth="1"/>
    <col min="8454" max="8454" width="8.375" style="175" bestFit="1" customWidth="1"/>
    <col min="8455" max="8455" width="7.5" style="175" bestFit="1" customWidth="1"/>
    <col min="8456" max="8456" width="11" style="175" bestFit="1" customWidth="1"/>
    <col min="8457" max="8460" width="10.125" style="175" bestFit="1" customWidth="1"/>
    <col min="8461" max="8704" width="10" style="175"/>
    <col min="8705" max="8705" width="8.375" style="175" customWidth="1"/>
    <col min="8706" max="8706" width="9.25" style="175" customWidth="1"/>
    <col min="8707" max="8707" width="8.25" style="175" bestFit="1" customWidth="1"/>
    <col min="8708" max="8708" width="8.875" style="175" bestFit="1" customWidth="1"/>
    <col min="8709" max="8709" width="8.25" style="175" bestFit="1" customWidth="1"/>
    <col min="8710" max="8710" width="8.375" style="175" bestFit="1" customWidth="1"/>
    <col min="8711" max="8711" width="7.5" style="175" bestFit="1" customWidth="1"/>
    <col min="8712" max="8712" width="11" style="175" bestFit="1" customWidth="1"/>
    <col min="8713" max="8716" width="10.125" style="175" bestFit="1" customWidth="1"/>
    <col min="8717" max="8960" width="10" style="175"/>
    <col min="8961" max="8961" width="8.375" style="175" customWidth="1"/>
    <col min="8962" max="8962" width="9.25" style="175" customWidth="1"/>
    <col min="8963" max="8963" width="8.25" style="175" bestFit="1" customWidth="1"/>
    <col min="8964" max="8964" width="8.875" style="175" bestFit="1" customWidth="1"/>
    <col min="8965" max="8965" width="8.25" style="175" bestFit="1" customWidth="1"/>
    <col min="8966" max="8966" width="8.375" style="175" bestFit="1" customWidth="1"/>
    <col min="8967" max="8967" width="7.5" style="175" bestFit="1" customWidth="1"/>
    <col min="8968" max="8968" width="11" style="175" bestFit="1" customWidth="1"/>
    <col min="8969" max="8972" width="10.125" style="175" bestFit="1" customWidth="1"/>
    <col min="8973" max="9216" width="11" style="175"/>
    <col min="9217" max="9217" width="8.375" style="175" customWidth="1"/>
    <col min="9218" max="9218" width="9.25" style="175" customWidth="1"/>
    <col min="9219" max="9219" width="8.25" style="175" bestFit="1" customWidth="1"/>
    <col min="9220" max="9220" width="8.875" style="175" bestFit="1" customWidth="1"/>
    <col min="9221" max="9221" width="8.25" style="175" bestFit="1" customWidth="1"/>
    <col min="9222" max="9222" width="8.375" style="175" bestFit="1" customWidth="1"/>
    <col min="9223" max="9223" width="7.5" style="175" bestFit="1" customWidth="1"/>
    <col min="9224" max="9224" width="11" style="175" bestFit="1" customWidth="1"/>
    <col min="9225" max="9228" width="10.125" style="175" bestFit="1" customWidth="1"/>
    <col min="9229" max="9472" width="10" style="175"/>
    <col min="9473" max="9473" width="8.375" style="175" customWidth="1"/>
    <col min="9474" max="9474" width="9.25" style="175" customWidth="1"/>
    <col min="9475" max="9475" width="8.25" style="175" bestFit="1" customWidth="1"/>
    <col min="9476" max="9476" width="8.875" style="175" bestFit="1" customWidth="1"/>
    <col min="9477" max="9477" width="8.25" style="175" bestFit="1" customWidth="1"/>
    <col min="9478" max="9478" width="8.375" style="175" bestFit="1" customWidth="1"/>
    <col min="9479" max="9479" width="7.5" style="175" bestFit="1" customWidth="1"/>
    <col min="9480" max="9480" width="11" style="175" bestFit="1" customWidth="1"/>
    <col min="9481" max="9484" width="10.125" style="175" bestFit="1" customWidth="1"/>
    <col min="9485" max="9728" width="10" style="175"/>
    <col min="9729" max="9729" width="8.375" style="175" customWidth="1"/>
    <col min="9730" max="9730" width="9.25" style="175" customWidth="1"/>
    <col min="9731" max="9731" width="8.25" style="175" bestFit="1" customWidth="1"/>
    <col min="9732" max="9732" width="8.875" style="175" bestFit="1" customWidth="1"/>
    <col min="9733" max="9733" width="8.25" style="175" bestFit="1" customWidth="1"/>
    <col min="9734" max="9734" width="8.375" style="175" bestFit="1" customWidth="1"/>
    <col min="9735" max="9735" width="7.5" style="175" bestFit="1" customWidth="1"/>
    <col min="9736" max="9736" width="11" style="175" bestFit="1" customWidth="1"/>
    <col min="9737" max="9740" width="10.125" style="175" bestFit="1" customWidth="1"/>
    <col min="9741" max="9984" width="10" style="175"/>
    <col min="9985" max="9985" width="8.375" style="175" customWidth="1"/>
    <col min="9986" max="9986" width="9.25" style="175" customWidth="1"/>
    <col min="9987" max="9987" width="8.25" style="175" bestFit="1" customWidth="1"/>
    <col min="9988" max="9988" width="8.875" style="175" bestFit="1" customWidth="1"/>
    <col min="9989" max="9989" width="8.25" style="175" bestFit="1" customWidth="1"/>
    <col min="9990" max="9990" width="8.375" style="175" bestFit="1" customWidth="1"/>
    <col min="9991" max="9991" width="7.5" style="175" bestFit="1" customWidth="1"/>
    <col min="9992" max="9992" width="11" style="175" bestFit="1" customWidth="1"/>
    <col min="9993" max="9996" width="10.125" style="175" bestFit="1" customWidth="1"/>
    <col min="9997" max="10240" width="11" style="175"/>
    <col min="10241" max="10241" width="8.375" style="175" customWidth="1"/>
    <col min="10242" max="10242" width="9.25" style="175" customWidth="1"/>
    <col min="10243" max="10243" width="8.25" style="175" bestFit="1" customWidth="1"/>
    <col min="10244" max="10244" width="8.875" style="175" bestFit="1" customWidth="1"/>
    <col min="10245" max="10245" width="8.25" style="175" bestFit="1" customWidth="1"/>
    <col min="10246" max="10246" width="8.375" style="175" bestFit="1" customWidth="1"/>
    <col min="10247" max="10247" width="7.5" style="175" bestFit="1" customWidth="1"/>
    <col min="10248" max="10248" width="11" style="175" bestFit="1" customWidth="1"/>
    <col min="10249" max="10252" width="10.125" style="175" bestFit="1" customWidth="1"/>
    <col min="10253" max="10496" width="10" style="175"/>
    <col min="10497" max="10497" width="8.375" style="175" customWidth="1"/>
    <col min="10498" max="10498" width="9.25" style="175" customWidth="1"/>
    <col min="10499" max="10499" width="8.25" style="175" bestFit="1" customWidth="1"/>
    <col min="10500" max="10500" width="8.875" style="175" bestFit="1" customWidth="1"/>
    <col min="10501" max="10501" width="8.25" style="175" bestFit="1" customWidth="1"/>
    <col min="10502" max="10502" width="8.375" style="175" bestFit="1" customWidth="1"/>
    <col min="10503" max="10503" width="7.5" style="175" bestFit="1" customWidth="1"/>
    <col min="10504" max="10504" width="11" style="175" bestFit="1" customWidth="1"/>
    <col min="10505" max="10508" width="10.125" style="175" bestFit="1" customWidth="1"/>
    <col min="10509" max="10752" width="10" style="175"/>
    <col min="10753" max="10753" width="8.375" style="175" customWidth="1"/>
    <col min="10754" max="10754" width="9.25" style="175" customWidth="1"/>
    <col min="10755" max="10755" width="8.25" style="175" bestFit="1" customWidth="1"/>
    <col min="10756" max="10756" width="8.875" style="175" bestFit="1" customWidth="1"/>
    <col min="10757" max="10757" width="8.25" style="175" bestFit="1" customWidth="1"/>
    <col min="10758" max="10758" width="8.375" style="175" bestFit="1" customWidth="1"/>
    <col min="10759" max="10759" width="7.5" style="175" bestFit="1" customWidth="1"/>
    <col min="10760" max="10760" width="11" style="175" bestFit="1" customWidth="1"/>
    <col min="10761" max="10764" width="10.125" style="175" bestFit="1" customWidth="1"/>
    <col min="10765" max="11008" width="10" style="175"/>
    <col min="11009" max="11009" width="8.375" style="175" customWidth="1"/>
    <col min="11010" max="11010" width="9.25" style="175" customWidth="1"/>
    <col min="11011" max="11011" width="8.25" style="175" bestFit="1" customWidth="1"/>
    <col min="11012" max="11012" width="8.875" style="175" bestFit="1" customWidth="1"/>
    <col min="11013" max="11013" width="8.25" style="175" bestFit="1" customWidth="1"/>
    <col min="11014" max="11014" width="8.375" style="175" bestFit="1" customWidth="1"/>
    <col min="11015" max="11015" width="7.5" style="175" bestFit="1" customWidth="1"/>
    <col min="11016" max="11016" width="11" style="175" bestFit="1" customWidth="1"/>
    <col min="11017" max="11020" width="10.125" style="175" bestFit="1" customWidth="1"/>
    <col min="11021" max="11264" width="11" style="175"/>
    <col min="11265" max="11265" width="8.375" style="175" customWidth="1"/>
    <col min="11266" max="11266" width="9.25" style="175" customWidth="1"/>
    <col min="11267" max="11267" width="8.25" style="175" bestFit="1" customWidth="1"/>
    <col min="11268" max="11268" width="8.875" style="175" bestFit="1" customWidth="1"/>
    <col min="11269" max="11269" width="8.25" style="175" bestFit="1" customWidth="1"/>
    <col min="11270" max="11270" width="8.375" style="175" bestFit="1" customWidth="1"/>
    <col min="11271" max="11271" width="7.5" style="175" bestFit="1" customWidth="1"/>
    <col min="11272" max="11272" width="11" style="175" bestFit="1" customWidth="1"/>
    <col min="11273" max="11276" width="10.125" style="175" bestFit="1" customWidth="1"/>
    <col min="11277" max="11520" width="10" style="175"/>
    <col min="11521" max="11521" width="8.375" style="175" customWidth="1"/>
    <col min="11522" max="11522" width="9.25" style="175" customWidth="1"/>
    <col min="11523" max="11523" width="8.25" style="175" bestFit="1" customWidth="1"/>
    <col min="11524" max="11524" width="8.875" style="175" bestFit="1" customWidth="1"/>
    <col min="11525" max="11525" width="8.25" style="175" bestFit="1" customWidth="1"/>
    <col min="11526" max="11526" width="8.375" style="175" bestFit="1" customWidth="1"/>
    <col min="11527" max="11527" width="7.5" style="175" bestFit="1" customWidth="1"/>
    <col min="11528" max="11528" width="11" style="175" bestFit="1" customWidth="1"/>
    <col min="11529" max="11532" width="10.125" style="175" bestFit="1" customWidth="1"/>
    <col min="11533" max="11776" width="10" style="175"/>
    <col min="11777" max="11777" width="8.375" style="175" customWidth="1"/>
    <col min="11778" max="11778" width="9.25" style="175" customWidth="1"/>
    <col min="11779" max="11779" width="8.25" style="175" bestFit="1" customWidth="1"/>
    <col min="11780" max="11780" width="8.875" style="175" bestFit="1" customWidth="1"/>
    <col min="11781" max="11781" width="8.25" style="175" bestFit="1" customWidth="1"/>
    <col min="11782" max="11782" width="8.375" style="175" bestFit="1" customWidth="1"/>
    <col min="11783" max="11783" width="7.5" style="175" bestFit="1" customWidth="1"/>
    <col min="11784" max="11784" width="11" style="175" bestFit="1" customWidth="1"/>
    <col min="11785" max="11788" width="10.125" style="175" bestFit="1" customWidth="1"/>
    <col min="11789" max="12032" width="10" style="175"/>
    <col min="12033" max="12033" width="8.375" style="175" customWidth="1"/>
    <col min="12034" max="12034" width="9.25" style="175" customWidth="1"/>
    <col min="12035" max="12035" width="8.25" style="175" bestFit="1" customWidth="1"/>
    <col min="12036" max="12036" width="8.875" style="175" bestFit="1" customWidth="1"/>
    <col min="12037" max="12037" width="8.25" style="175" bestFit="1" customWidth="1"/>
    <col min="12038" max="12038" width="8.375" style="175" bestFit="1" customWidth="1"/>
    <col min="12039" max="12039" width="7.5" style="175" bestFit="1" customWidth="1"/>
    <col min="12040" max="12040" width="11" style="175" bestFit="1" customWidth="1"/>
    <col min="12041" max="12044" width="10.125" style="175" bestFit="1" customWidth="1"/>
    <col min="12045" max="12288" width="11" style="175"/>
    <col min="12289" max="12289" width="8.375" style="175" customWidth="1"/>
    <col min="12290" max="12290" width="9.25" style="175" customWidth="1"/>
    <col min="12291" max="12291" width="8.25" style="175" bestFit="1" customWidth="1"/>
    <col min="12292" max="12292" width="8.875" style="175" bestFit="1" customWidth="1"/>
    <col min="12293" max="12293" width="8.25" style="175" bestFit="1" customWidth="1"/>
    <col min="12294" max="12294" width="8.375" style="175" bestFit="1" customWidth="1"/>
    <col min="12295" max="12295" width="7.5" style="175" bestFit="1" customWidth="1"/>
    <col min="12296" max="12296" width="11" style="175" bestFit="1" customWidth="1"/>
    <col min="12297" max="12300" width="10.125" style="175" bestFit="1" customWidth="1"/>
    <col min="12301" max="12544" width="10" style="175"/>
    <col min="12545" max="12545" width="8.375" style="175" customWidth="1"/>
    <col min="12546" max="12546" width="9.25" style="175" customWidth="1"/>
    <col min="12547" max="12547" width="8.25" style="175" bestFit="1" customWidth="1"/>
    <col min="12548" max="12548" width="8.875" style="175" bestFit="1" customWidth="1"/>
    <col min="12549" max="12549" width="8.25" style="175" bestFit="1" customWidth="1"/>
    <col min="12550" max="12550" width="8.375" style="175" bestFit="1" customWidth="1"/>
    <col min="12551" max="12551" width="7.5" style="175" bestFit="1" customWidth="1"/>
    <col min="12552" max="12552" width="11" style="175" bestFit="1" customWidth="1"/>
    <col min="12553" max="12556" width="10.125" style="175" bestFit="1" customWidth="1"/>
    <col min="12557" max="12800" width="10" style="175"/>
    <col min="12801" max="12801" width="8.375" style="175" customWidth="1"/>
    <col min="12802" max="12802" width="9.25" style="175" customWidth="1"/>
    <col min="12803" max="12803" width="8.25" style="175" bestFit="1" customWidth="1"/>
    <col min="12804" max="12804" width="8.875" style="175" bestFit="1" customWidth="1"/>
    <col min="12805" max="12805" width="8.25" style="175" bestFit="1" customWidth="1"/>
    <col min="12806" max="12806" width="8.375" style="175" bestFit="1" customWidth="1"/>
    <col min="12807" max="12807" width="7.5" style="175" bestFit="1" customWidth="1"/>
    <col min="12808" max="12808" width="11" style="175" bestFit="1" customWidth="1"/>
    <col min="12809" max="12812" width="10.125" style="175" bestFit="1" customWidth="1"/>
    <col min="12813" max="13056" width="10" style="175"/>
    <col min="13057" max="13057" width="8.375" style="175" customWidth="1"/>
    <col min="13058" max="13058" width="9.25" style="175" customWidth="1"/>
    <col min="13059" max="13059" width="8.25" style="175" bestFit="1" customWidth="1"/>
    <col min="13060" max="13060" width="8.875" style="175" bestFit="1" customWidth="1"/>
    <col min="13061" max="13061" width="8.25" style="175" bestFit="1" customWidth="1"/>
    <col min="13062" max="13062" width="8.375" style="175" bestFit="1" customWidth="1"/>
    <col min="13063" max="13063" width="7.5" style="175" bestFit="1" customWidth="1"/>
    <col min="13064" max="13064" width="11" style="175" bestFit="1" customWidth="1"/>
    <col min="13065" max="13068" width="10.125" style="175" bestFit="1" customWidth="1"/>
    <col min="13069" max="13312" width="11" style="175"/>
    <col min="13313" max="13313" width="8.375" style="175" customWidth="1"/>
    <col min="13314" max="13314" width="9.25" style="175" customWidth="1"/>
    <col min="13315" max="13315" width="8.25" style="175" bestFit="1" customWidth="1"/>
    <col min="13316" max="13316" width="8.875" style="175" bestFit="1" customWidth="1"/>
    <col min="13317" max="13317" width="8.25" style="175" bestFit="1" customWidth="1"/>
    <col min="13318" max="13318" width="8.375" style="175" bestFit="1" customWidth="1"/>
    <col min="13319" max="13319" width="7.5" style="175" bestFit="1" customWidth="1"/>
    <col min="13320" max="13320" width="11" style="175" bestFit="1" customWidth="1"/>
    <col min="13321" max="13324" width="10.125" style="175" bestFit="1" customWidth="1"/>
    <col min="13325" max="13568" width="10" style="175"/>
    <col min="13569" max="13569" width="8.375" style="175" customWidth="1"/>
    <col min="13570" max="13570" width="9.25" style="175" customWidth="1"/>
    <col min="13571" max="13571" width="8.25" style="175" bestFit="1" customWidth="1"/>
    <col min="13572" max="13572" width="8.875" style="175" bestFit="1" customWidth="1"/>
    <col min="13573" max="13573" width="8.25" style="175" bestFit="1" customWidth="1"/>
    <col min="13574" max="13574" width="8.375" style="175" bestFit="1" customWidth="1"/>
    <col min="13575" max="13575" width="7.5" style="175" bestFit="1" customWidth="1"/>
    <col min="13576" max="13576" width="11" style="175" bestFit="1" customWidth="1"/>
    <col min="13577" max="13580" width="10.125" style="175" bestFit="1" customWidth="1"/>
    <col min="13581" max="13824" width="10" style="175"/>
    <col min="13825" max="13825" width="8.375" style="175" customWidth="1"/>
    <col min="13826" max="13826" width="9.25" style="175" customWidth="1"/>
    <col min="13827" max="13827" width="8.25" style="175" bestFit="1" customWidth="1"/>
    <col min="13828" max="13828" width="8.875" style="175" bestFit="1" customWidth="1"/>
    <col min="13829" max="13829" width="8.25" style="175" bestFit="1" customWidth="1"/>
    <col min="13830" max="13830" width="8.375" style="175" bestFit="1" customWidth="1"/>
    <col min="13831" max="13831" width="7.5" style="175" bestFit="1" customWidth="1"/>
    <col min="13832" max="13832" width="11" style="175" bestFit="1" customWidth="1"/>
    <col min="13833" max="13836" width="10.125" style="175" bestFit="1" customWidth="1"/>
    <col min="13837" max="14080" width="10" style="175"/>
    <col min="14081" max="14081" width="8.375" style="175" customWidth="1"/>
    <col min="14082" max="14082" width="9.25" style="175" customWidth="1"/>
    <col min="14083" max="14083" width="8.25" style="175" bestFit="1" customWidth="1"/>
    <col min="14084" max="14084" width="8.875" style="175" bestFit="1" customWidth="1"/>
    <col min="14085" max="14085" width="8.25" style="175" bestFit="1" customWidth="1"/>
    <col min="14086" max="14086" width="8.375" style="175" bestFit="1" customWidth="1"/>
    <col min="14087" max="14087" width="7.5" style="175" bestFit="1" customWidth="1"/>
    <col min="14088" max="14088" width="11" style="175" bestFit="1" customWidth="1"/>
    <col min="14089" max="14092" width="10.125" style="175" bestFit="1" customWidth="1"/>
    <col min="14093" max="14336" width="11" style="175"/>
    <col min="14337" max="14337" width="8.375" style="175" customWidth="1"/>
    <col min="14338" max="14338" width="9.25" style="175" customWidth="1"/>
    <col min="14339" max="14339" width="8.25" style="175" bestFit="1" customWidth="1"/>
    <col min="14340" max="14340" width="8.875" style="175" bestFit="1" customWidth="1"/>
    <col min="14341" max="14341" width="8.25" style="175" bestFit="1" customWidth="1"/>
    <col min="14342" max="14342" width="8.375" style="175" bestFit="1" customWidth="1"/>
    <col min="14343" max="14343" width="7.5" style="175" bestFit="1" customWidth="1"/>
    <col min="14344" max="14344" width="11" style="175" bestFit="1" customWidth="1"/>
    <col min="14345" max="14348" width="10.125" style="175" bestFit="1" customWidth="1"/>
    <col min="14349" max="14592" width="10" style="175"/>
    <col min="14593" max="14593" width="8.375" style="175" customWidth="1"/>
    <col min="14594" max="14594" width="9.25" style="175" customWidth="1"/>
    <col min="14595" max="14595" width="8.25" style="175" bestFit="1" customWidth="1"/>
    <col min="14596" max="14596" width="8.875" style="175" bestFit="1" customWidth="1"/>
    <col min="14597" max="14597" width="8.25" style="175" bestFit="1" customWidth="1"/>
    <col min="14598" max="14598" width="8.375" style="175" bestFit="1" customWidth="1"/>
    <col min="14599" max="14599" width="7.5" style="175" bestFit="1" customWidth="1"/>
    <col min="14600" max="14600" width="11" style="175" bestFit="1" customWidth="1"/>
    <col min="14601" max="14604" width="10.125" style="175" bestFit="1" customWidth="1"/>
    <col min="14605" max="14848" width="10" style="175"/>
    <col min="14849" max="14849" width="8.375" style="175" customWidth="1"/>
    <col min="14850" max="14850" width="9.25" style="175" customWidth="1"/>
    <col min="14851" max="14851" width="8.25" style="175" bestFit="1" customWidth="1"/>
    <col min="14852" max="14852" width="8.875" style="175" bestFit="1" customWidth="1"/>
    <col min="14853" max="14853" width="8.25" style="175" bestFit="1" customWidth="1"/>
    <col min="14854" max="14854" width="8.375" style="175" bestFit="1" customWidth="1"/>
    <col min="14855" max="14855" width="7.5" style="175" bestFit="1" customWidth="1"/>
    <col min="14856" max="14856" width="11" style="175" bestFit="1" customWidth="1"/>
    <col min="14857" max="14860" width="10.125" style="175" bestFit="1" customWidth="1"/>
    <col min="14861" max="15104" width="10" style="175"/>
    <col min="15105" max="15105" width="8.375" style="175" customWidth="1"/>
    <col min="15106" max="15106" width="9.25" style="175" customWidth="1"/>
    <col min="15107" max="15107" width="8.25" style="175" bestFit="1" customWidth="1"/>
    <col min="15108" max="15108" width="8.875" style="175" bestFit="1" customWidth="1"/>
    <col min="15109" max="15109" width="8.25" style="175" bestFit="1" customWidth="1"/>
    <col min="15110" max="15110" width="8.375" style="175" bestFit="1" customWidth="1"/>
    <col min="15111" max="15111" width="7.5" style="175" bestFit="1" customWidth="1"/>
    <col min="15112" max="15112" width="11" style="175" bestFit="1" customWidth="1"/>
    <col min="15113" max="15116" width="10.125" style="175" bestFit="1" customWidth="1"/>
    <col min="15117" max="15360" width="11" style="175"/>
    <col min="15361" max="15361" width="8.375" style="175" customWidth="1"/>
    <col min="15362" max="15362" width="9.25" style="175" customWidth="1"/>
    <col min="15363" max="15363" width="8.25" style="175" bestFit="1" customWidth="1"/>
    <col min="15364" max="15364" width="8.875" style="175" bestFit="1" customWidth="1"/>
    <col min="15365" max="15365" width="8.25" style="175" bestFit="1" customWidth="1"/>
    <col min="15366" max="15366" width="8.375" style="175" bestFit="1" customWidth="1"/>
    <col min="15367" max="15367" width="7.5" style="175" bestFit="1" customWidth="1"/>
    <col min="15368" max="15368" width="11" style="175" bestFit="1" customWidth="1"/>
    <col min="15369" max="15372" width="10.125" style="175" bestFit="1" customWidth="1"/>
    <col min="15373" max="15616" width="10" style="175"/>
    <col min="15617" max="15617" width="8.375" style="175" customWidth="1"/>
    <col min="15618" max="15618" width="9.25" style="175" customWidth="1"/>
    <col min="15619" max="15619" width="8.25" style="175" bestFit="1" customWidth="1"/>
    <col min="15620" max="15620" width="8.875" style="175" bestFit="1" customWidth="1"/>
    <col min="15621" max="15621" width="8.25" style="175" bestFit="1" customWidth="1"/>
    <col min="15622" max="15622" width="8.375" style="175" bestFit="1" customWidth="1"/>
    <col min="15623" max="15623" width="7.5" style="175" bestFit="1" customWidth="1"/>
    <col min="15624" max="15624" width="11" style="175" bestFit="1" customWidth="1"/>
    <col min="15625" max="15628" width="10.125" style="175" bestFit="1" customWidth="1"/>
    <col min="15629" max="15872" width="10" style="175"/>
    <col min="15873" max="15873" width="8.375" style="175" customWidth="1"/>
    <col min="15874" max="15874" width="9.25" style="175" customWidth="1"/>
    <col min="15875" max="15875" width="8.25" style="175" bestFit="1" customWidth="1"/>
    <col min="15876" max="15876" width="8.875" style="175" bestFit="1" customWidth="1"/>
    <col min="15877" max="15877" width="8.25" style="175" bestFit="1" customWidth="1"/>
    <col min="15878" max="15878" width="8.375" style="175" bestFit="1" customWidth="1"/>
    <col min="15879" max="15879" width="7.5" style="175" bestFit="1" customWidth="1"/>
    <col min="15880" max="15880" width="11" style="175" bestFit="1" customWidth="1"/>
    <col min="15881" max="15884" width="10.125" style="175" bestFit="1" customWidth="1"/>
    <col min="15885" max="16128" width="10" style="175"/>
    <col min="16129" max="16129" width="8.375" style="175" customWidth="1"/>
    <col min="16130" max="16130" width="9.25" style="175" customWidth="1"/>
    <col min="16131" max="16131" width="8.25" style="175" bestFit="1" customWidth="1"/>
    <col min="16132" max="16132" width="8.875" style="175" bestFit="1" customWidth="1"/>
    <col min="16133" max="16133" width="8.25" style="175" bestFit="1" customWidth="1"/>
    <col min="16134" max="16134" width="8.375" style="175" bestFit="1" customWidth="1"/>
    <col min="16135" max="16135" width="7.5" style="175" bestFit="1" customWidth="1"/>
    <col min="16136" max="16136" width="11" style="175" bestFit="1" customWidth="1"/>
    <col min="16137" max="16140" width="10.125" style="175" bestFit="1" customWidth="1"/>
    <col min="16141" max="16384" width="11" style="175"/>
  </cols>
  <sheetData>
    <row r="1" spans="1:65" x14ac:dyDescent="0.2">
      <c r="A1" s="174" t="s">
        <v>6</v>
      </c>
    </row>
    <row r="2" spans="1:65" ht="15.75" x14ac:dyDescent="0.25">
      <c r="A2" s="176"/>
      <c r="B2" s="177"/>
      <c r="H2" s="112" t="s">
        <v>164</v>
      </c>
    </row>
    <row r="3" spans="1:65" s="104" customFormat="1" x14ac:dyDescent="0.2">
      <c r="A3" s="81"/>
      <c r="B3" s="835">
        <f>INDICE!A3</f>
        <v>41730</v>
      </c>
      <c r="C3" s="836"/>
      <c r="D3" s="836" t="s">
        <v>124</v>
      </c>
      <c r="E3" s="836"/>
      <c r="F3" s="836" t="s">
        <v>125</v>
      </c>
      <c r="G3" s="836"/>
      <c r="H3" s="836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</row>
    <row r="4" spans="1:65" s="104" customFormat="1" x14ac:dyDescent="0.2">
      <c r="A4" s="83"/>
      <c r="B4" s="99" t="s">
        <v>48</v>
      </c>
      <c r="C4" s="99" t="s">
        <v>529</v>
      </c>
      <c r="D4" s="99" t="s">
        <v>48</v>
      </c>
      <c r="E4" s="99" t="s">
        <v>529</v>
      </c>
      <c r="F4" s="99" t="s">
        <v>48</v>
      </c>
      <c r="G4" s="99" t="s">
        <v>529</v>
      </c>
      <c r="H4" s="100" t="s">
        <v>112</v>
      </c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</row>
    <row r="5" spans="1:65" s="101" customFormat="1" x14ac:dyDescent="0.2">
      <c r="A5" s="101" t="s">
        <v>210</v>
      </c>
      <c r="B5" s="102">
        <v>442.93418999999994</v>
      </c>
      <c r="C5" s="103">
        <v>5.4911666124722975</v>
      </c>
      <c r="D5" s="102">
        <v>1489.76469</v>
      </c>
      <c r="E5" s="103">
        <v>2.6978343024025211</v>
      </c>
      <c r="F5" s="102">
        <v>5168.8526899999997</v>
      </c>
      <c r="G5" s="103">
        <v>0.11177956593213323</v>
      </c>
      <c r="H5" s="178">
        <v>99.995098572218311</v>
      </c>
    </row>
    <row r="6" spans="1:65" s="101" customFormat="1" x14ac:dyDescent="0.2">
      <c r="A6" s="101" t="s">
        <v>154</v>
      </c>
      <c r="B6" s="121">
        <v>2.7179999999999999E-2</v>
      </c>
      <c r="C6" s="557">
        <v>-3.2051282051282124</v>
      </c>
      <c r="D6" s="121">
        <v>9.2909999999999993E-2</v>
      </c>
      <c r="E6" s="557">
        <v>-9.0811233975927212</v>
      </c>
      <c r="F6" s="121">
        <v>0.25336000000000003</v>
      </c>
      <c r="G6" s="557">
        <v>-11.039325842696629</v>
      </c>
      <c r="H6" s="121">
        <v>4.9014277816954452E-3</v>
      </c>
    </row>
    <row r="7" spans="1:65" s="101" customFormat="1" x14ac:dyDescent="0.2">
      <c r="A7" s="70" t="s">
        <v>122</v>
      </c>
      <c r="B7" s="71">
        <v>442.96136999999993</v>
      </c>
      <c r="C7" s="105">
        <v>5.4905850729901919</v>
      </c>
      <c r="D7" s="71">
        <v>1489.8575999999998</v>
      </c>
      <c r="E7" s="105">
        <v>2.6970045886718887</v>
      </c>
      <c r="F7" s="71">
        <v>5169.1060499999994</v>
      </c>
      <c r="G7" s="105">
        <v>0.11116449532024755</v>
      </c>
      <c r="H7" s="105">
        <v>100</v>
      </c>
    </row>
    <row r="8" spans="1:65" s="101" customFormat="1" x14ac:dyDescent="0.2">
      <c r="H8" s="95" t="s">
        <v>252</v>
      </c>
    </row>
    <row r="9" spans="1:65" s="101" customFormat="1" x14ac:dyDescent="0.2">
      <c r="A9" s="96" t="s">
        <v>138</v>
      </c>
    </row>
    <row r="10" spans="1:65" x14ac:dyDescent="0.2">
      <c r="A10" s="96" t="s">
        <v>253</v>
      </c>
    </row>
    <row r="13" spans="1:65" x14ac:dyDescent="0.2">
      <c r="B13" s="102"/>
    </row>
  </sheetData>
  <mergeCells count="3">
    <mergeCell ref="B3:C3"/>
    <mergeCell ref="D3:E3"/>
    <mergeCell ref="F3:H3"/>
  </mergeCells>
  <conditionalFormatting sqref="B6">
    <cfRule type="cellIs" dxfId="16" priority="7" operator="between">
      <formula>0</formula>
      <formula>0.5</formula>
    </cfRule>
    <cfRule type="cellIs" dxfId="15" priority="8" operator="between">
      <formula>0</formula>
      <formula>0.49</formula>
    </cfRule>
  </conditionalFormatting>
  <conditionalFormatting sqref="D6">
    <cfRule type="cellIs" dxfId="14" priority="5" operator="between">
      <formula>0</formula>
      <formula>0.5</formula>
    </cfRule>
    <cfRule type="cellIs" dxfId="13" priority="6" operator="between">
      <formula>0</formula>
      <formula>0.49</formula>
    </cfRule>
  </conditionalFormatting>
  <conditionalFormatting sqref="F6">
    <cfRule type="cellIs" dxfId="12" priority="3" operator="between">
      <formula>0</formula>
      <formula>0.5</formula>
    </cfRule>
    <cfRule type="cellIs" dxfId="11" priority="4" operator="between">
      <formula>0</formula>
      <formula>0.49</formula>
    </cfRule>
  </conditionalFormatting>
  <conditionalFormatting sqref="H6">
    <cfRule type="cellIs" dxfId="10" priority="1" operator="between">
      <formula>0</formula>
      <formula>0.5</formula>
    </cfRule>
    <cfRule type="cellIs" dxfId="9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C16" sqref="C16"/>
    </sheetView>
  </sheetViews>
  <sheetFormatPr baseColWidth="10" defaultRowHeight="12.75" x14ac:dyDescent="0.2"/>
  <cols>
    <col min="1" max="1" width="25.75" style="180" customWidth="1"/>
    <col min="2" max="2" width="9.375" style="180" customWidth="1"/>
    <col min="3" max="3" width="12.875" style="180" customWidth="1"/>
    <col min="4" max="4" width="10.375" style="180" customWidth="1"/>
    <col min="5" max="5" width="11.625" style="180" customWidth="1"/>
    <col min="6" max="6" width="10.375" style="180" customWidth="1"/>
    <col min="7" max="7" width="11" style="180" customWidth="1"/>
    <col min="8" max="8" width="16.375" style="180" customWidth="1"/>
    <col min="9" max="11" width="11" style="180"/>
    <col min="12" max="12" width="11.5" style="180" customWidth="1"/>
    <col min="13" max="66" width="11" style="180"/>
    <col min="67" max="256" width="10" style="180"/>
    <col min="257" max="257" width="19.75" style="180" customWidth="1"/>
    <col min="258" max="259" width="8.25" style="180" bestFit="1" customWidth="1"/>
    <col min="260" max="260" width="9.125" style="180" bestFit="1" customWidth="1"/>
    <col min="261" max="261" width="7.5" style="180" bestFit="1" customWidth="1"/>
    <col min="262" max="262" width="9.125" style="180" bestFit="1" customWidth="1"/>
    <col min="263" max="263" width="7.5" style="180" bestFit="1" customWidth="1"/>
    <col min="264" max="264" width="11" style="180" bestFit="1" customWidth="1"/>
    <col min="265" max="267" width="10" style="180"/>
    <col min="268" max="268" width="10.125" style="180" bestFit="1" customWidth="1"/>
    <col min="269" max="512" width="10" style="180"/>
    <col min="513" max="513" width="19.75" style="180" customWidth="1"/>
    <col min="514" max="515" width="8.25" style="180" bestFit="1" customWidth="1"/>
    <col min="516" max="516" width="9.125" style="180" bestFit="1" customWidth="1"/>
    <col min="517" max="517" width="7.5" style="180" bestFit="1" customWidth="1"/>
    <col min="518" max="518" width="9.125" style="180" bestFit="1" customWidth="1"/>
    <col min="519" max="519" width="7.5" style="180" bestFit="1" customWidth="1"/>
    <col min="520" max="520" width="11" style="180" bestFit="1" customWidth="1"/>
    <col min="521" max="523" width="10" style="180"/>
    <col min="524" max="524" width="10.125" style="180" bestFit="1" customWidth="1"/>
    <col min="525" max="768" width="10" style="180"/>
    <col min="769" max="769" width="19.75" style="180" customWidth="1"/>
    <col min="770" max="771" width="8.25" style="180" bestFit="1" customWidth="1"/>
    <col min="772" max="772" width="9.125" style="180" bestFit="1" customWidth="1"/>
    <col min="773" max="773" width="7.5" style="180" bestFit="1" customWidth="1"/>
    <col min="774" max="774" width="9.125" style="180" bestFit="1" customWidth="1"/>
    <col min="775" max="775" width="7.5" style="180" bestFit="1" customWidth="1"/>
    <col min="776" max="776" width="11" style="180" bestFit="1" customWidth="1"/>
    <col min="777" max="779" width="10" style="180"/>
    <col min="780" max="780" width="10.125" style="180" bestFit="1" customWidth="1"/>
    <col min="781" max="1024" width="11" style="180"/>
    <col min="1025" max="1025" width="19.75" style="180" customWidth="1"/>
    <col min="1026" max="1027" width="8.25" style="180" bestFit="1" customWidth="1"/>
    <col min="1028" max="1028" width="9.125" style="180" bestFit="1" customWidth="1"/>
    <col min="1029" max="1029" width="7.5" style="180" bestFit="1" customWidth="1"/>
    <col min="1030" max="1030" width="9.125" style="180" bestFit="1" customWidth="1"/>
    <col min="1031" max="1031" width="7.5" style="180" bestFit="1" customWidth="1"/>
    <col min="1032" max="1032" width="11" style="180" bestFit="1" customWidth="1"/>
    <col min="1033" max="1035" width="10" style="180"/>
    <col min="1036" max="1036" width="10.125" style="180" bestFit="1" customWidth="1"/>
    <col min="1037" max="1280" width="10" style="180"/>
    <col min="1281" max="1281" width="19.75" style="180" customWidth="1"/>
    <col min="1282" max="1283" width="8.25" style="180" bestFit="1" customWidth="1"/>
    <col min="1284" max="1284" width="9.125" style="180" bestFit="1" customWidth="1"/>
    <col min="1285" max="1285" width="7.5" style="180" bestFit="1" customWidth="1"/>
    <col min="1286" max="1286" width="9.125" style="180" bestFit="1" customWidth="1"/>
    <col min="1287" max="1287" width="7.5" style="180" bestFit="1" customWidth="1"/>
    <col min="1288" max="1288" width="11" style="180" bestFit="1" customWidth="1"/>
    <col min="1289" max="1291" width="10" style="180"/>
    <col min="1292" max="1292" width="10.125" style="180" bestFit="1" customWidth="1"/>
    <col min="1293" max="1536" width="10" style="180"/>
    <col min="1537" max="1537" width="19.75" style="180" customWidth="1"/>
    <col min="1538" max="1539" width="8.25" style="180" bestFit="1" customWidth="1"/>
    <col min="1540" max="1540" width="9.125" style="180" bestFit="1" customWidth="1"/>
    <col min="1541" max="1541" width="7.5" style="180" bestFit="1" customWidth="1"/>
    <col min="1542" max="1542" width="9.125" style="180" bestFit="1" customWidth="1"/>
    <col min="1543" max="1543" width="7.5" style="180" bestFit="1" customWidth="1"/>
    <col min="1544" max="1544" width="11" style="180" bestFit="1" customWidth="1"/>
    <col min="1545" max="1547" width="10" style="180"/>
    <col min="1548" max="1548" width="10.125" style="180" bestFit="1" customWidth="1"/>
    <col min="1549" max="1792" width="10" style="180"/>
    <col min="1793" max="1793" width="19.75" style="180" customWidth="1"/>
    <col min="1794" max="1795" width="8.25" style="180" bestFit="1" customWidth="1"/>
    <col min="1796" max="1796" width="9.125" style="180" bestFit="1" customWidth="1"/>
    <col min="1797" max="1797" width="7.5" style="180" bestFit="1" customWidth="1"/>
    <col min="1798" max="1798" width="9.125" style="180" bestFit="1" customWidth="1"/>
    <col min="1799" max="1799" width="7.5" style="180" bestFit="1" customWidth="1"/>
    <col min="1800" max="1800" width="11" style="180" bestFit="1" customWidth="1"/>
    <col min="1801" max="1803" width="10" style="180"/>
    <col min="1804" max="1804" width="10.125" style="180" bestFit="1" customWidth="1"/>
    <col min="1805" max="2048" width="11" style="180"/>
    <col min="2049" max="2049" width="19.75" style="180" customWidth="1"/>
    <col min="2050" max="2051" width="8.25" style="180" bestFit="1" customWidth="1"/>
    <col min="2052" max="2052" width="9.125" style="180" bestFit="1" customWidth="1"/>
    <col min="2053" max="2053" width="7.5" style="180" bestFit="1" customWidth="1"/>
    <col min="2054" max="2054" width="9.125" style="180" bestFit="1" customWidth="1"/>
    <col min="2055" max="2055" width="7.5" style="180" bestFit="1" customWidth="1"/>
    <col min="2056" max="2056" width="11" style="180" bestFit="1" customWidth="1"/>
    <col min="2057" max="2059" width="10" style="180"/>
    <col min="2060" max="2060" width="10.125" style="180" bestFit="1" customWidth="1"/>
    <col min="2061" max="2304" width="10" style="180"/>
    <col min="2305" max="2305" width="19.75" style="180" customWidth="1"/>
    <col min="2306" max="2307" width="8.25" style="180" bestFit="1" customWidth="1"/>
    <col min="2308" max="2308" width="9.125" style="180" bestFit="1" customWidth="1"/>
    <col min="2309" max="2309" width="7.5" style="180" bestFit="1" customWidth="1"/>
    <col min="2310" max="2310" width="9.125" style="180" bestFit="1" customWidth="1"/>
    <col min="2311" max="2311" width="7.5" style="180" bestFit="1" customWidth="1"/>
    <col min="2312" max="2312" width="11" style="180" bestFit="1" customWidth="1"/>
    <col min="2313" max="2315" width="10" style="180"/>
    <col min="2316" max="2316" width="10.125" style="180" bestFit="1" customWidth="1"/>
    <col min="2317" max="2560" width="10" style="180"/>
    <col min="2561" max="2561" width="19.75" style="180" customWidth="1"/>
    <col min="2562" max="2563" width="8.25" style="180" bestFit="1" customWidth="1"/>
    <col min="2564" max="2564" width="9.125" style="180" bestFit="1" customWidth="1"/>
    <col min="2565" max="2565" width="7.5" style="180" bestFit="1" customWidth="1"/>
    <col min="2566" max="2566" width="9.125" style="180" bestFit="1" customWidth="1"/>
    <col min="2567" max="2567" width="7.5" style="180" bestFit="1" customWidth="1"/>
    <col min="2568" max="2568" width="11" style="180" bestFit="1" customWidth="1"/>
    <col min="2569" max="2571" width="10" style="180"/>
    <col min="2572" max="2572" width="10.125" style="180" bestFit="1" customWidth="1"/>
    <col min="2573" max="2816" width="10" style="180"/>
    <col min="2817" max="2817" width="19.75" style="180" customWidth="1"/>
    <col min="2818" max="2819" width="8.25" style="180" bestFit="1" customWidth="1"/>
    <col min="2820" max="2820" width="9.125" style="180" bestFit="1" customWidth="1"/>
    <col min="2821" max="2821" width="7.5" style="180" bestFit="1" customWidth="1"/>
    <col min="2822" max="2822" width="9.125" style="180" bestFit="1" customWidth="1"/>
    <col min="2823" max="2823" width="7.5" style="180" bestFit="1" customWidth="1"/>
    <col min="2824" max="2824" width="11" style="180" bestFit="1" customWidth="1"/>
    <col min="2825" max="2827" width="10" style="180"/>
    <col min="2828" max="2828" width="10.125" style="180" bestFit="1" customWidth="1"/>
    <col min="2829" max="3072" width="11" style="180"/>
    <col min="3073" max="3073" width="19.75" style="180" customWidth="1"/>
    <col min="3074" max="3075" width="8.25" style="180" bestFit="1" customWidth="1"/>
    <col min="3076" max="3076" width="9.125" style="180" bestFit="1" customWidth="1"/>
    <col min="3077" max="3077" width="7.5" style="180" bestFit="1" customWidth="1"/>
    <col min="3078" max="3078" width="9.125" style="180" bestFit="1" customWidth="1"/>
    <col min="3079" max="3079" width="7.5" style="180" bestFit="1" customWidth="1"/>
    <col min="3080" max="3080" width="11" style="180" bestFit="1" customWidth="1"/>
    <col min="3081" max="3083" width="10" style="180"/>
    <col min="3084" max="3084" width="10.125" style="180" bestFit="1" customWidth="1"/>
    <col min="3085" max="3328" width="10" style="180"/>
    <col min="3329" max="3329" width="19.75" style="180" customWidth="1"/>
    <col min="3330" max="3331" width="8.25" style="180" bestFit="1" customWidth="1"/>
    <col min="3332" max="3332" width="9.125" style="180" bestFit="1" customWidth="1"/>
    <col min="3333" max="3333" width="7.5" style="180" bestFit="1" customWidth="1"/>
    <col min="3334" max="3334" width="9.125" style="180" bestFit="1" customWidth="1"/>
    <col min="3335" max="3335" width="7.5" style="180" bestFit="1" customWidth="1"/>
    <col min="3336" max="3336" width="11" style="180" bestFit="1" customWidth="1"/>
    <col min="3337" max="3339" width="10" style="180"/>
    <col min="3340" max="3340" width="10.125" style="180" bestFit="1" customWidth="1"/>
    <col min="3341" max="3584" width="10" style="180"/>
    <col min="3585" max="3585" width="19.75" style="180" customWidth="1"/>
    <col min="3586" max="3587" width="8.25" style="180" bestFit="1" customWidth="1"/>
    <col min="3588" max="3588" width="9.125" style="180" bestFit="1" customWidth="1"/>
    <col min="3589" max="3589" width="7.5" style="180" bestFit="1" customWidth="1"/>
    <col min="3590" max="3590" width="9.125" style="180" bestFit="1" customWidth="1"/>
    <col min="3591" max="3591" width="7.5" style="180" bestFit="1" customWidth="1"/>
    <col min="3592" max="3592" width="11" style="180" bestFit="1" customWidth="1"/>
    <col min="3593" max="3595" width="10" style="180"/>
    <col min="3596" max="3596" width="10.125" style="180" bestFit="1" customWidth="1"/>
    <col min="3597" max="3840" width="10" style="180"/>
    <col min="3841" max="3841" width="19.75" style="180" customWidth="1"/>
    <col min="3842" max="3843" width="8.25" style="180" bestFit="1" customWidth="1"/>
    <col min="3844" max="3844" width="9.125" style="180" bestFit="1" customWidth="1"/>
    <col min="3845" max="3845" width="7.5" style="180" bestFit="1" customWidth="1"/>
    <col min="3846" max="3846" width="9.125" style="180" bestFit="1" customWidth="1"/>
    <col min="3847" max="3847" width="7.5" style="180" bestFit="1" customWidth="1"/>
    <col min="3848" max="3848" width="11" style="180" bestFit="1" customWidth="1"/>
    <col min="3849" max="3851" width="10" style="180"/>
    <col min="3852" max="3852" width="10.125" style="180" bestFit="1" customWidth="1"/>
    <col min="3853" max="4096" width="11" style="180"/>
    <col min="4097" max="4097" width="19.75" style="180" customWidth="1"/>
    <col min="4098" max="4099" width="8.25" style="180" bestFit="1" customWidth="1"/>
    <col min="4100" max="4100" width="9.125" style="180" bestFit="1" customWidth="1"/>
    <col min="4101" max="4101" width="7.5" style="180" bestFit="1" customWidth="1"/>
    <col min="4102" max="4102" width="9.125" style="180" bestFit="1" customWidth="1"/>
    <col min="4103" max="4103" width="7.5" style="180" bestFit="1" customWidth="1"/>
    <col min="4104" max="4104" width="11" style="180" bestFit="1" customWidth="1"/>
    <col min="4105" max="4107" width="10" style="180"/>
    <col min="4108" max="4108" width="10.125" style="180" bestFit="1" customWidth="1"/>
    <col min="4109" max="4352" width="10" style="180"/>
    <col min="4353" max="4353" width="19.75" style="180" customWidth="1"/>
    <col min="4354" max="4355" width="8.25" style="180" bestFit="1" customWidth="1"/>
    <col min="4356" max="4356" width="9.125" style="180" bestFit="1" customWidth="1"/>
    <col min="4357" max="4357" width="7.5" style="180" bestFit="1" customWidth="1"/>
    <col min="4358" max="4358" width="9.125" style="180" bestFit="1" customWidth="1"/>
    <col min="4359" max="4359" width="7.5" style="180" bestFit="1" customWidth="1"/>
    <col min="4360" max="4360" width="11" style="180" bestFit="1" customWidth="1"/>
    <col min="4361" max="4363" width="10" style="180"/>
    <col min="4364" max="4364" width="10.125" style="180" bestFit="1" customWidth="1"/>
    <col min="4365" max="4608" width="10" style="180"/>
    <col min="4609" max="4609" width="19.75" style="180" customWidth="1"/>
    <col min="4610" max="4611" width="8.25" style="180" bestFit="1" customWidth="1"/>
    <col min="4612" max="4612" width="9.125" style="180" bestFit="1" customWidth="1"/>
    <col min="4613" max="4613" width="7.5" style="180" bestFit="1" customWidth="1"/>
    <col min="4614" max="4614" width="9.125" style="180" bestFit="1" customWidth="1"/>
    <col min="4615" max="4615" width="7.5" style="180" bestFit="1" customWidth="1"/>
    <col min="4616" max="4616" width="11" style="180" bestFit="1" customWidth="1"/>
    <col min="4617" max="4619" width="10" style="180"/>
    <col min="4620" max="4620" width="10.125" style="180" bestFit="1" customWidth="1"/>
    <col min="4621" max="4864" width="10" style="180"/>
    <col min="4865" max="4865" width="19.75" style="180" customWidth="1"/>
    <col min="4866" max="4867" width="8.25" style="180" bestFit="1" customWidth="1"/>
    <col min="4868" max="4868" width="9.125" style="180" bestFit="1" customWidth="1"/>
    <col min="4869" max="4869" width="7.5" style="180" bestFit="1" customWidth="1"/>
    <col min="4870" max="4870" width="9.125" style="180" bestFit="1" customWidth="1"/>
    <col min="4871" max="4871" width="7.5" style="180" bestFit="1" customWidth="1"/>
    <col min="4872" max="4872" width="11" style="180" bestFit="1" customWidth="1"/>
    <col min="4873" max="4875" width="10" style="180"/>
    <col min="4876" max="4876" width="10.125" style="180" bestFit="1" customWidth="1"/>
    <col min="4877" max="5120" width="11" style="180"/>
    <col min="5121" max="5121" width="19.75" style="180" customWidth="1"/>
    <col min="5122" max="5123" width="8.25" style="180" bestFit="1" customWidth="1"/>
    <col min="5124" max="5124" width="9.125" style="180" bestFit="1" customWidth="1"/>
    <col min="5125" max="5125" width="7.5" style="180" bestFit="1" customWidth="1"/>
    <col min="5126" max="5126" width="9.125" style="180" bestFit="1" customWidth="1"/>
    <col min="5127" max="5127" width="7.5" style="180" bestFit="1" customWidth="1"/>
    <col min="5128" max="5128" width="11" style="180" bestFit="1" customWidth="1"/>
    <col min="5129" max="5131" width="10" style="180"/>
    <col min="5132" max="5132" width="10.125" style="180" bestFit="1" customWidth="1"/>
    <col min="5133" max="5376" width="10" style="180"/>
    <col min="5377" max="5377" width="19.75" style="180" customWidth="1"/>
    <col min="5378" max="5379" width="8.25" style="180" bestFit="1" customWidth="1"/>
    <col min="5380" max="5380" width="9.125" style="180" bestFit="1" customWidth="1"/>
    <col min="5381" max="5381" width="7.5" style="180" bestFit="1" customWidth="1"/>
    <col min="5382" max="5382" width="9.125" style="180" bestFit="1" customWidth="1"/>
    <col min="5383" max="5383" width="7.5" style="180" bestFit="1" customWidth="1"/>
    <col min="5384" max="5384" width="11" style="180" bestFit="1" customWidth="1"/>
    <col min="5385" max="5387" width="10" style="180"/>
    <col min="5388" max="5388" width="10.125" style="180" bestFit="1" customWidth="1"/>
    <col min="5389" max="5632" width="10" style="180"/>
    <col min="5633" max="5633" width="19.75" style="180" customWidth="1"/>
    <col min="5634" max="5635" width="8.25" style="180" bestFit="1" customWidth="1"/>
    <col min="5636" max="5636" width="9.125" style="180" bestFit="1" customWidth="1"/>
    <col min="5637" max="5637" width="7.5" style="180" bestFit="1" customWidth="1"/>
    <col min="5638" max="5638" width="9.125" style="180" bestFit="1" customWidth="1"/>
    <col min="5639" max="5639" width="7.5" style="180" bestFit="1" customWidth="1"/>
    <col min="5640" max="5640" width="11" style="180" bestFit="1" customWidth="1"/>
    <col min="5641" max="5643" width="10" style="180"/>
    <col min="5644" max="5644" width="10.125" style="180" bestFit="1" customWidth="1"/>
    <col min="5645" max="5888" width="10" style="180"/>
    <col min="5889" max="5889" width="19.75" style="180" customWidth="1"/>
    <col min="5890" max="5891" width="8.25" style="180" bestFit="1" customWidth="1"/>
    <col min="5892" max="5892" width="9.125" style="180" bestFit="1" customWidth="1"/>
    <col min="5893" max="5893" width="7.5" style="180" bestFit="1" customWidth="1"/>
    <col min="5894" max="5894" width="9.125" style="180" bestFit="1" customWidth="1"/>
    <col min="5895" max="5895" width="7.5" style="180" bestFit="1" customWidth="1"/>
    <col min="5896" max="5896" width="11" style="180" bestFit="1" customWidth="1"/>
    <col min="5897" max="5899" width="10" style="180"/>
    <col min="5900" max="5900" width="10.125" style="180" bestFit="1" customWidth="1"/>
    <col min="5901" max="6144" width="11" style="180"/>
    <col min="6145" max="6145" width="19.75" style="180" customWidth="1"/>
    <col min="6146" max="6147" width="8.25" style="180" bestFit="1" customWidth="1"/>
    <col min="6148" max="6148" width="9.125" style="180" bestFit="1" customWidth="1"/>
    <col min="6149" max="6149" width="7.5" style="180" bestFit="1" customWidth="1"/>
    <col min="6150" max="6150" width="9.125" style="180" bestFit="1" customWidth="1"/>
    <col min="6151" max="6151" width="7.5" style="180" bestFit="1" customWidth="1"/>
    <col min="6152" max="6152" width="11" style="180" bestFit="1" customWidth="1"/>
    <col min="6153" max="6155" width="10" style="180"/>
    <col min="6156" max="6156" width="10.125" style="180" bestFit="1" customWidth="1"/>
    <col min="6157" max="6400" width="10" style="180"/>
    <col min="6401" max="6401" width="19.75" style="180" customWidth="1"/>
    <col min="6402" max="6403" width="8.25" style="180" bestFit="1" customWidth="1"/>
    <col min="6404" max="6404" width="9.125" style="180" bestFit="1" customWidth="1"/>
    <col min="6405" max="6405" width="7.5" style="180" bestFit="1" customWidth="1"/>
    <col min="6406" max="6406" width="9.125" style="180" bestFit="1" customWidth="1"/>
    <col min="6407" max="6407" width="7.5" style="180" bestFit="1" customWidth="1"/>
    <col min="6408" max="6408" width="11" style="180" bestFit="1" customWidth="1"/>
    <col min="6409" max="6411" width="10" style="180"/>
    <col min="6412" max="6412" width="10.125" style="180" bestFit="1" customWidth="1"/>
    <col min="6413" max="6656" width="10" style="180"/>
    <col min="6657" max="6657" width="19.75" style="180" customWidth="1"/>
    <col min="6658" max="6659" width="8.25" style="180" bestFit="1" customWidth="1"/>
    <col min="6660" max="6660" width="9.125" style="180" bestFit="1" customWidth="1"/>
    <col min="6661" max="6661" width="7.5" style="180" bestFit="1" customWidth="1"/>
    <col min="6662" max="6662" width="9.125" style="180" bestFit="1" customWidth="1"/>
    <col min="6663" max="6663" width="7.5" style="180" bestFit="1" customWidth="1"/>
    <col min="6664" max="6664" width="11" style="180" bestFit="1" customWidth="1"/>
    <col min="6665" max="6667" width="10" style="180"/>
    <col min="6668" max="6668" width="10.125" style="180" bestFit="1" customWidth="1"/>
    <col min="6669" max="6912" width="10" style="180"/>
    <col min="6913" max="6913" width="19.75" style="180" customWidth="1"/>
    <col min="6914" max="6915" width="8.25" style="180" bestFit="1" customWidth="1"/>
    <col min="6916" max="6916" width="9.125" style="180" bestFit="1" customWidth="1"/>
    <col min="6917" max="6917" width="7.5" style="180" bestFit="1" customWidth="1"/>
    <col min="6918" max="6918" width="9.125" style="180" bestFit="1" customWidth="1"/>
    <col min="6919" max="6919" width="7.5" style="180" bestFit="1" customWidth="1"/>
    <col min="6920" max="6920" width="11" style="180" bestFit="1" customWidth="1"/>
    <col min="6921" max="6923" width="10" style="180"/>
    <col min="6924" max="6924" width="10.125" style="180" bestFit="1" customWidth="1"/>
    <col min="6925" max="7168" width="11" style="180"/>
    <col min="7169" max="7169" width="19.75" style="180" customWidth="1"/>
    <col min="7170" max="7171" width="8.25" style="180" bestFit="1" customWidth="1"/>
    <col min="7172" max="7172" width="9.125" style="180" bestFit="1" customWidth="1"/>
    <col min="7173" max="7173" width="7.5" style="180" bestFit="1" customWidth="1"/>
    <col min="7174" max="7174" width="9.125" style="180" bestFit="1" customWidth="1"/>
    <col min="7175" max="7175" width="7.5" style="180" bestFit="1" customWidth="1"/>
    <col min="7176" max="7176" width="11" style="180" bestFit="1" customWidth="1"/>
    <col min="7177" max="7179" width="10" style="180"/>
    <col min="7180" max="7180" width="10.125" style="180" bestFit="1" customWidth="1"/>
    <col min="7181" max="7424" width="10" style="180"/>
    <col min="7425" max="7425" width="19.75" style="180" customWidth="1"/>
    <col min="7426" max="7427" width="8.25" style="180" bestFit="1" customWidth="1"/>
    <col min="7428" max="7428" width="9.125" style="180" bestFit="1" customWidth="1"/>
    <col min="7429" max="7429" width="7.5" style="180" bestFit="1" customWidth="1"/>
    <col min="7430" max="7430" width="9.125" style="180" bestFit="1" customWidth="1"/>
    <col min="7431" max="7431" width="7.5" style="180" bestFit="1" customWidth="1"/>
    <col min="7432" max="7432" width="11" style="180" bestFit="1" customWidth="1"/>
    <col min="7433" max="7435" width="10" style="180"/>
    <col min="7436" max="7436" width="10.125" style="180" bestFit="1" customWidth="1"/>
    <col min="7437" max="7680" width="10" style="180"/>
    <col min="7681" max="7681" width="19.75" style="180" customWidth="1"/>
    <col min="7682" max="7683" width="8.25" style="180" bestFit="1" customWidth="1"/>
    <col min="7684" max="7684" width="9.125" style="180" bestFit="1" customWidth="1"/>
    <col min="7685" max="7685" width="7.5" style="180" bestFit="1" customWidth="1"/>
    <col min="7686" max="7686" width="9.125" style="180" bestFit="1" customWidth="1"/>
    <col min="7687" max="7687" width="7.5" style="180" bestFit="1" customWidth="1"/>
    <col min="7688" max="7688" width="11" style="180" bestFit="1" customWidth="1"/>
    <col min="7689" max="7691" width="10" style="180"/>
    <col min="7692" max="7692" width="10.125" style="180" bestFit="1" customWidth="1"/>
    <col min="7693" max="7936" width="10" style="180"/>
    <col min="7937" max="7937" width="19.75" style="180" customWidth="1"/>
    <col min="7938" max="7939" width="8.25" style="180" bestFit="1" customWidth="1"/>
    <col min="7940" max="7940" width="9.125" style="180" bestFit="1" customWidth="1"/>
    <col min="7941" max="7941" width="7.5" style="180" bestFit="1" customWidth="1"/>
    <col min="7942" max="7942" width="9.125" style="180" bestFit="1" customWidth="1"/>
    <col min="7943" max="7943" width="7.5" style="180" bestFit="1" customWidth="1"/>
    <col min="7944" max="7944" width="11" style="180" bestFit="1" customWidth="1"/>
    <col min="7945" max="7947" width="10" style="180"/>
    <col min="7948" max="7948" width="10.125" style="180" bestFit="1" customWidth="1"/>
    <col min="7949" max="8192" width="11" style="180"/>
    <col min="8193" max="8193" width="19.75" style="180" customWidth="1"/>
    <col min="8194" max="8195" width="8.25" style="180" bestFit="1" customWidth="1"/>
    <col min="8196" max="8196" width="9.125" style="180" bestFit="1" customWidth="1"/>
    <col min="8197" max="8197" width="7.5" style="180" bestFit="1" customWidth="1"/>
    <col min="8198" max="8198" width="9.125" style="180" bestFit="1" customWidth="1"/>
    <col min="8199" max="8199" width="7.5" style="180" bestFit="1" customWidth="1"/>
    <col min="8200" max="8200" width="11" style="180" bestFit="1" customWidth="1"/>
    <col min="8201" max="8203" width="10" style="180"/>
    <col min="8204" max="8204" width="10.125" style="180" bestFit="1" customWidth="1"/>
    <col min="8205" max="8448" width="10" style="180"/>
    <col min="8449" max="8449" width="19.75" style="180" customWidth="1"/>
    <col min="8450" max="8451" width="8.25" style="180" bestFit="1" customWidth="1"/>
    <col min="8452" max="8452" width="9.125" style="180" bestFit="1" customWidth="1"/>
    <col min="8453" max="8453" width="7.5" style="180" bestFit="1" customWidth="1"/>
    <col min="8454" max="8454" width="9.125" style="180" bestFit="1" customWidth="1"/>
    <col min="8455" max="8455" width="7.5" style="180" bestFit="1" customWidth="1"/>
    <col min="8456" max="8456" width="11" style="180" bestFit="1" customWidth="1"/>
    <col min="8457" max="8459" width="10" style="180"/>
    <col min="8460" max="8460" width="10.125" style="180" bestFit="1" customWidth="1"/>
    <col min="8461" max="8704" width="10" style="180"/>
    <col min="8705" max="8705" width="19.75" style="180" customWidth="1"/>
    <col min="8706" max="8707" width="8.25" style="180" bestFit="1" customWidth="1"/>
    <col min="8708" max="8708" width="9.125" style="180" bestFit="1" customWidth="1"/>
    <col min="8709" max="8709" width="7.5" style="180" bestFit="1" customWidth="1"/>
    <col min="8710" max="8710" width="9.125" style="180" bestFit="1" customWidth="1"/>
    <col min="8711" max="8711" width="7.5" style="180" bestFit="1" customWidth="1"/>
    <col min="8712" max="8712" width="11" style="180" bestFit="1" customWidth="1"/>
    <col min="8713" max="8715" width="10" style="180"/>
    <col min="8716" max="8716" width="10.125" style="180" bestFit="1" customWidth="1"/>
    <col min="8717" max="8960" width="10" style="180"/>
    <col min="8961" max="8961" width="19.75" style="180" customWidth="1"/>
    <col min="8962" max="8963" width="8.25" style="180" bestFit="1" customWidth="1"/>
    <col min="8964" max="8964" width="9.125" style="180" bestFit="1" customWidth="1"/>
    <col min="8965" max="8965" width="7.5" style="180" bestFit="1" customWidth="1"/>
    <col min="8966" max="8966" width="9.125" style="180" bestFit="1" customWidth="1"/>
    <col min="8967" max="8967" width="7.5" style="180" bestFit="1" customWidth="1"/>
    <col min="8968" max="8968" width="11" style="180" bestFit="1" customWidth="1"/>
    <col min="8969" max="8971" width="10" style="180"/>
    <col min="8972" max="8972" width="10.125" style="180" bestFit="1" customWidth="1"/>
    <col min="8973" max="9216" width="11" style="180"/>
    <col min="9217" max="9217" width="19.75" style="180" customWidth="1"/>
    <col min="9218" max="9219" width="8.25" style="180" bestFit="1" customWidth="1"/>
    <col min="9220" max="9220" width="9.125" style="180" bestFit="1" customWidth="1"/>
    <col min="9221" max="9221" width="7.5" style="180" bestFit="1" customWidth="1"/>
    <col min="9222" max="9222" width="9.125" style="180" bestFit="1" customWidth="1"/>
    <col min="9223" max="9223" width="7.5" style="180" bestFit="1" customWidth="1"/>
    <col min="9224" max="9224" width="11" style="180" bestFit="1" customWidth="1"/>
    <col min="9225" max="9227" width="10" style="180"/>
    <col min="9228" max="9228" width="10.125" style="180" bestFit="1" customWidth="1"/>
    <col min="9229" max="9472" width="10" style="180"/>
    <col min="9473" max="9473" width="19.75" style="180" customWidth="1"/>
    <col min="9474" max="9475" width="8.25" style="180" bestFit="1" customWidth="1"/>
    <col min="9476" max="9476" width="9.125" style="180" bestFit="1" customWidth="1"/>
    <col min="9477" max="9477" width="7.5" style="180" bestFit="1" customWidth="1"/>
    <col min="9478" max="9478" width="9.125" style="180" bestFit="1" customWidth="1"/>
    <col min="9479" max="9479" width="7.5" style="180" bestFit="1" customWidth="1"/>
    <col min="9480" max="9480" width="11" style="180" bestFit="1" customWidth="1"/>
    <col min="9481" max="9483" width="10" style="180"/>
    <col min="9484" max="9484" width="10.125" style="180" bestFit="1" customWidth="1"/>
    <col min="9485" max="9728" width="10" style="180"/>
    <col min="9729" max="9729" width="19.75" style="180" customWidth="1"/>
    <col min="9730" max="9731" width="8.25" style="180" bestFit="1" customWidth="1"/>
    <col min="9732" max="9732" width="9.125" style="180" bestFit="1" customWidth="1"/>
    <col min="9733" max="9733" width="7.5" style="180" bestFit="1" customWidth="1"/>
    <col min="9734" max="9734" width="9.125" style="180" bestFit="1" customWidth="1"/>
    <col min="9735" max="9735" width="7.5" style="180" bestFit="1" customWidth="1"/>
    <col min="9736" max="9736" width="11" style="180" bestFit="1" customWidth="1"/>
    <col min="9737" max="9739" width="10" style="180"/>
    <col min="9740" max="9740" width="10.125" style="180" bestFit="1" customWidth="1"/>
    <col min="9741" max="9984" width="10" style="180"/>
    <col min="9985" max="9985" width="19.75" style="180" customWidth="1"/>
    <col min="9986" max="9987" width="8.25" style="180" bestFit="1" customWidth="1"/>
    <col min="9988" max="9988" width="9.125" style="180" bestFit="1" customWidth="1"/>
    <col min="9989" max="9989" width="7.5" style="180" bestFit="1" customWidth="1"/>
    <col min="9990" max="9990" width="9.125" style="180" bestFit="1" customWidth="1"/>
    <col min="9991" max="9991" width="7.5" style="180" bestFit="1" customWidth="1"/>
    <col min="9992" max="9992" width="11" style="180" bestFit="1" customWidth="1"/>
    <col min="9993" max="9995" width="10" style="180"/>
    <col min="9996" max="9996" width="10.125" style="180" bestFit="1" customWidth="1"/>
    <col min="9997" max="10240" width="11" style="180"/>
    <col min="10241" max="10241" width="19.75" style="180" customWidth="1"/>
    <col min="10242" max="10243" width="8.25" style="180" bestFit="1" customWidth="1"/>
    <col min="10244" max="10244" width="9.125" style="180" bestFit="1" customWidth="1"/>
    <col min="10245" max="10245" width="7.5" style="180" bestFit="1" customWidth="1"/>
    <col min="10246" max="10246" width="9.125" style="180" bestFit="1" customWidth="1"/>
    <col min="10247" max="10247" width="7.5" style="180" bestFit="1" customWidth="1"/>
    <col min="10248" max="10248" width="11" style="180" bestFit="1" customWidth="1"/>
    <col min="10249" max="10251" width="10" style="180"/>
    <col min="10252" max="10252" width="10.125" style="180" bestFit="1" customWidth="1"/>
    <col min="10253" max="10496" width="10" style="180"/>
    <col min="10497" max="10497" width="19.75" style="180" customWidth="1"/>
    <col min="10498" max="10499" width="8.25" style="180" bestFit="1" customWidth="1"/>
    <col min="10500" max="10500" width="9.125" style="180" bestFit="1" customWidth="1"/>
    <col min="10501" max="10501" width="7.5" style="180" bestFit="1" customWidth="1"/>
    <col min="10502" max="10502" width="9.125" style="180" bestFit="1" customWidth="1"/>
    <col min="10503" max="10503" width="7.5" style="180" bestFit="1" customWidth="1"/>
    <col min="10504" max="10504" width="11" style="180" bestFit="1" customWidth="1"/>
    <col min="10505" max="10507" width="10" style="180"/>
    <col min="10508" max="10508" width="10.125" style="180" bestFit="1" customWidth="1"/>
    <col min="10509" max="10752" width="10" style="180"/>
    <col min="10753" max="10753" width="19.75" style="180" customWidth="1"/>
    <col min="10754" max="10755" width="8.25" style="180" bestFit="1" customWidth="1"/>
    <col min="10756" max="10756" width="9.125" style="180" bestFit="1" customWidth="1"/>
    <col min="10757" max="10757" width="7.5" style="180" bestFit="1" customWidth="1"/>
    <col min="10758" max="10758" width="9.125" style="180" bestFit="1" customWidth="1"/>
    <col min="10759" max="10759" width="7.5" style="180" bestFit="1" customWidth="1"/>
    <col min="10760" max="10760" width="11" style="180" bestFit="1" customWidth="1"/>
    <col min="10761" max="10763" width="10" style="180"/>
    <col min="10764" max="10764" width="10.125" style="180" bestFit="1" customWidth="1"/>
    <col min="10765" max="11008" width="10" style="180"/>
    <col min="11009" max="11009" width="19.75" style="180" customWidth="1"/>
    <col min="11010" max="11011" width="8.25" style="180" bestFit="1" customWidth="1"/>
    <col min="11012" max="11012" width="9.125" style="180" bestFit="1" customWidth="1"/>
    <col min="11013" max="11013" width="7.5" style="180" bestFit="1" customWidth="1"/>
    <col min="11014" max="11014" width="9.125" style="180" bestFit="1" customWidth="1"/>
    <col min="11015" max="11015" width="7.5" style="180" bestFit="1" customWidth="1"/>
    <col min="11016" max="11016" width="11" style="180" bestFit="1" customWidth="1"/>
    <col min="11017" max="11019" width="10" style="180"/>
    <col min="11020" max="11020" width="10.125" style="180" bestFit="1" customWidth="1"/>
    <col min="11021" max="11264" width="11" style="180"/>
    <col min="11265" max="11265" width="19.75" style="180" customWidth="1"/>
    <col min="11266" max="11267" width="8.25" style="180" bestFit="1" customWidth="1"/>
    <col min="11268" max="11268" width="9.125" style="180" bestFit="1" customWidth="1"/>
    <col min="11269" max="11269" width="7.5" style="180" bestFit="1" customWidth="1"/>
    <col min="11270" max="11270" width="9.125" style="180" bestFit="1" customWidth="1"/>
    <col min="11271" max="11271" width="7.5" style="180" bestFit="1" customWidth="1"/>
    <col min="11272" max="11272" width="11" style="180" bestFit="1" customWidth="1"/>
    <col min="11273" max="11275" width="10" style="180"/>
    <col min="11276" max="11276" width="10.125" style="180" bestFit="1" customWidth="1"/>
    <col min="11277" max="11520" width="10" style="180"/>
    <col min="11521" max="11521" width="19.75" style="180" customWidth="1"/>
    <col min="11522" max="11523" width="8.25" style="180" bestFit="1" customWidth="1"/>
    <col min="11524" max="11524" width="9.125" style="180" bestFit="1" customWidth="1"/>
    <col min="11525" max="11525" width="7.5" style="180" bestFit="1" customWidth="1"/>
    <col min="11526" max="11526" width="9.125" style="180" bestFit="1" customWidth="1"/>
    <col min="11527" max="11527" width="7.5" style="180" bestFit="1" customWidth="1"/>
    <col min="11528" max="11528" width="11" style="180" bestFit="1" customWidth="1"/>
    <col min="11529" max="11531" width="10" style="180"/>
    <col min="11532" max="11532" width="10.125" style="180" bestFit="1" customWidth="1"/>
    <col min="11533" max="11776" width="10" style="180"/>
    <col min="11777" max="11777" width="19.75" style="180" customWidth="1"/>
    <col min="11778" max="11779" width="8.25" style="180" bestFit="1" customWidth="1"/>
    <col min="11780" max="11780" width="9.125" style="180" bestFit="1" customWidth="1"/>
    <col min="11781" max="11781" width="7.5" style="180" bestFit="1" customWidth="1"/>
    <col min="11782" max="11782" width="9.125" style="180" bestFit="1" customWidth="1"/>
    <col min="11783" max="11783" width="7.5" style="180" bestFit="1" customWidth="1"/>
    <col min="11784" max="11784" width="11" style="180" bestFit="1" customWidth="1"/>
    <col min="11785" max="11787" width="10" style="180"/>
    <col min="11788" max="11788" width="10.125" style="180" bestFit="1" customWidth="1"/>
    <col min="11789" max="12032" width="10" style="180"/>
    <col min="12033" max="12033" width="19.75" style="180" customWidth="1"/>
    <col min="12034" max="12035" width="8.25" style="180" bestFit="1" customWidth="1"/>
    <col min="12036" max="12036" width="9.125" style="180" bestFit="1" customWidth="1"/>
    <col min="12037" max="12037" width="7.5" style="180" bestFit="1" customWidth="1"/>
    <col min="12038" max="12038" width="9.125" style="180" bestFit="1" customWidth="1"/>
    <col min="12039" max="12039" width="7.5" style="180" bestFit="1" customWidth="1"/>
    <col min="12040" max="12040" width="11" style="180" bestFit="1" customWidth="1"/>
    <col min="12041" max="12043" width="10" style="180"/>
    <col min="12044" max="12044" width="10.125" style="180" bestFit="1" customWidth="1"/>
    <col min="12045" max="12288" width="11" style="180"/>
    <col min="12289" max="12289" width="19.75" style="180" customWidth="1"/>
    <col min="12290" max="12291" width="8.25" style="180" bestFit="1" customWidth="1"/>
    <col min="12292" max="12292" width="9.125" style="180" bestFit="1" customWidth="1"/>
    <col min="12293" max="12293" width="7.5" style="180" bestFit="1" customWidth="1"/>
    <col min="12294" max="12294" width="9.125" style="180" bestFit="1" customWidth="1"/>
    <col min="12295" max="12295" width="7.5" style="180" bestFit="1" customWidth="1"/>
    <col min="12296" max="12296" width="11" style="180" bestFit="1" customWidth="1"/>
    <col min="12297" max="12299" width="10" style="180"/>
    <col min="12300" max="12300" width="10.125" style="180" bestFit="1" customWidth="1"/>
    <col min="12301" max="12544" width="10" style="180"/>
    <col min="12545" max="12545" width="19.75" style="180" customWidth="1"/>
    <col min="12546" max="12547" width="8.25" style="180" bestFit="1" customWidth="1"/>
    <col min="12548" max="12548" width="9.125" style="180" bestFit="1" customWidth="1"/>
    <col min="12549" max="12549" width="7.5" style="180" bestFit="1" customWidth="1"/>
    <col min="12550" max="12550" width="9.125" style="180" bestFit="1" customWidth="1"/>
    <col min="12551" max="12551" width="7.5" style="180" bestFit="1" customWidth="1"/>
    <col min="12552" max="12552" width="11" style="180" bestFit="1" customWidth="1"/>
    <col min="12553" max="12555" width="10" style="180"/>
    <col min="12556" max="12556" width="10.125" style="180" bestFit="1" customWidth="1"/>
    <col min="12557" max="12800" width="10" style="180"/>
    <col min="12801" max="12801" width="19.75" style="180" customWidth="1"/>
    <col min="12802" max="12803" width="8.25" style="180" bestFit="1" customWidth="1"/>
    <col min="12804" max="12804" width="9.125" style="180" bestFit="1" customWidth="1"/>
    <col min="12805" max="12805" width="7.5" style="180" bestFit="1" customWidth="1"/>
    <col min="12806" max="12806" width="9.125" style="180" bestFit="1" customWidth="1"/>
    <col min="12807" max="12807" width="7.5" style="180" bestFit="1" customWidth="1"/>
    <col min="12808" max="12808" width="11" style="180" bestFit="1" customWidth="1"/>
    <col min="12809" max="12811" width="10" style="180"/>
    <col min="12812" max="12812" width="10.125" style="180" bestFit="1" customWidth="1"/>
    <col min="12813" max="13056" width="10" style="180"/>
    <col min="13057" max="13057" width="19.75" style="180" customWidth="1"/>
    <col min="13058" max="13059" width="8.25" style="180" bestFit="1" customWidth="1"/>
    <col min="13060" max="13060" width="9.125" style="180" bestFit="1" customWidth="1"/>
    <col min="13061" max="13061" width="7.5" style="180" bestFit="1" customWidth="1"/>
    <col min="13062" max="13062" width="9.125" style="180" bestFit="1" customWidth="1"/>
    <col min="13063" max="13063" width="7.5" style="180" bestFit="1" customWidth="1"/>
    <col min="13064" max="13064" width="11" style="180" bestFit="1" customWidth="1"/>
    <col min="13065" max="13067" width="10" style="180"/>
    <col min="13068" max="13068" width="10.125" style="180" bestFit="1" customWidth="1"/>
    <col min="13069" max="13312" width="11" style="180"/>
    <col min="13313" max="13313" width="19.75" style="180" customWidth="1"/>
    <col min="13314" max="13315" width="8.25" style="180" bestFit="1" customWidth="1"/>
    <col min="13316" max="13316" width="9.125" style="180" bestFit="1" customWidth="1"/>
    <col min="13317" max="13317" width="7.5" style="180" bestFit="1" customWidth="1"/>
    <col min="13318" max="13318" width="9.125" style="180" bestFit="1" customWidth="1"/>
    <col min="13319" max="13319" width="7.5" style="180" bestFit="1" customWidth="1"/>
    <col min="13320" max="13320" width="11" style="180" bestFit="1" customWidth="1"/>
    <col min="13321" max="13323" width="10" style="180"/>
    <col min="13324" max="13324" width="10.125" style="180" bestFit="1" customWidth="1"/>
    <col min="13325" max="13568" width="10" style="180"/>
    <col min="13569" max="13569" width="19.75" style="180" customWidth="1"/>
    <col min="13570" max="13571" width="8.25" style="180" bestFit="1" customWidth="1"/>
    <col min="13572" max="13572" width="9.125" style="180" bestFit="1" customWidth="1"/>
    <col min="13573" max="13573" width="7.5" style="180" bestFit="1" customWidth="1"/>
    <col min="13574" max="13574" width="9.125" style="180" bestFit="1" customWidth="1"/>
    <col min="13575" max="13575" width="7.5" style="180" bestFit="1" customWidth="1"/>
    <col min="13576" max="13576" width="11" style="180" bestFit="1" customWidth="1"/>
    <col min="13577" max="13579" width="10" style="180"/>
    <col min="13580" max="13580" width="10.125" style="180" bestFit="1" customWidth="1"/>
    <col min="13581" max="13824" width="10" style="180"/>
    <col min="13825" max="13825" width="19.75" style="180" customWidth="1"/>
    <col min="13826" max="13827" width="8.25" style="180" bestFit="1" customWidth="1"/>
    <col min="13828" max="13828" width="9.125" style="180" bestFit="1" customWidth="1"/>
    <col min="13829" max="13829" width="7.5" style="180" bestFit="1" customWidth="1"/>
    <col min="13830" max="13830" width="9.125" style="180" bestFit="1" customWidth="1"/>
    <col min="13831" max="13831" width="7.5" style="180" bestFit="1" customWidth="1"/>
    <col min="13832" max="13832" width="11" style="180" bestFit="1" customWidth="1"/>
    <col min="13833" max="13835" width="10" style="180"/>
    <col min="13836" max="13836" width="10.125" style="180" bestFit="1" customWidth="1"/>
    <col min="13837" max="14080" width="10" style="180"/>
    <col min="14081" max="14081" width="19.75" style="180" customWidth="1"/>
    <col min="14082" max="14083" width="8.25" style="180" bestFit="1" customWidth="1"/>
    <col min="14084" max="14084" width="9.125" style="180" bestFit="1" customWidth="1"/>
    <col min="14085" max="14085" width="7.5" style="180" bestFit="1" customWidth="1"/>
    <col min="14086" max="14086" width="9.125" style="180" bestFit="1" customWidth="1"/>
    <col min="14087" max="14087" width="7.5" style="180" bestFit="1" customWidth="1"/>
    <col min="14088" max="14088" width="11" style="180" bestFit="1" customWidth="1"/>
    <col min="14089" max="14091" width="10" style="180"/>
    <col min="14092" max="14092" width="10.125" style="180" bestFit="1" customWidth="1"/>
    <col min="14093" max="14336" width="11" style="180"/>
    <col min="14337" max="14337" width="19.75" style="180" customWidth="1"/>
    <col min="14338" max="14339" width="8.25" style="180" bestFit="1" customWidth="1"/>
    <col min="14340" max="14340" width="9.125" style="180" bestFit="1" customWidth="1"/>
    <col min="14341" max="14341" width="7.5" style="180" bestFit="1" customWidth="1"/>
    <col min="14342" max="14342" width="9.125" style="180" bestFit="1" customWidth="1"/>
    <col min="14343" max="14343" width="7.5" style="180" bestFit="1" customWidth="1"/>
    <col min="14344" max="14344" width="11" style="180" bestFit="1" customWidth="1"/>
    <col min="14345" max="14347" width="10" style="180"/>
    <col min="14348" max="14348" width="10.125" style="180" bestFit="1" customWidth="1"/>
    <col min="14349" max="14592" width="10" style="180"/>
    <col min="14593" max="14593" width="19.75" style="180" customWidth="1"/>
    <col min="14594" max="14595" width="8.25" style="180" bestFit="1" customWidth="1"/>
    <col min="14596" max="14596" width="9.125" style="180" bestFit="1" customWidth="1"/>
    <col min="14597" max="14597" width="7.5" style="180" bestFit="1" customWidth="1"/>
    <col min="14598" max="14598" width="9.125" style="180" bestFit="1" customWidth="1"/>
    <col min="14599" max="14599" width="7.5" style="180" bestFit="1" customWidth="1"/>
    <col min="14600" max="14600" width="11" style="180" bestFit="1" customWidth="1"/>
    <col min="14601" max="14603" width="10" style="180"/>
    <col min="14604" max="14604" width="10.125" style="180" bestFit="1" customWidth="1"/>
    <col min="14605" max="14848" width="10" style="180"/>
    <col min="14849" max="14849" width="19.75" style="180" customWidth="1"/>
    <col min="14850" max="14851" width="8.25" style="180" bestFit="1" customWidth="1"/>
    <col min="14852" max="14852" width="9.125" style="180" bestFit="1" customWidth="1"/>
    <col min="14853" max="14853" width="7.5" style="180" bestFit="1" customWidth="1"/>
    <col min="14854" max="14854" width="9.125" style="180" bestFit="1" customWidth="1"/>
    <col min="14855" max="14855" width="7.5" style="180" bestFit="1" customWidth="1"/>
    <col min="14856" max="14856" width="11" style="180" bestFit="1" customWidth="1"/>
    <col min="14857" max="14859" width="10" style="180"/>
    <col min="14860" max="14860" width="10.125" style="180" bestFit="1" customWidth="1"/>
    <col min="14861" max="15104" width="10" style="180"/>
    <col min="15105" max="15105" width="19.75" style="180" customWidth="1"/>
    <col min="15106" max="15107" width="8.25" style="180" bestFit="1" customWidth="1"/>
    <col min="15108" max="15108" width="9.125" style="180" bestFit="1" customWidth="1"/>
    <col min="15109" max="15109" width="7.5" style="180" bestFit="1" customWidth="1"/>
    <col min="15110" max="15110" width="9.125" style="180" bestFit="1" customWidth="1"/>
    <col min="15111" max="15111" width="7.5" style="180" bestFit="1" customWidth="1"/>
    <col min="15112" max="15112" width="11" style="180" bestFit="1" customWidth="1"/>
    <col min="15113" max="15115" width="10" style="180"/>
    <col min="15116" max="15116" width="10.125" style="180" bestFit="1" customWidth="1"/>
    <col min="15117" max="15360" width="11" style="180"/>
    <col min="15361" max="15361" width="19.75" style="180" customWidth="1"/>
    <col min="15362" max="15363" width="8.25" style="180" bestFit="1" customWidth="1"/>
    <col min="15364" max="15364" width="9.125" style="180" bestFit="1" customWidth="1"/>
    <col min="15365" max="15365" width="7.5" style="180" bestFit="1" customWidth="1"/>
    <col min="15366" max="15366" width="9.125" style="180" bestFit="1" customWidth="1"/>
    <col min="15367" max="15367" width="7.5" style="180" bestFit="1" customWidth="1"/>
    <col min="15368" max="15368" width="11" style="180" bestFit="1" customWidth="1"/>
    <col min="15369" max="15371" width="10" style="180"/>
    <col min="15372" max="15372" width="10.125" style="180" bestFit="1" customWidth="1"/>
    <col min="15373" max="15616" width="10" style="180"/>
    <col min="15617" max="15617" width="19.75" style="180" customWidth="1"/>
    <col min="15618" max="15619" width="8.25" style="180" bestFit="1" customWidth="1"/>
    <col min="15620" max="15620" width="9.125" style="180" bestFit="1" customWidth="1"/>
    <col min="15621" max="15621" width="7.5" style="180" bestFit="1" customWidth="1"/>
    <col min="15622" max="15622" width="9.125" style="180" bestFit="1" customWidth="1"/>
    <col min="15623" max="15623" width="7.5" style="180" bestFit="1" customWidth="1"/>
    <col min="15624" max="15624" width="11" style="180" bestFit="1" customWidth="1"/>
    <col min="15625" max="15627" width="10" style="180"/>
    <col min="15628" max="15628" width="10.125" style="180" bestFit="1" customWidth="1"/>
    <col min="15629" max="15872" width="10" style="180"/>
    <col min="15873" max="15873" width="19.75" style="180" customWidth="1"/>
    <col min="15874" max="15875" width="8.25" style="180" bestFit="1" customWidth="1"/>
    <col min="15876" max="15876" width="9.125" style="180" bestFit="1" customWidth="1"/>
    <col min="15877" max="15877" width="7.5" style="180" bestFit="1" customWidth="1"/>
    <col min="15878" max="15878" width="9.125" style="180" bestFit="1" customWidth="1"/>
    <col min="15879" max="15879" width="7.5" style="180" bestFit="1" customWidth="1"/>
    <col min="15880" max="15880" width="11" style="180" bestFit="1" customWidth="1"/>
    <col min="15881" max="15883" width="10" style="180"/>
    <col min="15884" max="15884" width="10.125" style="180" bestFit="1" customWidth="1"/>
    <col min="15885" max="16128" width="10" style="180"/>
    <col min="16129" max="16129" width="19.75" style="180" customWidth="1"/>
    <col min="16130" max="16131" width="8.25" style="180" bestFit="1" customWidth="1"/>
    <col min="16132" max="16132" width="9.125" style="180" bestFit="1" customWidth="1"/>
    <col min="16133" max="16133" width="7.5" style="180" bestFit="1" customWidth="1"/>
    <col min="16134" max="16134" width="9.125" style="180" bestFit="1" customWidth="1"/>
    <col min="16135" max="16135" width="7.5" style="180" bestFit="1" customWidth="1"/>
    <col min="16136" max="16136" width="11" style="180" bestFit="1" customWidth="1"/>
    <col min="16137" max="16139" width="10" style="180"/>
    <col min="16140" max="16140" width="10.125" style="180" bestFit="1" customWidth="1"/>
    <col min="16141" max="16384" width="11" style="180"/>
  </cols>
  <sheetData>
    <row r="1" spans="1:65" x14ac:dyDescent="0.2">
      <c r="A1" s="179" t="s">
        <v>29</v>
      </c>
    </row>
    <row r="2" spans="1:65" ht="15.75" x14ac:dyDescent="0.25">
      <c r="A2" s="181"/>
      <c r="B2" s="182"/>
      <c r="H2" s="608" t="s">
        <v>164</v>
      </c>
    </row>
    <row r="3" spans="1:65" s="104" customFormat="1" x14ac:dyDescent="0.2">
      <c r="A3" s="81"/>
      <c r="B3" s="835">
        <f>INDICE!A3</f>
        <v>41730</v>
      </c>
      <c r="C3" s="836"/>
      <c r="D3" s="836" t="s">
        <v>124</v>
      </c>
      <c r="E3" s="836"/>
      <c r="F3" s="836" t="s">
        <v>125</v>
      </c>
      <c r="G3" s="836"/>
      <c r="H3" s="836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</row>
    <row r="4" spans="1:65" s="104" customFormat="1" x14ac:dyDescent="0.2">
      <c r="A4" s="83"/>
      <c r="B4" s="99" t="s">
        <v>48</v>
      </c>
      <c r="C4" s="99" t="s">
        <v>529</v>
      </c>
      <c r="D4" s="99" t="s">
        <v>48</v>
      </c>
      <c r="E4" s="99" t="s">
        <v>529</v>
      </c>
      <c r="F4" s="99" t="s">
        <v>48</v>
      </c>
      <c r="G4" s="100" t="s">
        <v>529</v>
      </c>
      <c r="H4" s="100" t="s">
        <v>112</v>
      </c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</row>
    <row r="5" spans="1:65" s="183" customFormat="1" x14ac:dyDescent="0.2">
      <c r="A5" s="183" t="s">
        <v>211</v>
      </c>
      <c r="B5" s="131">
        <v>131.60552999999999</v>
      </c>
      <c r="C5" s="184">
        <v>-27.567467161124497</v>
      </c>
      <c r="D5" s="131">
        <v>673.81865000000005</v>
      </c>
      <c r="E5" s="184">
        <v>-12.704049123173492</v>
      </c>
      <c r="F5" s="131">
        <v>2173.5322299999998</v>
      </c>
      <c r="G5" s="184">
        <v>-11.725959577489631</v>
      </c>
      <c r="H5" s="184">
        <v>24.323762320801713</v>
      </c>
    </row>
    <row r="6" spans="1:65" s="183" customFormat="1" x14ac:dyDescent="0.2">
      <c r="A6" s="183" t="s">
        <v>212</v>
      </c>
      <c r="B6" s="131">
        <v>568.9665</v>
      </c>
      <c r="C6" s="184">
        <v>10.000993740594245</v>
      </c>
      <c r="D6" s="131">
        <v>2314.5173299999997</v>
      </c>
      <c r="E6" s="184">
        <v>21.273907017337741</v>
      </c>
      <c r="F6" s="131">
        <v>6762.3067299999993</v>
      </c>
      <c r="G6" s="184">
        <v>-3.420989724796474</v>
      </c>
      <c r="H6" s="184">
        <v>75.676237679198266</v>
      </c>
    </row>
    <row r="7" spans="1:65" s="101" customFormat="1" x14ac:dyDescent="0.2">
      <c r="A7" s="70" t="s">
        <v>551</v>
      </c>
      <c r="B7" s="71">
        <v>700.57203000000004</v>
      </c>
      <c r="C7" s="105">
        <v>0.23471254087756968</v>
      </c>
      <c r="D7" s="71">
        <v>2988.3359799999994</v>
      </c>
      <c r="E7" s="105">
        <v>11.489164210462409</v>
      </c>
      <c r="F7" s="71">
        <v>8935.838960000001</v>
      </c>
      <c r="G7" s="105">
        <v>-5.5816778476468691</v>
      </c>
      <c r="H7" s="105">
        <v>100</v>
      </c>
    </row>
    <row r="8" spans="1:65" s="101" customFormat="1" x14ac:dyDescent="0.2">
      <c r="A8" s="185" t="s">
        <v>538</v>
      </c>
      <c r="B8" s="186">
        <v>561.64221000000009</v>
      </c>
      <c r="C8" s="187">
        <v>11.850983705854812</v>
      </c>
      <c r="D8" s="186">
        <v>2285.5114800000001</v>
      </c>
      <c r="E8" s="187">
        <v>23.579477399046542</v>
      </c>
      <c r="F8" s="186">
        <v>6619.5515400000004</v>
      </c>
      <c r="G8" s="187">
        <v>-3.2326548296349138</v>
      </c>
      <c r="H8" s="188">
        <v>74.078679904947606</v>
      </c>
    </row>
    <row r="9" spans="1:65" s="183" customFormat="1" x14ac:dyDescent="0.2">
      <c r="H9" s="95" t="s">
        <v>252</v>
      </c>
    </row>
    <row r="10" spans="1:65" s="183" customFormat="1" x14ac:dyDescent="0.2">
      <c r="A10" s="96" t="s">
        <v>138</v>
      </c>
    </row>
    <row r="11" spans="1:65" x14ac:dyDescent="0.2">
      <c r="A11" s="96" t="s">
        <v>552</v>
      </c>
    </row>
    <row r="12" spans="1:65" x14ac:dyDescent="0.2">
      <c r="A12" s="96" t="s">
        <v>253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B4" sqref="B4:C23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553</v>
      </c>
    </row>
    <row r="2" spans="1:3" ht="15.75" x14ac:dyDescent="0.25">
      <c r="A2" s="2"/>
      <c r="C2" s="609" t="s">
        <v>164</v>
      </c>
    </row>
    <row r="3" spans="1:3" s="116" customFormat="1" ht="13.35" customHeight="1" x14ac:dyDescent="0.2">
      <c r="A3" s="113"/>
      <c r="B3" s="458">
        <f>INDICE!A3</f>
        <v>41730</v>
      </c>
      <c r="C3" s="115"/>
    </row>
    <row r="4" spans="1:3" s="116" customFormat="1" x14ac:dyDescent="0.2">
      <c r="A4" s="590" t="s">
        <v>166</v>
      </c>
      <c r="B4" s="119">
        <v>5.4914700000000005</v>
      </c>
      <c r="C4" s="119">
        <v>119.22149000000005</v>
      </c>
    </row>
    <row r="5" spans="1:3" s="116" customFormat="1" x14ac:dyDescent="0.2">
      <c r="A5" s="591" t="s">
        <v>167</v>
      </c>
      <c r="B5" s="121">
        <v>0.31657999999999997</v>
      </c>
      <c r="C5" s="121">
        <v>6.0249199999999981</v>
      </c>
    </row>
    <row r="6" spans="1:3" s="116" customFormat="1" x14ac:dyDescent="0.2">
      <c r="A6" s="591" t="s">
        <v>168</v>
      </c>
      <c r="B6" s="121">
        <v>3.875</v>
      </c>
      <c r="C6" s="121">
        <v>57.449709999999996</v>
      </c>
    </row>
    <row r="7" spans="1:3" s="116" customFormat="1" x14ac:dyDescent="0.2">
      <c r="A7" s="591" t="s">
        <v>169</v>
      </c>
      <c r="B7" s="121">
        <v>7.3108699999999995</v>
      </c>
      <c r="C7" s="121">
        <v>149.98172</v>
      </c>
    </row>
    <row r="8" spans="1:3" s="116" customFormat="1" x14ac:dyDescent="0.2">
      <c r="A8" s="591" t="s">
        <v>170</v>
      </c>
      <c r="B8" s="121">
        <v>64.532200000000003</v>
      </c>
      <c r="C8" s="121">
        <v>1085.7122599999998</v>
      </c>
    </row>
    <row r="9" spans="1:3" s="116" customFormat="1" x14ac:dyDescent="0.2">
      <c r="A9" s="591" t="s">
        <v>171</v>
      </c>
      <c r="B9" s="121">
        <v>0.40376000000000001</v>
      </c>
      <c r="C9" s="121">
        <v>4.0859100000000002</v>
      </c>
    </row>
    <row r="10" spans="1:3" s="116" customFormat="1" x14ac:dyDescent="0.2">
      <c r="A10" s="591" t="s">
        <v>172</v>
      </c>
      <c r="B10" s="121">
        <v>1.0601</v>
      </c>
      <c r="C10" s="121">
        <v>27.472790000000014</v>
      </c>
    </row>
    <row r="11" spans="1:3" s="116" customFormat="1" x14ac:dyDescent="0.2">
      <c r="A11" s="591" t="s">
        <v>173</v>
      </c>
      <c r="B11" s="121">
        <v>5.7854200000000011</v>
      </c>
      <c r="C11" s="121">
        <v>59.287309999999955</v>
      </c>
    </row>
    <row r="12" spans="1:3" s="116" customFormat="1" x14ac:dyDescent="0.2">
      <c r="A12" s="591" t="s">
        <v>174</v>
      </c>
      <c r="B12" s="121">
        <v>1.7629699999999999</v>
      </c>
      <c r="C12" s="121">
        <v>24.737979999999997</v>
      </c>
    </row>
    <row r="13" spans="1:3" s="116" customFormat="1" x14ac:dyDescent="0.2">
      <c r="A13" s="591" t="s">
        <v>175</v>
      </c>
      <c r="B13" s="121">
        <v>2.5000100000000001</v>
      </c>
      <c r="C13" s="121">
        <v>45.543150000000011</v>
      </c>
    </row>
    <row r="14" spans="1:3" s="116" customFormat="1" x14ac:dyDescent="0.2">
      <c r="A14" s="591" t="s">
        <v>176</v>
      </c>
      <c r="B14" s="121">
        <v>0.75213999999999992</v>
      </c>
      <c r="C14" s="121">
        <v>14.895400000000002</v>
      </c>
    </row>
    <row r="15" spans="1:3" s="116" customFormat="1" x14ac:dyDescent="0.2">
      <c r="A15" s="591" t="s">
        <v>177</v>
      </c>
      <c r="B15" s="121">
        <v>0.38204000000000005</v>
      </c>
      <c r="C15" s="121">
        <v>6.3627999999999991</v>
      </c>
    </row>
    <row r="16" spans="1:3" s="116" customFormat="1" x14ac:dyDescent="0.2">
      <c r="A16" s="591" t="s">
        <v>178</v>
      </c>
      <c r="B16" s="121">
        <v>32.825719999999997</v>
      </c>
      <c r="C16" s="121">
        <v>498.95198999999985</v>
      </c>
    </row>
    <row r="17" spans="1:9" s="116" customFormat="1" x14ac:dyDescent="0.2">
      <c r="A17" s="591" t="s">
        <v>179</v>
      </c>
      <c r="B17" s="121">
        <v>0.37544</v>
      </c>
      <c r="C17" s="121">
        <v>4.4315899999999999</v>
      </c>
    </row>
    <row r="18" spans="1:9" s="116" customFormat="1" x14ac:dyDescent="0.2">
      <c r="A18" s="591" t="s">
        <v>180</v>
      </c>
      <c r="B18" s="121">
        <v>0.50790999999999997</v>
      </c>
      <c r="C18" s="121">
        <v>5.7701199999999995</v>
      </c>
    </row>
    <row r="19" spans="1:9" s="116" customFormat="1" x14ac:dyDescent="0.2">
      <c r="A19" s="591" t="s">
        <v>181</v>
      </c>
      <c r="B19" s="121">
        <v>2.3900199999999998</v>
      </c>
      <c r="C19" s="121">
        <v>46.427359999999993</v>
      </c>
    </row>
    <row r="20" spans="1:9" s="116" customFormat="1" x14ac:dyDescent="0.2">
      <c r="A20" s="591" t="s">
        <v>182</v>
      </c>
      <c r="B20" s="121">
        <v>0.62126000000000003</v>
      </c>
      <c r="C20" s="121">
        <v>8.1946499999999975</v>
      </c>
    </row>
    <row r="21" spans="1:9" s="116" customFormat="1" x14ac:dyDescent="0.2">
      <c r="A21" s="591" t="s">
        <v>183</v>
      </c>
      <c r="B21" s="121">
        <v>0.13746</v>
      </c>
      <c r="C21" s="121">
        <v>1.71479</v>
      </c>
    </row>
    <row r="22" spans="1:9" x14ac:dyDescent="0.2">
      <c r="A22" s="592" t="s">
        <v>184</v>
      </c>
      <c r="B22" s="121">
        <v>0.57516000000000012</v>
      </c>
      <c r="C22" s="121">
        <v>7.2662899999999997</v>
      </c>
      <c r="I22" s="116"/>
    </row>
    <row r="23" spans="1:9" x14ac:dyDescent="0.2">
      <c r="A23" s="593" t="s">
        <v>541</v>
      </c>
      <c r="B23" s="125">
        <v>131.60552999999993</v>
      </c>
      <c r="C23" s="125">
        <v>2173.5322300000007</v>
      </c>
    </row>
    <row r="24" spans="1:9" x14ac:dyDescent="0.2">
      <c r="A24" s="156" t="s">
        <v>253</v>
      </c>
      <c r="C24" s="95" t="s">
        <v>252</v>
      </c>
    </row>
    <row r="25" spans="1:9" x14ac:dyDescent="0.2">
      <c r="A25" s="126"/>
      <c r="C25" s="127"/>
    </row>
    <row r="26" spans="1:9" x14ac:dyDescent="0.2">
      <c r="A26" s="128"/>
      <c r="C26" s="127"/>
    </row>
    <row r="27" spans="1:9" ht="18" x14ac:dyDescent="0.25">
      <c r="A27" s="128"/>
      <c r="B27" s="783"/>
      <c r="C27" s="127"/>
    </row>
    <row r="28" spans="1:9" x14ac:dyDescent="0.2">
      <c r="A28" s="128"/>
      <c r="C28" s="127"/>
    </row>
    <row r="29" spans="1:9" x14ac:dyDescent="0.2">
      <c r="A29" s="128"/>
      <c r="C29" s="127"/>
    </row>
    <row r="30" spans="1:9" x14ac:dyDescent="0.2">
      <c r="A30" s="128"/>
      <c r="C30" s="127"/>
    </row>
    <row r="31" spans="1:9" x14ac:dyDescent="0.2">
      <c r="A31" s="128"/>
      <c r="C31" s="127"/>
    </row>
    <row r="32" spans="1:9" x14ac:dyDescent="0.2">
      <c r="A32" s="128"/>
      <c r="C32" s="127"/>
    </row>
    <row r="33" spans="1:3" x14ac:dyDescent="0.2">
      <c r="A33" s="128"/>
      <c r="C33" s="127"/>
    </row>
    <row r="34" spans="1:3" x14ac:dyDescent="0.2">
      <c r="A34" s="128"/>
      <c r="C34" s="127"/>
    </row>
    <row r="35" spans="1:3" x14ac:dyDescent="0.2">
      <c r="A35" s="128"/>
      <c r="C35" s="127"/>
    </row>
    <row r="36" spans="1:3" x14ac:dyDescent="0.2">
      <c r="A36" s="128"/>
      <c r="C36" s="127"/>
    </row>
    <row r="37" spans="1:3" x14ac:dyDescent="0.2">
      <c r="A37" s="128"/>
      <c r="C37" s="127"/>
    </row>
    <row r="38" spans="1:3" x14ac:dyDescent="0.2">
      <c r="A38" s="128"/>
      <c r="C38" s="127"/>
    </row>
    <row r="39" spans="1:3" x14ac:dyDescent="0.2">
      <c r="A39" s="128"/>
      <c r="C39" s="127"/>
    </row>
    <row r="40" spans="1:3" x14ac:dyDescent="0.2">
      <c r="A40" s="128"/>
      <c r="C40" s="127"/>
    </row>
    <row r="41" spans="1:3" x14ac:dyDescent="0.2">
      <c r="A41" s="128"/>
      <c r="C41" s="127"/>
    </row>
    <row r="42" spans="1:3" x14ac:dyDescent="0.2">
      <c r="A42" s="128"/>
      <c r="C42" s="127"/>
    </row>
    <row r="43" spans="1:3" x14ac:dyDescent="0.2">
      <c r="A43" s="128"/>
      <c r="C43" s="127"/>
    </row>
    <row r="44" spans="1:3" x14ac:dyDescent="0.2">
      <c r="A44" s="128"/>
      <c r="C44" s="127"/>
    </row>
    <row r="45" spans="1:3" x14ac:dyDescent="0.2">
      <c r="C45" s="127"/>
    </row>
    <row r="46" spans="1:3" x14ac:dyDescent="0.2">
      <c r="C46" s="127"/>
    </row>
  </sheetData>
  <conditionalFormatting sqref="B5:B22">
    <cfRule type="cellIs" dxfId="8" priority="3" operator="between">
      <formula>0</formula>
      <formula>0.5</formula>
    </cfRule>
    <cfRule type="cellIs" dxfId="7" priority="4" operator="between">
      <formula>0</formula>
      <formula>0.49</formula>
    </cfRule>
  </conditionalFormatting>
  <conditionalFormatting sqref="C5:C22">
    <cfRule type="cellIs" dxfId="6" priority="1" operator="between">
      <formula>0</formula>
      <formula>0.5</formula>
    </cfRule>
    <cfRule type="cellIs" dxfId="5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topLeftCell="A6" workbookViewId="0">
      <selection activeCell="E19" sqref="E19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24" t="s">
        <v>0</v>
      </c>
      <c r="B1" s="824"/>
      <c r="C1" s="824"/>
      <c r="D1" s="824"/>
      <c r="E1" s="824"/>
      <c r="F1" s="824"/>
    </row>
    <row r="2" spans="1:6" ht="12.75" x14ac:dyDescent="0.2">
      <c r="A2" s="825"/>
      <c r="B2" s="825"/>
      <c r="C2" s="825"/>
      <c r="D2" s="825"/>
      <c r="E2" s="825"/>
      <c r="F2" s="825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520</v>
      </c>
      <c r="F3" s="782" t="s">
        <v>521</v>
      </c>
    </row>
    <row r="4" spans="1:6" ht="12.75" x14ac:dyDescent="0.2">
      <c r="A4" s="26" t="s">
        <v>45</v>
      </c>
      <c r="B4" s="456"/>
      <c r="C4" s="456"/>
      <c r="D4" s="456"/>
      <c r="E4" s="456"/>
      <c r="F4" s="782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4697.2118299999993</v>
      </c>
      <c r="E5" s="476">
        <v>4403.2314000000015</v>
      </c>
      <c r="F5" s="778" t="s">
        <v>657</v>
      </c>
    </row>
    <row r="6" spans="1:6" ht="12.75" x14ac:dyDescent="0.2">
      <c r="A6" s="22" t="s">
        <v>49</v>
      </c>
      <c r="B6" s="31" t="s">
        <v>47</v>
      </c>
      <c r="C6" s="32" t="s">
        <v>48</v>
      </c>
      <c r="D6" s="33">
        <v>166.34121999999999</v>
      </c>
      <c r="E6" s="477">
        <v>137.54315999999997</v>
      </c>
      <c r="F6" s="778" t="s">
        <v>657</v>
      </c>
    </row>
    <row r="7" spans="1:6" ht="12.75" x14ac:dyDescent="0.2">
      <c r="A7" s="22" t="s">
        <v>50</v>
      </c>
      <c r="B7" s="31" t="s">
        <v>47</v>
      </c>
      <c r="C7" s="32" t="s">
        <v>48</v>
      </c>
      <c r="D7" s="33">
        <v>373.82904000000059</v>
      </c>
      <c r="E7" s="477">
        <v>388.62536999999958</v>
      </c>
      <c r="F7" s="778" t="s">
        <v>657</v>
      </c>
    </row>
    <row r="8" spans="1:6" ht="12.75" x14ac:dyDescent="0.2">
      <c r="A8" s="22" t="s">
        <v>51</v>
      </c>
      <c r="B8" s="31" t="s">
        <v>47</v>
      </c>
      <c r="C8" s="32" t="s">
        <v>48</v>
      </c>
      <c r="D8" s="33">
        <v>382.64464999999996</v>
      </c>
      <c r="E8" s="477">
        <v>442.96136999999993</v>
      </c>
      <c r="F8" s="778" t="s">
        <v>657</v>
      </c>
    </row>
    <row r="9" spans="1:6" ht="12.75" x14ac:dyDescent="0.2">
      <c r="A9" s="22" t="s">
        <v>646</v>
      </c>
      <c r="B9" s="31" t="s">
        <v>47</v>
      </c>
      <c r="C9" s="32" t="s">
        <v>48</v>
      </c>
      <c r="D9" s="33">
        <v>1746.9356499999983</v>
      </c>
      <c r="E9" s="477">
        <v>1738.2157600000012</v>
      </c>
      <c r="F9" s="778" t="s">
        <v>657</v>
      </c>
    </row>
    <row r="10" spans="1:6" ht="12.75" x14ac:dyDescent="0.2">
      <c r="A10" s="34" t="s">
        <v>52</v>
      </c>
      <c r="B10" s="35" t="s">
        <v>47</v>
      </c>
      <c r="C10" s="36" t="s">
        <v>662</v>
      </c>
      <c r="D10" s="37">
        <v>26877.585999999999</v>
      </c>
      <c r="E10" s="478">
        <v>22378.182000000001</v>
      </c>
      <c r="F10" s="779" t="s">
        <v>657</v>
      </c>
    </row>
    <row r="11" spans="1:6" ht="12.75" x14ac:dyDescent="0.2">
      <c r="A11" s="38" t="s">
        <v>53</v>
      </c>
      <c r="B11" s="39"/>
      <c r="C11" s="40"/>
      <c r="D11" s="41"/>
      <c r="E11" s="41"/>
      <c r="F11" s="780"/>
    </row>
    <row r="12" spans="1:6" ht="12.75" x14ac:dyDescent="0.2">
      <c r="A12" s="22" t="s">
        <v>54</v>
      </c>
      <c r="B12" s="31" t="s">
        <v>47</v>
      </c>
      <c r="C12" s="32" t="s">
        <v>48</v>
      </c>
      <c r="D12" s="33">
        <v>4727</v>
      </c>
      <c r="E12" s="477">
        <v>4811</v>
      </c>
      <c r="F12" s="781" t="s">
        <v>657</v>
      </c>
    </row>
    <row r="13" spans="1:6" ht="12.75" x14ac:dyDescent="0.2">
      <c r="A13" s="22" t="s">
        <v>55</v>
      </c>
      <c r="B13" s="31" t="s">
        <v>47</v>
      </c>
      <c r="C13" s="32" t="s">
        <v>56</v>
      </c>
      <c r="D13" s="33">
        <v>33740.394029999996</v>
      </c>
      <c r="E13" s="477">
        <v>33032.014950000004</v>
      </c>
      <c r="F13" s="778" t="s">
        <v>657</v>
      </c>
    </row>
    <row r="14" spans="1:6" ht="12.75" x14ac:dyDescent="0.2">
      <c r="A14" s="22" t="s">
        <v>57</v>
      </c>
      <c r="B14" s="31" t="s">
        <v>47</v>
      </c>
      <c r="C14" s="32" t="s">
        <v>58</v>
      </c>
      <c r="D14" s="42">
        <v>75.701533080000004</v>
      </c>
      <c r="E14" s="479">
        <v>76.026656365157507</v>
      </c>
      <c r="F14" s="778" t="s">
        <v>657</v>
      </c>
    </row>
    <row r="15" spans="1:6" ht="12.75" x14ac:dyDescent="0.2">
      <c r="A15" s="22" t="s">
        <v>522</v>
      </c>
      <c r="B15" s="31" t="s">
        <v>47</v>
      </c>
      <c r="C15" s="32" t="s">
        <v>48</v>
      </c>
      <c r="D15" s="33">
        <v>208</v>
      </c>
      <c r="E15" s="477">
        <v>-37</v>
      </c>
      <c r="F15" s="779" t="s">
        <v>657</v>
      </c>
    </row>
    <row r="16" spans="1:6" ht="12.75" x14ac:dyDescent="0.2">
      <c r="A16" s="26" t="s">
        <v>59</v>
      </c>
      <c r="B16" s="28"/>
      <c r="C16" s="29"/>
      <c r="D16" s="43"/>
      <c r="E16" s="43"/>
      <c r="F16" s="780"/>
    </row>
    <row r="17" spans="1:6" ht="12.75" x14ac:dyDescent="0.2">
      <c r="A17" s="27" t="s">
        <v>60</v>
      </c>
      <c r="B17" s="28" t="s">
        <v>47</v>
      </c>
      <c r="C17" s="29" t="s">
        <v>48</v>
      </c>
      <c r="D17" s="30">
        <v>5118</v>
      </c>
      <c r="E17" s="476">
        <v>4972</v>
      </c>
      <c r="F17" s="781" t="s">
        <v>657</v>
      </c>
    </row>
    <row r="18" spans="1:6" ht="12.75" x14ac:dyDescent="0.2">
      <c r="A18" s="22" t="s">
        <v>61</v>
      </c>
      <c r="B18" s="31" t="s">
        <v>47</v>
      </c>
      <c r="C18" s="32" t="s">
        <v>62</v>
      </c>
      <c r="D18" s="42">
        <v>78.260159195643098</v>
      </c>
      <c r="E18" s="479">
        <v>78.561904761904799</v>
      </c>
      <c r="F18" s="778" t="s">
        <v>657</v>
      </c>
    </row>
    <row r="19" spans="1:6" ht="12.75" x14ac:dyDescent="0.2">
      <c r="A19" s="34" t="s">
        <v>63</v>
      </c>
      <c r="B19" s="35" t="s">
        <v>47</v>
      </c>
      <c r="C19" s="44" t="s">
        <v>48</v>
      </c>
      <c r="D19" s="37">
        <v>15803</v>
      </c>
      <c r="E19" s="478">
        <v>16222</v>
      </c>
      <c r="F19" s="779" t="s">
        <v>657</v>
      </c>
    </row>
    <row r="20" spans="1:6" ht="12.75" x14ac:dyDescent="0.2">
      <c r="A20" s="26" t="s">
        <v>68</v>
      </c>
      <c r="B20" s="28"/>
      <c r="C20" s="29"/>
      <c r="D20" s="30"/>
      <c r="E20" s="30"/>
      <c r="F20" s="780"/>
    </row>
    <row r="21" spans="1:6" ht="12.75" x14ac:dyDescent="0.2">
      <c r="A21" s="27" t="s">
        <v>69</v>
      </c>
      <c r="B21" s="28" t="s">
        <v>70</v>
      </c>
      <c r="C21" s="29" t="s">
        <v>71</v>
      </c>
      <c r="D21" s="47">
        <v>107.42809523809522</v>
      </c>
      <c r="E21" s="480">
        <v>107.74749999999999</v>
      </c>
      <c r="F21" s="778" t="s">
        <v>657</v>
      </c>
    </row>
    <row r="22" spans="1:6" ht="12.75" x14ac:dyDescent="0.2">
      <c r="A22" s="22" t="s">
        <v>72</v>
      </c>
      <c r="B22" s="31" t="s">
        <v>73</v>
      </c>
      <c r="C22" s="32" t="s">
        <v>74</v>
      </c>
      <c r="D22" s="48">
        <v>1.3822523809523812</v>
      </c>
      <c r="E22" s="481">
        <v>1.3812499999999999</v>
      </c>
      <c r="F22" s="778" t="s">
        <v>657</v>
      </c>
    </row>
    <row r="23" spans="1:6" ht="12.75" x14ac:dyDescent="0.2">
      <c r="A23" s="22" t="s">
        <v>75</v>
      </c>
      <c r="B23" s="31" t="s">
        <v>76</v>
      </c>
      <c r="C23" s="32" t="s">
        <v>77</v>
      </c>
      <c r="D23" s="46">
        <v>139.66795161290321</v>
      </c>
      <c r="E23" s="482">
        <v>141.63757000000001</v>
      </c>
      <c r="F23" s="778" t="s">
        <v>657</v>
      </c>
    </row>
    <row r="24" spans="1:6" ht="12.75" x14ac:dyDescent="0.2">
      <c r="A24" s="22" t="s">
        <v>78</v>
      </c>
      <c r="B24" s="31" t="s">
        <v>76</v>
      </c>
      <c r="C24" s="32" t="s">
        <v>77</v>
      </c>
      <c r="D24" s="46">
        <v>132.47723870967744</v>
      </c>
      <c r="E24" s="482">
        <v>132.41488333333299</v>
      </c>
      <c r="F24" s="778" t="s">
        <v>657</v>
      </c>
    </row>
    <row r="25" spans="1:6" ht="12.75" x14ac:dyDescent="0.2">
      <c r="A25" s="22" t="s">
        <v>79</v>
      </c>
      <c r="B25" s="31" t="s">
        <v>76</v>
      </c>
      <c r="C25" s="32" t="s">
        <v>80</v>
      </c>
      <c r="D25" s="46">
        <v>17.5</v>
      </c>
      <c r="E25" s="482">
        <v>17.5</v>
      </c>
      <c r="F25" s="778" t="s">
        <v>657</v>
      </c>
    </row>
    <row r="26" spans="1:6" ht="12.75" x14ac:dyDescent="0.2">
      <c r="A26" s="34" t="s">
        <v>81</v>
      </c>
      <c r="B26" s="35" t="s">
        <v>76</v>
      </c>
      <c r="C26" s="36" t="s">
        <v>82</v>
      </c>
      <c r="D26" s="49">
        <v>9.3229000000000006</v>
      </c>
      <c r="E26" s="483">
        <v>9.3229000000000006</v>
      </c>
      <c r="F26" s="778" t="s">
        <v>657</v>
      </c>
    </row>
    <row r="27" spans="1:6" ht="12.75" x14ac:dyDescent="0.2">
      <c r="A27" s="38" t="s">
        <v>83</v>
      </c>
      <c r="B27" s="39"/>
      <c r="C27" s="40"/>
      <c r="D27" s="41"/>
      <c r="E27" s="41"/>
      <c r="F27" s="780"/>
    </row>
    <row r="28" spans="1:6" ht="12.75" x14ac:dyDescent="0.2">
      <c r="A28" s="22" t="s">
        <v>84</v>
      </c>
      <c r="B28" s="31" t="s">
        <v>85</v>
      </c>
      <c r="C28" s="32" t="s">
        <v>523</v>
      </c>
      <c r="D28" s="50">
        <v>-0.2</v>
      </c>
      <c r="E28" s="484">
        <v>0.6</v>
      </c>
      <c r="F28" s="778" t="s">
        <v>656</v>
      </c>
    </row>
    <row r="29" spans="1:6" x14ac:dyDescent="0.2">
      <c r="A29" s="22" t="s">
        <v>86</v>
      </c>
      <c r="B29" s="31" t="s">
        <v>85</v>
      </c>
      <c r="C29" s="32" t="s">
        <v>523</v>
      </c>
      <c r="D29" s="51">
        <v>8.1</v>
      </c>
      <c r="E29" s="485">
        <v>-1.9</v>
      </c>
      <c r="F29" s="778" t="s">
        <v>657</v>
      </c>
    </row>
    <row r="30" spans="1:6" ht="12.75" x14ac:dyDescent="0.2">
      <c r="A30" s="52" t="s">
        <v>87</v>
      </c>
      <c r="B30" s="31" t="s">
        <v>85</v>
      </c>
      <c r="C30" s="32" t="s">
        <v>523</v>
      </c>
      <c r="D30" s="51">
        <v>9</v>
      </c>
      <c r="E30" s="485">
        <v>-3.8</v>
      </c>
      <c r="F30" s="778" t="s">
        <v>657</v>
      </c>
    </row>
    <row r="31" spans="1:6" ht="12.75" x14ac:dyDescent="0.2">
      <c r="A31" s="52" t="s">
        <v>88</v>
      </c>
      <c r="B31" s="31" t="s">
        <v>85</v>
      </c>
      <c r="C31" s="32" t="s">
        <v>523</v>
      </c>
      <c r="D31" s="51">
        <v>6.4</v>
      </c>
      <c r="E31" s="485">
        <v>-4.5</v>
      </c>
      <c r="F31" s="778" t="s">
        <v>657</v>
      </c>
    </row>
    <row r="32" spans="1:6" ht="12.75" x14ac:dyDescent="0.2">
      <c r="A32" s="52" t="s">
        <v>89</v>
      </c>
      <c r="B32" s="31" t="s">
        <v>85</v>
      </c>
      <c r="C32" s="32" t="s">
        <v>523</v>
      </c>
      <c r="D32" s="51">
        <v>9.1999999999999993</v>
      </c>
      <c r="E32" s="485">
        <v>-3.7</v>
      </c>
      <c r="F32" s="778" t="s">
        <v>657</v>
      </c>
    </row>
    <row r="33" spans="1:6" ht="12.75" x14ac:dyDescent="0.2">
      <c r="A33" s="52" t="s">
        <v>90</v>
      </c>
      <c r="B33" s="31" t="s">
        <v>85</v>
      </c>
      <c r="C33" s="32" t="s">
        <v>523</v>
      </c>
      <c r="D33" s="51">
        <v>13</v>
      </c>
      <c r="E33" s="485">
        <v>0.9</v>
      </c>
      <c r="F33" s="778" t="s">
        <v>657</v>
      </c>
    </row>
    <row r="34" spans="1:6" ht="12.75" x14ac:dyDescent="0.2">
      <c r="A34" s="52" t="s">
        <v>91</v>
      </c>
      <c r="B34" s="31" t="s">
        <v>85</v>
      </c>
      <c r="C34" s="32" t="s">
        <v>523</v>
      </c>
      <c r="D34" s="51">
        <v>9.5</v>
      </c>
      <c r="E34" s="485">
        <v>-1.8</v>
      </c>
      <c r="F34" s="778" t="s">
        <v>657</v>
      </c>
    </row>
    <row r="35" spans="1:6" ht="12.75" x14ac:dyDescent="0.2">
      <c r="A35" s="52" t="s">
        <v>92</v>
      </c>
      <c r="B35" s="31" t="s">
        <v>85</v>
      </c>
      <c r="C35" s="32" t="s">
        <v>523</v>
      </c>
      <c r="D35" s="51">
        <v>-0.3</v>
      </c>
      <c r="E35" s="485">
        <v>-2.4</v>
      </c>
      <c r="F35" s="778" t="s">
        <v>657</v>
      </c>
    </row>
    <row r="36" spans="1:6" x14ac:dyDescent="0.2">
      <c r="A36" s="22" t="s">
        <v>93</v>
      </c>
      <c r="B36" s="31" t="s">
        <v>94</v>
      </c>
      <c r="C36" s="32" t="s">
        <v>523</v>
      </c>
      <c r="D36" s="51">
        <v>-1</v>
      </c>
      <c r="E36" s="485">
        <v>-0.5</v>
      </c>
      <c r="F36" s="778" t="s">
        <v>657</v>
      </c>
    </row>
    <row r="37" spans="1:6" x14ac:dyDescent="0.2">
      <c r="A37" s="22" t="s">
        <v>524</v>
      </c>
      <c r="B37" s="31" t="s">
        <v>95</v>
      </c>
      <c r="C37" s="32" t="s">
        <v>523</v>
      </c>
      <c r="D37" s="51">
        <v>18.899999999999999</v>
      </c>
      <c r="E37" s="485">
        <v>-5.6</v>
      </c>
      <c r="F37" s="778" t="s">
        <v>657</v>
      </c>
    </row>
    <row r="38" spans="1:6" ht="12.75" x14ac:dyDescent="0.2">
      <c r="A38" s="34" t="s">
        <v>96</v>
      </c>
      <c r="B38" s="35" t="s">
        <v>97</v>
      </c>
      <c r="C38" s="36" t="s">
        <v>523</v>
      </c>
      <c r="D38" s="53">
        <v>10.7</v>
      </c>
      <c r="E38" s="486">
        <v>29.2</v>
      </c>
      <c r="F38" s="778" t="s">
        <v>657</v>
      </c>
    </row>
    <row r="39" spans="1:6" ht="12.75" x14ac:dyDescent="0.2">
      <c r="A39" s="38" t="s">
        <v>64</v>
      </c>
      <c r="B39" s="39"/>
      <c r="C39" s="40"/>
      <c r="D39" s="41"/>
      <c r="E39" s="41"/>
      <c r="F39" s="780"/>
    </row>
    <row r="40" spans="1:6" ht="12.75" x14ac:dyDescent="0.2">
      <c r="A40" s="22" t="s">
        <v>65</v>
      </c>
      <c r="B40" s="31" t="s">
        <v>47</v>
      </c>
      <c r="C40" s="32" t="s">
        <v>48</v>
      </c>
      <c r="D40" s="45">
        <v>28.388999999999999</v>
      </c>
      <c r="E40" s="487">
        <v>31.491</v>
      </c>
      <c r="F40" s="778" t="s">
        <v>657</v>
      </c>
    </row>
    <row r="41" spans="1:6" ht="12.75" x14ac:dyDescent="0.2">
      <c r="A41" s="22" t="s">
        <v>52</v>
      </c>
      <c r="B41" s="31" t="s">
        <v>47</v>
      </c>
      <c r="C41" s="32" t="s">
        <v>56</v>
      </c>
      <c r="D41" s="33">
        <v>36.980727317199992</v>
      </c>
      <c r="E41" s="477">
        <v>26.742999999999999</v>
      </c>
      <c r="F41" s="778" t="s">
        <v>657</v>
      </c>
    </row>
    <row r="42" spans="1:6" ht="12.75" x14ac:dyDescent="0.2">
      <c r="A42" s="22" t="s">
        <v>66</v>
      </c>
      <c r="B42" s="31" t="s">
        <v>47</v>
      </c>
      <c r="C42" s="32" t="s">
        <v>62</v>
      </c>
      <c r="D42" s="46">
        <v>0.60437981141676556</v>
      </c>
      <c r="E42" s="482">
        <v>0.71517931126672085</v>
      </c>
      <c r="F42" s="778" t="s">
        <v>657</v>
      </c>
    </row>
    <row r="43" spans="1:6" ht="12.75" x14ac:dyDescent="0.2">
      <c r="A43" s="34" t="s">
        <v>67</v>
      </c>
      <c r="B43" s="35" t="s">
        <v>47</v>
      </c>
      <c r="C43" s="36" t="s">
        <v>62</v>
      </c>
      <c r="D43" s="46">
        <v>0.13758946699007862</v>
      </c>
      <c r="E43" s="482">
        <v>0.11950479265920708</v>
      </c>
      <c r="F43" s="778" t="s">
        <v>657</v>
      </c>
    </row>
    <row r="44" spans="1:6" x14ac:dyDescent="0.2">
      <c r="A44" s="38" t="s">
        <v>98</v>
      </c>
      <c r="B44" s="39"/>
      <c r="C44" s="40"/>
      <c r="D44" s="41"/>
      <c r="E44" s="41"/>
      <c r="F44" s="780"/>
    </row>
    <row r="45" spans="1:6" ht="12.75" x14ac:dyDescent="0.2">
      <c r="A45" s="54" t="s">
        <v>99</v>
      </c>
      <c r="B45" s="31" t="s">
        <v>85</v>
      </c>
      <c r="C45" s="32" t="s">
        <v>523</v>
      </c>
      <c r="D45" s="51">
        <v>5.8</v>
      </c>
      <c r="E45" s="485">
        <v>-5.3</v>
      </c>
      <c r="F45" s="778" t="s">
        <v>657</v>
      </c>
    </row>
    <row r="46" spans="1:6" ht="12.75" x14ac:dyDescent="0.2">
      <c r="A46" s="55" t="s">
        <v>100</v>
      </c>
      <c r="B46" s="31" t="s">
        <v>85</v>
      </c>
      <c r="C46" s="32" t="s">
        <v>523</v>
      </c>
      <c r="D46" s="51">
        <v>8.4</v>
      </c>
      <c r="E46" s="485">
        <v>-7</v>
      </c>
      <c r="F46" s="778" t="s">
        <v>657</v>
      </c>
    </row>
    <row r="47" spans="1:6" ht="12.75" x14ac:dyDescent="0.2">
      <c r="A47" s="55" t="s">
        <v>101</v>
      </c>
      <c r="B47" s="31" t="s">
        <v>85</v>
      </c>
      <c r="C47" s="32" t="s">
        <v>523</v>
      </c>
      <c r="D47" s="51">
        <v>1.9</v>
      </c>
      <c r="E47" s="485">
        <v>-0.1</v>
      </c>
      <c r="F47" s="778" t="s">
        <v>657</v>
      </c>
    </row>
    <row r="48" spans="1:6" ht="12.75" x14ac:dyDescent="0.2">
      <c r="A48" s="54" t="s">
        <v>102</v>
      </c>
      <c r="B48" s="31" t="s">
        <v>85</v>
      </c>
      <c r="C48" s="32" t="s">
        <v>523</v>
      </c>
      <c r="D48" s="51">
        <v>5.7</v>
      </c>
      <c r="E48" s="485">
        <v>-8.5</v>
      </c>
      <c r="F48" s="778" t="s">
        <v>657</v>
      </c>
    </row>
    <row r="49" spans="1:7" ht="12.75" x14ac:dyDescent="0.2">
      <c r="A49" s="488" t="s">
        <v>103</v>
      </c>
      <c r="B49" s="31" t="s">
        <v>85</v>
      </c>
      <c r="C49" s="32" t="s">
        <v>523</v>
      </c>
      <c r="D49" s="51">
        <v>-1.7</v>
      </c>
      <c r="E49" s="485">
        <v>10.4</v>
      </c>
      <c r="F49" s="778" t="s">
        <v>657</v>
      </c>
    </row>
    <row r="50" spans="1:7" ht="12.75" x14ac:dyDescent="0.2">
      <c r="A50" s="55" t="s">
        <v>104</v>
      </c>
      <c r="B50" s="31" t="s">
        <v>85</v>
      </c>
      <c r="C50" s="32" t="s">
        <v>523</v>
      </c>
      <c r="D50" s="51">
        <v>-1.8</v>
      </c>
      <c r="E50" s="485">
        <v>10.9</v>
      </c>
      <c r="F50" s="778" t="s">
        <v>657</v>
      </c>
    </row>
    <row r="51" spans="1:7" ht="12.75" x14ac:dyDescent="0.2">
      <c r="A51" s="55" t="s">
        <v>105</v>
      </c>
      <c r="B51" s="31" t="s">
        <v>85</v>
      </c>
      <c r="C51" s="32" t="s">
        <v>523</v>
      </c>
      <c r="D51" s="51">
        <v>-8.3000000000000007</v>
      </c>
      <c r="E51" s="485">
        <v>-4.5</v>
      </c>
      <c r="F51" s="778" t="s">
        <v>657</v>
      </c>
    </row>
    <row r="52" spans="1:7" ht="12.75" x14ac:dyDescent="0.2">
      <c r="A52" s="55" t="s">
        <v>106</v>
      </c>
      <c r="B52" s="31" t="s">
        <v>85</v>
      </c>
      <c r="C52" s="32" t="s">
        <v>523</v>
      </c>
      <c r="D52" s="51">
        <v>9.1999999999999993</v>
      </c>
      <c r="E52" s="485">
        <v>21.1</v>
      </c>
      <c r="F52" s="778" t="s">
        <v>657</v>
      </c>
    </row>
    <row r="53" spans="1:7" ht="12.75" x14ac:dyDescent="0.2">
      <c r="A53" s="54" t="s">
        <v>107</v>
      </c>
      <c r="B53" s="31" t="s">
        <v>85</v>
      </c>
      <c r="C53" s="32" t="s">
        <v>523</v>
      </c>
      <c r="D53" s="51">
        <v>-1.9</v>
      </c>
      <c r="E53" s="485">
        <v>4.2</v>
      </c>
      <c r="F53" s="778" t="s">
        <v>657</v>
      </c>
    </row>
    <row r="54" spans="1:7" ht="12.75" x14ac:dyDescent="0.2">
      <c r="A54" s="56" t="s">
        <v>108</v>
      </c>
      <c r="B54" s="35" t="s">
        <v>85</v>
      </c>
      <c r="C54" s="36" t="s">
        <v>523</v>
      </c>
      <c r="D54" s="53">
        <v>-14.4</v>
      </c>
      <c r="E54" s="486">
        <v>6.2</v>
      </c>
      <c r="F54" s="779" t="s">
        <v>657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67"/>
      <c r="B56" s="22"/>
      <c r="C56" s="22"/>
      <c r="D56" s="22"/>
      <c r="E56" s="22"/>
      <c r="F56" s="22"/>
    </row>
    <row r="57" spans="1:7" ht="12.75" x14ac:dyDescent="0.2">
      <c r="A57" s="467" t="s">
        <v>525</v>
      </c>
      <c r="B57" s="473"/>
      <c r="C57" s="473"/>
      <c r="D57" s="474"/>
      <c r="E57" s="22"/>
      <c r="F57" s="22"/>
    </row>
    <row r="58" spans="1:7" ht="12.75" x14ac:dyDescent="0.2">
      <c r="A58" s="467" t="s">
        <v>526</v>
      </c>
      <c r="B58" s="22"/>
      <c r="C58" s="22"/>
      <c r="D58" s="22"/>
      <c r="E58" s="22"/>
      <c r="F58" s="22"/>
    </row>
    <row r="59" spans="1:7" ht="12.75" x14ac:dyDescent="0.2">
      <c r="A59" s="467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3"/>
  <sheetViews>
    <sheetView zoomScale="115" zoomScaleNormal="115" zoomScaleSheetLayoutView="100" workbookViewId="0">
      <selection activeCell="C17" sqref="C17"/>
    </sheetView>
  </sheetViews>
  <sheetFormatPr baseColWidth="10" defaultRowHeight="12.75" x14ac:dyDescent="0.2"/>
  <cols>
    <col min="1" max="1" width="22.5" style="189" customWidth="1"/>
    <col min="2" max="2" width="11" style="189" customWidth="1"/>
    <col min="3" max="3" width="11.75" style="189" customWidth="1"/>
    <col min="4" max="4" width="10.375" style="189" customWidth="1"/>
    <col min="5" max="5" width="9.875" style="189" customWidth="1"/>
    <col min="6" max="6" width="10.375" style="189" customWidth="1"/>
    <col min="7" max="7" width="11" style="189" customWidth="1"/>
    <col min="8" max="8" width="15.625" style="189" customWidth="1"/>
    <col min="9" max="11" width="11" style="189"/>
    <col min="12" max="12" width="11.5" style="189" customWidth="1"/>
    <col min="13" max="66" width="11" style="189"/>
    <col min="67" max="256" width="10" style="189"/>
    <col min="257" max="257" width="19.75" style="189" customWidth="1"/>
    <col min="258" max="258" width="10" style="189" customWidth="1"/>
    <col min="259" max="259" width="7.5" style="189" bestFit="1" customWidth="1"/>
    <col min="260" max="260" width="9.125" style="189" bestFit="1" customWidth="1"/>
    <col min="261" max="261" width="7.5" style="189" bestFit="1" customWidth="1"/>
    <col min="262" max="262" width="9.125" style="189" bestFit="1" customWidth="1"/>
    <col min="263" max="263" width="7.5" style="189" bestFit="1" customWidth="1"/>
    <col min="264" max="264" width="11" style="189" bestFit="1" customWidth="1"/>
    <col min="265" max="267" width="10" style="189"/>
    <col min="268" max="268" width="10.125" style="189" bestFit="1" customWidth="1"/>
    <col min="269" max="512" width="10" style="189"/>
    <col min="513" max="513" width="19.75" style="189" customWidth="1"/>
    <col min="514" max="514" width="10" style="189" customWidth="1"/>
    <col min="515" max="515" width="7.5" style="189" bestFit="1" customWidth="1"/>
    <col min="516" max="516" width="9.125" style="189" bestFit="1" customWidth="1"/>
    <col min="517" max="517" width="7.5" style="189" bestFit="1" customWidth="1"/>
    <col min="518" max="518" width="9.125" style="189" bestFit="1" customWidth="1"/>
    <col min="519" max="519" width="7.5" style="189" bestFit="1" customWidth="1"/>
    <col min="520" max="520" width="11" style="189" bestFit="1" customWidth="1"/>
    <col min="521" max="523" width="10" style="189"/>
    <col min="524" max="524" width="10.125" style="189" bestFit="1" customWidth="1"/>
    <col min="525" max="768" width="10" style="189"/>
    <col min="769" max="769" width="19.75" style="189" customWidth="1"/>
    <col min="770" max="770" width="10" style="189" customWidth="1"/>
    <col min="771" max="771" width="7.5" style="189" bestFit="1" customWidth="1"/>
    <col min="772" max="772" width="9.125" style="189" bestFit="1" customWidth="1"/>
    <col min="773" max="773" width="7.5" style="189" bestFit="1" customWidth="1"/>
    <col min="774" max="774" width="9.125" style="189" bestFit="1" customWidth="1"/>
    <col min="775" max="775" width="7.5" style="189" bestFit="1" customWidth="1"/>
    <col min="776" max="776" width="11" style="189" bestFit="1" customWidth="1"/>
    <col min="777" max="779" width="10" style="189"/>
    <col min="780" max="780" width="10.125" style="189" bestFit="1" customWidth="1"/>
    <col min="781" max="1024" width="11" style="189"/>
    <col min="1025" max="1025" width="19.75" style="189" customWidth="1"/>
    <col min="1026" max="1026" width="10" style="189" customWidth="1"/>
    <col min="1027" max="1027" width="7.5" style="189" bestFit="1" customWidth="1"/>
    <col min="1028" max="1028" width="9.125" style="189" bestFit="1" customWidth="1"/>
    <col min="1029" max="1029" width="7.5" style="189" bestFit="1" customWidth="1"/>
    <col min="1030" max="1030" width="9.125" style="189" bestFit="1" customWidth="1"/>
    <col min="1031" max="1031" width="7.5" style="189" bestFit="1" customWidth="1"/>
    <col min="1032" max="1032" width="11" style="189" bestFit="1" customWidth="1"/>
    <col min="1033" max="1035" width="10" style="189"/>
    <col min="1036" max="1036" width="10.125" style="189" bestFit="1" customWidth="1"/>
    <col min="1037" max="1280" width="10" style="189"/>
    <col min="1281" max="1281" width="19.75" style="189" customWidth="1"/>
    <col min="1282" max="1282" width="10" style="189" customWidth="1"/>
    <col min="1283" max="1283" width="7.5" style="189" bestFit="1" customWidth="1"/>
    <col min="1284" max="1284" width="9.125" style="189" bestFit="1" customWidth="1"/>
    <col min="1285" max="1285" width="7.5" style="189" bestFit="1" customWidth="1"/>
    <col min="1286" max="1286" width="9.125" style="189" bestFit="1" customWidth="1"/>
    <col min="1287" max="1287" width="7.5" style="189" bestFit="1" customWidth="1"/>
    <col min="1288" max="1288" width="11" style="189" bestFit="1" customWidth="1"/>
    <col min="1289" max="1291" width="10" style="189"/>
    <col min="1292" max="1292" width="10.125" style="189" bestFit="1" customWidth="1"/>
    <col min="1293" max="1536" width="10" style="189"/>
    <col min="1537" max="1537" width="19.75" style="189" customWidth="1"/>
    <col min="1538" max="1538" width="10" style="189" customWidth="1"/>
    <col min="1539" max="1539" width="7.5" style="189" bestFit="1" customWidth="1"/>
    <col min="1540" max="1540" width="9.125" style="189" bestFit="1" customWidth="1"/>
    <col min="1541" max="1541" width="7.5" style="189" bestFit="1" customWidth="1"/>
    <col min="1542" max="1542" width="9.125" style="189" bestFit="1" customWidth="1"/>
    <col min="1543" max="1543" width="7.5" style="189" bestFit="1" customWidth="1"/>
    <col min="1544" max="1544" width="11" style="189" bestFit="1" customWidth="1"/>
    <col min="1545" max="1547" width="10" style="189"/>
    <col min="1548" max="1548" width="10.125" style="189" bestFit="1" customWidth="1"/>
    <col min="1549" max="1792" width="10" style="189"/>
    <col min="1793" max="1793" width="19.75" style="189" customWidth="1"/>
    <col min="1794" max="1794" width="10" style="189" customWidth="1"/>
    <col min="1795" max="1795" width="7.5" style="189" bestFit="1" customWidth="1"/>
    <col min="1796" max="1796" width="9.125" style="189" bestFit="1" customWidth="1"/>
    <col min="1797" max="1797" width="7.5" style="189" bestFit="1" customWidth="1"/>
    <col min="1798" max="1798" width="9.125" style="189" bestFit="1" customWidth="1"/>
    <col min="1799" max="1799" width="7.5" style="189" bestFit="1" customWidth="1"/>
    <col min="1800" max="1800" width="11" style="189" bestFit="1" customWidth="1"/>
    <col min="1801" max="1803" width="10" style="189"/>
    <col min="1804" max="1804" width="10.125" style="189" bestFit="1" customWidth="1"/>
    <col min="1805" max="2048" width="11" style="189"/>
    <col min="2049" max="2049" width="19.75" style="189" customWidth="1"/>
    <col min="2050" max="2050" width="10" style="189" customWidth="1"/>
    <col min="2051" max="2051" width="7.5" style="189" bestFit="1" customWidth="1"/>
    <col min="2052" max="2052" width="9.125" style="189" bestFit="1" customWidth="1"/>
    <col min="2053" max="2053" width="7.5" style="189" bestFit="1" customWidth="1"/>
    <col min="2054" max="2054" width="9.125" style="189" bestFit="1" customWidth="1"/>
    <col min="2055" max="2055" width="7.5" style="189" bestFit="1" customWidth="1"/>
    <col min="2056" max="2056" width="11" style="189" bestFit="1" customWidth="1"/>
    <col min="2057" max="2059" width="10" style="189"/>
    <col min="2060" max="2060" width="10.125" style="189" bestFit="1" customWidth="1"/>
    <col min="2061" max="2304" width="10" style="189"/>
    <col min="2305" max="2305" width="19.75" style="189" customWidth="1"/>
    <col min="2306" max="2306" width="10" style="189" customWidth="1"/>
    <col min="2307" max="2307" width="7.5" style="189" bestFit="1" customWidth="1"/>
    <col min="2308" max="2308" width="9.125" style="189" bestFit="1" customWidth="1"/>
    <col min="2309" max="2309" width="7.5" style="189" bestFit="1" customWidth="1"/>
    <col min="2310" max="2310" width="9.125" style="189" bestFit="1" customWidth="1"/>
    <col min="2311" max="2311" width="7.5" style="189" bestFit="1" customWidth="1"/>
    <col min="2312" max="2312" width="11" style="189" bestFit="1" customWidth="1"/>
    <col min="2313" max="2315" width="10" style="189"/>
    <col min="2316" max="2316" width="10.125" style="189" bestFit="1" customWidth="1"/>
    <col min="2317" max="2560" width="10" style="189"/>
    <col min="2561" max="2561" width="19.75" style="189" customWidth="1"/>
    <col min="2562" max="2562" width="10" style="189" customWidth="1"/>
    <col min="2563" max="2563" width="7.5" style="189" bestFit="1" customWidth="1"/>
    <col min="2564" max="2564" width="9.125" style="189" bestFit="1" customWidth="1"/>
    <col min="2565" max="2565" width="7.5" style="189" bestFit="1" customWidth="1"/>
    <col min="2566" max="2566" width="9.125" style="189" bestFit="1" customWidth="1"/>
    <col min="2567" max="2567" width="7.5" style="189" bestFit="1" customWidth="1"/>
    <col min="2568" max="2568" width="11" style="189" bestFit="1" customWidth="1"/>
    <col min="2569" max="2571" width="10" style="189"/>
    <col min="2572" max="2572" width="10.125" style="189" bestFit="1" customWidth="1"/>
    <col min="2573" max="2816" width="10" style="189"/>
    <col min="2817" max="2817" width="19.75" style="189" customWidth="1"/>
    <col min="2818" max="2818" width="10" style="189" customWidth="1"/>
    <col min="2819" max="2819" width="7.5" style="189" bestFit="1" customWidth="1"/>
    <col min="2820" max="2820" width="9.125" style="189" bestFit="1" customWidth="1"/>
    <col min="2821" max="2821" width="7.5" style="189" bestFit="1" customWidth="1"/>
    <col min="2822" max="2822" width="9.125" style="189" bestFit="1" customWidth="1"/>
    <col min="2823" max="2823" width="7.5" style="189" bestFit="1" customWidth="1"/>
    <col min="2824" max="2824" width="11" style="189" bestFit="1" customWidth="1"/>
    <col min="2825" max="2827" width="10" style="189"/>
    <col min="2828" max="2828" width="10.125" style="189" bestFit="1" customWidth="1"/>
    <col min="2829" max="3072" width="11" style="189"/>
    <col min="3073" max="3073" width="19.75" style="189" customWidth="1"/>
    <col min="3074" max="3074" width="10" style="189" customWidth="1"/>
    <col min="3075" max="3075" width="7.5" style="189" bestFit="1" customWidth="1"/>
    <col min="3076" max="3076" width="9.125" style="189" bestFit="1" customWidth="1"/>
    <col min="3077" max="3077" width="7.5" style="189" bestFit="1" customWidth="1"/>
    <col min="3078" max="3078" width="9.125" style="189" bestFit="1" customWidth="1"/>
    <col min="3079" max="3079" width="7.5" style="189" bestFit="1" customWidth="1"/>
    <col min="3080" max="3080" width="11" style="189" bestFit="1" customWidth="1"/>
    <col min="3081" max="3083" width="10" style="189"/>
    <col min="3084" max="3084" width="10.125" style="189" bestFit="1" customWidth="1"/>
    <col min="3085" max="3328" width="10" style="189"/>
    <col min="3329" max="3329" width="19.75" style="189" customWidth="1"/>
    <col min="3330" max="3330" width="10" style="189" customWidth="1"/>
    <col min="3331" max="3331" width="7.5" style="189" bestFit="1" customWidth="1"/>
    <col min="3332" max="3332" width="9.125" style="189" bestFit="1" customWidth="1"/>
    <col min="3333" max="3333" width="7.5" style="189" bestFit="1" customWidth="1"/>
    <col min="3334" max="3334" width="9.125" style="189" bestFit="1" customWidth="1"/>
    <col min="3335" max="3335" width="7.5" style="189" bestFit="1" customWidth="1"/>
    <col min="3336" max="3336" width="11" style="189" bestFit="1" customWidth="1"/>
    <col min="3337" max="3339" width="10" style="189"/>
    <col min="3340" max="3340" width="10.125" style="189" bestFit="1" customWidth="1"/>
    <col min="3341" max="3584" width="10" style="189"/>
    <col min="3585" max="3585" width="19.75" style="189" customWidth="1"/>
    <col min="3586" max="3586" width="10" style="189" customWidth="1"/>
    <col min="3587" max="3587" width="7.5" style="189" bestFit="1" customWidth="1"/>
    <col min="3588" max="3588" width="9.125" style="189" bestFit="1" customWidth="1"/>
    <col min="3589" max="3589" width="7.5" style="189" bestFit="1" customWidth="1"/>
    <col min="3590" max="3590" width="9.125" style="189" bestFit="1" customWidth="1"/>
    <col min="3591" max="3591" width="7.5" style="189" bestFit="1" customWidth="1"/>
    <col min="3592" max="3592" width="11" style="189" bestFit="1" customWidth="1"/>
    <col min="3593" max="3595" width="10" style="189"/>
    <col min="3596" max="3596" width="10.125" style="189" bestFit="1" customWidth="1"/>
    <col min="3597" max="3840" width="10" style="189"/>
    <col min="3841" max="3841" width="19.75" style="189" customWidth="1"/>
    <col min="3842" max="3842" width="10" style="189" customWidth="1"/>
    <col min="3843" max="3843" width="7.5" style="189" bestFit="1" customWidth="1"/>
    <col min="3844" max="3844" width="9.125" style="189" bestFit="1" customWidth="1"/>
    <col min="3845" max="3845" width="7.5" style="189" bestFit="1" customWidth="1"/>
    <col min="3846" max="3846" width="9.125" style="189" bestFit="1" customWidth="1"/>
    <col min="3847" max="3847" width="7.5" style="189" bestFit="1" customWidth="1"/>
    <col min="3848" max="3848" width="11" style="189" bestFit="1" customWidth="1"/>
    <col min="3849" max="3851" width="10" style="189"/>
    <col min="3852" max="3852" width="10.125" style="189" bestFit="1" customWidth="1"/>
    <col min="3853" max="4096" width="11" style="189"/>
    <col min="4097" max="4097" width="19.75" style="189" customWidth="1"/>
    <col min="4098" max="4098" width="10" style="189" customWidth="1"/>
    <col min="4099" max="4099" width="7.5" style="189" bestFit="1" customWidth="1"/>
    <col min="4100" max="4100" width="9.125" style="189" bestFit="1" customWidth="1"/>
    <col min="4101" max="4101" width="7.5" style="189" bestFit="1" customWidth="1"/>
    <col min="4102" max="4102" width="9.125" style="189" bestFit="1" customWidth="1"/>
    <col min="4103" max="4103" width="7.5" style="189" bestFit="1" customWidth="1"/>
    <col min="4104" max="4104" width="11" style="189" bestFit="1" customWidth="1"/>
    <col min="4105" max="4107" width="10" style="189"/>
    <col min="4108" max="4108" width="10.125" style="189" bestFit="1" customWidth="1"/>
    <col min="4109" max="4352" width="10" style="189"/>
    <col min="4353" max="4353" width="19.75" style="189" customWidth="1"/>
    <col min="4354" max="4354" width="10" style="189" customWidth="1"/>
    <col min="4355" max="4355" width="7.5" style="189" bestFit="1" customWidth="1"/>
    <col min="4356" max="4356" width="9.125" style="189" bestFit="1" customWidth="1"/>
    <col min="4357" max="4357" width="7.5" style="189" bestFit="1" customWidth="1"/>
    <col min="4358" max="4358" width="9.125" style="189" bestFit="1" customWidth="1"/>
    <col min="4359" max="4359" width="7.5" style="189" bestFit="1" customWidth="1"/>
    <col min="4360" max="4360" width="11" style="189" bestFit="1" customWidth="1"/>
    <col min="4361" max="4363" width="10" style="189"/>
    <col min="4364" max="4364" width="10.125" style="189" bestFit="1" customWidth="1"/>
    <col min="4365" max="4608" width="10" style="189"/>
    <col min="4609" max="4609" width="19.75" style="189" customWidth="1"/>
    <col min="4610" max="4610" width="10" style="189" customWidth="1"/>
    <col min="4611" max="4611" width="7.5" style="189" bestFit="1" customWidth="1"/>
    <col min="4612" max="4612" width="9.125" style="189" bestFit="1" customWidth="1"/>
    <col min="4613" max="4613" width="7.5" style="189" bestFit="1" customWidth="1"/>
    <col min="4614" max="4614" width="9.125" style="189" bestFit="1" customWidth="1"/>
    <col min="4615" max="4615" width="7.5" style="189" bestFit="1" customWidth="1"/>
    <col min="4616" max="4616" width="11" style="189" bestFit="1" customWidth="1"/>
    <col min="4617" max="4619" width="10" style="189"/>
    <col min="4620" max="4620" width="10.125" style="189" bestFit="1" customWidth="1"/>
    <col min="4621" max="4864" width="10" style="189"/>
    <col min="4865" max="4865" width="19.75" style="189" customWidth="1"/>
    <col min="4866" max="4866" width="10" style="189" customWidth="1"/>
    <col min="4867" max="4867" width="7.5" style="189" bestFit="1" customWidth="1"/>
    <col min="4868" max="4868" width="9.125" style="189" bestFit="1" customWidth="1"/>
    <col min="4869" max="4869" width="7.5" style="189" bestFit="1" customWidth="1"/>
    <col min="4870" max="4870" width="9.125" style="189" bestFit="1" customWidth="1"/>
    <col min="4871" max="4871" width="7.5" style="189" bestFit="1" customWidth="1"/>
    <col min="4872" max="4872" width="11" style="189" bestFit="1" customWidth="1"/>
    <col min="4873" max="4875" width="10" style="189"/>
    <col min="4876" max="4876" width="10.125" style="189" bestFit="1" customWidth="1"/>
    <col min="4877" max="5120" width="11" style="189"/>
    <col min="5121" max="5121" width="19.75" style="189" customWidth="1"/>
    <col min="5122" max="5122" width="10" style="189" customWidth="1"/>
    <col min="5123" max="5123" width="7.5" style="189" bestFit="1" customWidth="1"/>
    <col min="5124" max="5124" width="9.125" style="189" bestFit="1" customWidth="1"/>
    <col min="5125" max="5125" width="7.5" style="189" bestFit="1" customWidth="1"/>
    <col min="5126" max="5126" width="9.125" style="189" bestFit="1" customWidth="1"/>
    <col min="5127" max="5127" width="7.5" style="189" bestFit="1" customWidth="1"/>
    <col min="5128" max="5128" width="11" style="189" bestFit="1" customWidth="1"/>
    <col min="5129" max="5131" width="10" style="189"/>
    <col min="5132" max="5132" width="10.125" style="189" bestFit="1" customWidth="1"/>
    <col min="5133" max="5376" width="10" style="189"/>
    <col min="5377" max="5377" width="19.75" style="189" customWidth="1"/>
    <col min="5378" max="5378" width="10" style="189" customWidth="1"/>
    <col min="5379" max="5379" width="7.5" style="189" bestFit="1" customWidth="1"/>
    <col min="5380" max="5380" width="9.125" style="189" bestFit="1" customWidth="1"/>
    <col min="5381" max="5381" width="7.5" style="189" bestFit="1" customWidth="1"/>
    <col min="5382" max="5382" width="9.125" style="189" bestFit="1" customWidth="1"/>
    <col min="5383" max="5383" width="7.5" style="189" bestFit="1" customWidth="1"/>
    <col min="5384" max="5384" width="11" style="189" bestFit="1" customWidth="1"/>
    <col min="5385" max="5387" width="10" style="189"/>
    <col min="5388" max="5388" width="10.125" style="189" bestFit="1" customWidth="1"/>
    <col min="5389" max="5632" width="10" style="189"/>
    <col min="5633" max="5633" width="19.75" style="189" customWidth="1"/>
    <col min="5634" max="5634" width="10" style="189" customWidth="1"/>
    <col min="5635" max="5635" width="7.5" style="189" bestFit="1" customWidth="1"/>
    <col min="5636" max="5636" width="9.125" style="189" bestFit="1" customWidth="1"/>
    <col min="5637" max="5637" width="7.5" style="189" bestFit="1" customWidth="1"/>
    <col min="5638" max="5638" width="9.125" style="189" bestFit="1" customWidth="1"/>
    <col min="5639" max="5639" width="7.5" style="189" bestFit="1" customWidth="1"/>
    <col min="5640" max="5640" width="11" style="189" bestFit="1" customWidth="1"/>
    <col min="5641" max="5643" width="10" style="189"/>
    <col min="5644" max="5644" width="10.125" style="189" bestFit="1" customWidth="1"/>
    <col min="5645" max="5888" width="10" style="189"/>
    <col min="5889" max="5889" width="19.75" style="189" customWidth="1"/>
    <col min="5890" max="5890" width="10" style="189" customWidth="1"/>
    <col min="5891" max="5891" width="7.5" style="189" bestFit="1" customWidth="1"/>
    <col min="5892" max="5892" width="9.125" style="189" bestFit="1" customWidth="1"/>
    <col min="5893" max="5893" width="7.5" style="189" bestFit="1" customWidth="1"/>
    <col min="5894" max="5894" width="9.125" style="189" bestFit="1" customWidth="1"/>
    <col min="5895" max="5895" width="7.5" style="189" bestFit="1" customWidth="1"/>
    <col min="5896" max="5896" width="11" style="189" bestFit="1" customWidth="1"/>
    <col min="5897" max="5899" width="10" style="189"/>
    <col min="5900" max="5900" width="10.125" style="189" bestFit="1" customWidth="1"/>
    <col min="5901" max="6144" width="11" style="189"/>
    <col min="6145" max="6145" width="19.75" style="189" customWidth="1"/>
    <col min="6146" max="6146" width="10" style="189" customWidth="1"/>
    <col min="6147" max="6147" width="7.5" style="189" bestFit="1" customWidth="1"/>
    <col min="6148" max="6148" width="9.125" style="189" bestFit="1" customWidth="1"/>
    <col min="6149" max="6149" width="7.5" style="189" bestFit="1" customWidth="1"/>
    <col min="6150" max="6150" width="9.125" style="189" bestFit="1" customWidth="1"/>
    <col min="6151" max="6151" width="7.5" style="189" bestFit="1" customWidth="1"/>
    <col min="6152" max="6152" width="11" style="189" bestFit="1" customWidth="1"/>
    <col min="6153" max="6155" width="10" style="189"/>
    <col min="6156" max="6156" width="10.125" style="189" bestFit="1" customWidth="1"/>
    <col min="6157" max="6400" width="10" style="189"/>
    <col min="6401" max="6401" width="19.75" style="189" customWidth="1"/>
    <col min="6402" max="6402" width="10" style="189" customWidth="1"/>
    <col min="6403" max="6403" width="7.5" style="189" bestFit="1" customWidth="1"/>
    <col min="6404" max="6404" width="9.125" style="189" bestFit="1" customWidth="1"/>
    <col min="6405" max="6405" width="7.5" style="189" bestFit="1" customWidth="1"/>
    <col min="6406" max="6406" width="9.125" style="189" bestFit="1" customWidth="1"/>
    <col min="6407" max="6407" width="7.5" style="189" bestFit="1" customWidth="1"/>
    <col min="6408" max="6408" width="11" style="189" bestFit="1" customWidth="1"/>
    <col min="6409" max="6411" width="10" style="189"/>
    <col min="6412" max="6412" width="10.125" style="189" bestFit="1" customWidth="1"/>
    <col min="6413" max="6656" width="10" style="189"/>
    <col min="6657" max="6657" width="19.75" style="189" customWidth="1"/>
    <col min="6658" max="6658" width="10" style="189" customWidth="1"/>
    <col min="6659" max="6659" width="7.5" style="189" bestFit="1" customWidth="1"/>
    <col min="6660" max="6660" width="9.125" style="189" bestFit="1" customWidth="1"/>
    <col min="6661" max="6661" width="7.5" style="189" bestFit="1" customWidth="1"/>
    <col min="6662" max="6662" width="9.125" style="189" bestFit="1" customWidth="1"/>
    <col min="6663" max="6663" width="7.5" style="189" bestFit="1" customWidth="1"/>
    <col min="6664" max="6664" width="11" style="189" bestFit="1" customWidth="1"/>
    <col min="6665" max="6667" width="10" style="189"/>
    <col min="6668" max="6668" width="10.125" style="189" bestFit="1" customWidth="1"/>
    <col min="6669" max="6912" width="10" style="189"/>
    <col min="6913" max="6913" width="19.75" style="189" customWidth="1"/>
    <col min="6914" max="6914" width="10" style="189" customWidth="1"/>
    <col min="6915" max="6915" width="7.5" style="189" bestFit="1" customWidth="1"/>
    <col min="6916" max="6916" width="9.125" style="189" bestFit="1" customWidth="1"/>
    <col min="6917" max="6917" width="7.5" style="189" bestFit="1" customWidth="1"/>
    <col min="6918" max="6918" width="9.125" style="189" bestFit="1" customWidth="1"/>
    <col min="6919" max="6919" width="7.5" style="189" bestFit="1" customWidth="1"/>
    <col min="6920" max="6920" width="11" style="189" bestFit="1" customWidth="1"/>
    <col min="6921" max="6923" width="10" style="189"/>
    <col min="6924" max="6924" width="10.125" style="189" bestFit="1" customWidth="1"/>
    <col min="6925" max="7168" width="11" style="189"/>
    <col min="7169" max="7169" width="19.75" style="189" customWidth="1"/>
    <col min="7170" max="7170" width="10" style="189" customWidth="1"/>
    <col min="7171" max="7171" width="7.5" style="189" bestFit="1" customWidth="1"/>
    <col min="7172" max="7172" width="9.125" style="189" bestFit="1" customWidth="1"/>
    <col min="7173" max="7173" width="7.5" style="189" bestFit="1" customWidth="1"/>
    <col min="7174" max="7174" width="9.125" style="189" bestFit="1" customWidth="1"/>
    <col min="7175" max="7175" width="7.5" style="189" bestFit="1" customWidth="1"/>
    <col min="7176" max="7176" width="11" style="189" bestFit="1" customWidth="1"/>
    <col min="7177" max="7179" width="10" style="189"/>
    <col min="7180" max="7180" width="10.125" style="189" bestFit="1" customWidth="1"/>
    <col min="7181" max="7424" width="10" style="189"/>
    <col min="7425" max="7425" width="19.75" style="189" customWidth="1"/>
    <col min="7426" max="7426" width="10" style="189" customWidth="1"/>
    <col min="7427" max="7427" width="7.5" style="189" bestFit="1" customWidth="1"/>
    <col min="7428" max="7428" width="9.125" style="189" bestFit="1" customWidth="1"/>
    <col min="7429" max="7429" width="7.5" style="189" bestFit="1" customWidth="1"/>
    <col min="7430" max="7430" width="9.125" style="189" bestFit="1" customWidth="1"/>
    <col min="7431" max="7431" width="7.5" style="189" bestFit="1" customWidth="1"/>
    <col min="7432" max="7432" width="11" style="189" bestFit="1" customWidth="1"/>
    <col min="7433" max="7435" width="10" style="189"/>
    <col min="7436" max="7436" width="10.125" style="189" bestFit="1" customWidth="1"/>
    <col min="7437" max="7680" width="10" style="189"/>
    <col min="7681" max="7681" width="19.75" style="189" customWidth="1"/>
    <col min="7682" max="7682" width="10" style="189" customWidth="1"/>
    <col min="7683" max="7683" width="7.5" style="189" bestFit="1" customWidth="1"/>
    <col min="7684" max="7684" width="9.125" style="189" bestFit="1" customWidth="1"/>
    <col min="7685" max="7685" width="7.5" style="189" bestFit="1" customWidth="1"/>
    <col min="7686" max="7686" width="9.125" style="189" bestFit="1" customWidth="1"/>
    <col min="7687" max="7687" width="7.5" style="189" bestFit="1" customWidth="1"/>
    <col min="7688" max="7688" width="11" style="189" bestFit="1" customWidth="1"/>
    <col min="7689" max="7691" width="10" style="189"/>
    <col min="7692" max="7692" width="10.125" style="189" bestFit="1" customWidth="1"/>
    <col min="7693" max="7936" width="10" style="189"/>
    <col min="7937" max="7937" width="19.75" style="189" customWidth="1"/>
    <col min="7938" max="7938" width="10" style="189" customWidth="1"/>
    <col min="7939" max="7939" width="7.5" style="189" bestFit="1" customWidth="1"/>
    <col min="7940" max="7940" width="9.125" style="189" bestFit="1" customWidth="1"/>
    <col min="7941" max="7941" width="7.5" style="189" bestFit="1" customWidth="1"/>
    <col min="7942" max="7942" width="9.125" style="189" bestFit="1" customWidth="1"/>
    <col min="7943" max="7943" width="7.5" style="189" bestFit="1" customWidth="1"/>
    <col min="7944" max="7944" width="11" style="189" bestFit="1" customWidth="1"/>
    <col min="7945" max="7947" width="10" style="189"/>
    <col min="7948" max="7948" width="10.125" style="189" bestFit="1" customWidth="1"/>
    <col min="7949" max="8192" width="11" style="189"/>
    <col min="8193" max="8193" width="19.75" style="189" customWidth="1"/>
    <col min="8194" max="8194" width="10" style="189" customWidth="1"/>
    <col min="8195" max="8195" width="7.5" style="189" bestFit="1" customWidth="1"/>
    <col min="8196" max="8196" width="9.125" style="189" bestFit="1" customWidth="1"/>
    <col min="8197" max="8197" width="7.5" style="189" bestFit="1" customWidth="1"/>
    <col min="8198" max="8198" width="9.125" style="189" bestFit="1" customWidth="1"/>
    <col min="8199" max="8199" width="7.5" style="189" bestFit="1" customWidth="1"/>
    <col min="8200" max="8200" width="11" style="189" bestFit="1" customWidth="1"/>
    <col min="8201" max="8203" width="10" style="189"/>
    <col min="8204" max="8204" width="10.125" style="189" bestFit="1" customWidth="1"/>
    <col min="8205" max="8448" width="10" style="189"/>
    <col min="8449" max="8449" width="19.75" style="189" customWidth="1"/>
    <col min="8450" max="8450" width="10" style="189" customWidth="1"/>
    <col min="8451" max="8451" width="7.5" style="189" bestFit="1" customWidth="1"/>
    <col min="8452" max="8452" width="9.125" style="189" bestFit="1" customWidth="1"/>
    <col min="8453" max="8453" width="7.5" style="189" bestFit="1" customWidth="1"/>
    <col min="8454" max="8454" width="9.125" style="189" bestFit="1" customWidth="1"/>
    <col min="8455" max="8455" width="7.5" style="189" bestFit="1" customWidth="1"/>
    <col min="8456" max="8456" width="11" style="189" bestFit="1" customWidth="1"/>
    <col min="8457" max="8459" width="10" style="189"/>
    <col min="8460" max="8460" width="10.125" style="189" bestFit="1" customWidth="1"/>
    <col min="8461" max="8704" width="10" style="189"/>
    <col min="8705" max="8705" width="19.75" style="189" customWidth="1"/>
    <col min="8706" max="8706" width="10" style="189" customWidth="1"/>
    <col min="8707" max="8707" width="7.5" style="189" bestFit="1" customWidth="1"/>
    <col min="8708" max="8708" width="9.125" style="189" bestFit="1" customWidth="1"/>
    <col min="8709" max="8709" width="7.5" style="189" bestFit="1" customWidth="1"/>
    <col min="8710" max="8710" width="9.125" style="189" bestFit="1" customWidth="1"/>
    <col min="8711" max="8711" width="7.5" style="189" bestFit="1" customWidth="1"/>
    <col min="8712" max="8712" width="11" style="189" bestFit="1" customWidth="1"/>
    <col min="8713" max="8715" width="10" style="189"/>
    <col min="8716" max="8716" width="10.125" style="189" bestFit="1" customWidth="1"/>
    <col min="8717" max="8960" width="10" style="189"/>
    <col min="8961" max="8961" width="19.75" style="189" customWidth="1"/>
    <col min="8962" max="8962" width="10" style="189" customWidth="1"/>
    <col min="8963" max="8963" width="7.5" style="189" bestFit="1" customWidth="1"/>
    <col min="8964" max="8964" width="9.125" style="189" bestFit="1" customWidth="1"/>
    <col min="8965" max="8965" width="7.5" style="189" bestFit="1" customWidth="1"/>
    <col min="8966" max="8966" width="9.125" style="189" bestFit="1" customWidth="1"/>
    <col min="8967" max="8967" width="7.5" style="189" bestFit="1" customWidth="1"/>
    <col min="8968" max="8968" width="11" style="189" bestFit="1" customWidth="1"/>
    <col min="8969" max="8971" width="10" style="189"/>
    <col min="8972" max="8972" width="10.125" style="189" bestFit="1" customWidth="1"/>
    <col min="8973" max="9216" width="11" style="189"/>
    <col min="9217" max="9217" width="19.75" style="189" customWidth="1"/>
    <col min="9218" max="9218" width="10" style="189" customWidth="1"/>
    <col min="9219" max="9219" width="7.5" style="189" bestFit="1" customWidth="1"/>
    <col min="9220" max="9220" width="9.125" style="189" bestFit="1" customWidth="1"/>
    <col min="9221" max="9221" width="7.5" style="189" bestFit="1" customWidth="1"/>
    <col min="9222" max="9222" width="9.125" style="189" bestFit="1" customWidth="1"/>
    <col min="9223" max="9223" width="7.5" style="189" bestFit="1" customWidth="1"/>
    <col min="9224" max="9224" width="11" style="189" bestFit="1" customWidth="1"/>
    <col min="9225" max="9227" width="10" style="189"/>
    <col min="9228" max="9228" width="10.125" style="189" bestFit="1" customWidth="1"/>
    <col min="9229" max="9472" width="10" style="189"/>
    <col min="9473" max="9473" width="19.75" style="189" customWidth="1"/>
    <col min="9474" max="9474" width="10" style="189" customWidth="1"/>
    <col min="9475" max="9475" width="7.5" style="189" bestFit="1" customWidth="1"/>
    <col min="9476" max="9476" width="9.125" style="189" bestFit="1" customWidth="1"/>
    <col min="9477" max="9477" width="7.5" style="189" bestFit="1" customWidth="1"/>
    <col min="9478" max="9478" width="9.125" style="189" bestFit="1" customWidth="1"/>
    <col min="9479" max="9479" width="7.5" style="189" bestFit="1" customWidth="1"/>
    <col min="9480" max="9480" width="11" style="189" bestFit="1" customWidth="1"/>
    <col min="9481" max="9483" width="10" style="189"/>
    <col min="9484" max="9484" width="10.125" style="189" bestFit="1" customWidth="1"/>
    <col min="9485" max="9728" width="10" style="189"/>
    <col min="9729" max="9729" width="19.75" style="189" customWidth="1"/>
    <col min="9730" max="9730" width="10" style="189" customWidth="1"/>
    <col min="9731" max="9731" width="7.5" style="189" bestFit="1" customWidth="1"/>
    <col min="9732" max="9732" width="9.125" style="189" bestFit="1" customWidth="1"/>
    <col min="9733" max="9733" width="7.5" style="189" bestFit="1" customWidth="1"/>
    <col min="9734" max="9734" width="9.125" style="189" bestFit="1" customWidth="1"/>
    <col min="9735" max="9735" width="7.5" style="189" bestFit="1" customWidth="1"/>
    <col min="9736" max="9736" width="11" style="189" bestFit="1" customWidth="1"/>
    <col min="9737" max="9739" width="10" style="189"/>
    <col min="9740" max="9740" width="10.125" style="189" bestFit="1" customWidth="1"/>
    <col min="9741" max="9984" width="10" style="189"/>
    <col min="9985" max="9985" width="19.75" style="189" customWidth="1"/>
    <col min="9986" max="9986" width="10" style="189" customWidth="1"/>
    <col min="9987" max="9987" width="7.5" style="189" bestFit="1" customWidth="1"/>
    <col min="9988" max="9988" width="9.125" style="189" bestFit="1" customWidth="1"/>
    <col min="9989" max="9989" width="7.5" style="189" bestFit="1" customWidth="1"/>
    <col min="9990" max="9990" width="9.125" style="189" bestFit="1" customWidth="1"/>
    <col min="9991" max="9991" width="7.5" style="189" bestFit="1" customWidth="1"/>
    <col min="9992" max="9992" width="11" style="189" bestFit="1" customWidth="1"/>
    <col min="9993" max="9995" width="10" style="189"/>
    <col min="9996" max="9996" width="10.125" style="189" bestFit="1" customWidth="1"/>
    <col min="9997" max="10240" width="11" style="189"/>
    <col min="10241" max="10241" width="19.75" style="189" customWidth="1"/>
    <col min="10242" max="10242" width="10" style="189" customWidth="1"/>
    <col min="10243" max="10243" width="7.5" style="189" bestFit="1" customWidth="1"/>
    <col min="10244" max="10244" width="9.125" style="189" bestFit="1" customWidth="1"/>
    <col min="10245" max="10245" width="7.5" style="189" bestFit="1" customWidth="1"/>
    <col min="10246" max="10246" width="9.125" style="189" bestFit="1" customWidth="1"/>
    <col min="10247" max="10247" width="7.5" style="189" bestFit="1" customWidth="1"/>
    <col min="10248" max="10248" width="11" style="189" bestFit="1" customWidth="1"/>
    <col min="10249" max="10251" width="10" style="189"/>
    <col min="10252" max="10252" width="10.125" style="189" bestFit="1" customWidth="1"/>
    <col min="10253" max="10496" width="10" style="189"/>
    <col min="10497" max="10497" width="19.75" style="189" customWidth="1"/>
    <col min="10498" max="10498" width="10" style="189" customWidth="1"/>
    <col min="10499" max="10499" width="7.5" style="189" bestFit="1" customWidth="1"/>
    <col min="10500" max="10500" width="9.125" style="189" bestFit="1" customWidth="1"/>
    <col min="10501" max="10501" width="7.5" style="189" bestFit="1" customWidth="1"/>
    <col min="10502" max="10502" width="9.125" style="189" bestFit="1" customWidth="1"/>
    <col min="10503" max="10503" width="7.5" style="189" bestFit="1" customWidth="1"/>
    <col min="10504" max="10504" width="11" style="189" bestFit="1" customWidth="1"/>
    <col min="10505" max="10507" width="10" style="189"/>
    <col min="10508" max="10508" width="10.125" style="189" bestFit="1" customWidth="1"/>
    <col min="10509" max="10752" width="10" style="189"/>
    <col min="10753" max="10753" width="19.75" style="189" customWidth="1"/>
    <col min="10754" max="10754" width="10" style="189" customWidth="1"/>
    <col min="10755" max="10755" width="7.5" style="189" bestFit="1" customWidth="1"/>
    <col min="10756" max="10756" width="9.125" style="189" bestFit="1" customWidth="1"/>
    <col min="10757" max="10757" width="7.5" style="189" bestFit="1" customWidth="1"/>
    <col min="10758" max="10758" width="9.125" style="189" bestFit="1" customWidth="1"/>
    <col min="10759" max="10759" width="7.5" style="189" bestFit="1" customWidth="1"/>
    <col min="10760" max="10760" width="11" style="189" bestFit="1" customWidth="1"/>
    <col min="10761" max="10763" width="10" style="189"/>
    <col min="10764" max="10764" width="10.125" style="189" bestFit="1" customWidth="1"/>
    <col min="10765" max="11008" width="10" style="189"/>
    <col min="11009" max="11009" width="19.75" style="189" customWidth="1"/>
    <col min="11010" max="11010" width="10" style="189" customWidth="1"/>
    <col min="11011" max="11011" width="7.5" style="189" bestFit="1" customWidth="1"/>
    <col min="11012" max="11012" width="9.125" style="189" bestFit="1" customWidth="1"/>
    <col min="11013" max="11013" width="7.5" style="189" bestFit="1" customWidth="1"/>
    <col min="11014" max="11014" width="9.125" style="189" bestFit="1" customWidth="1"/>
    <col min="11015" max="11015" width="7.5" style="189" bestFit="1" customWidth="1"/>
    <col min="11016" max="11016" width="11" style="189" bestFit="1" customWidth="1"/>
    <col min="11017" max="11019" width="10" style="189"/>
    <col min="11020" max="11020" width="10.125" style="189" bestFit="1" customWidth="1"/>
    <col min="11021" max="11264" width="11" style="189"/>
    <col min="11265" max="11265" width="19.75" style="189" customWidth="1"/>
    <col min="11266" max="11266" width="10" style="189" customWidth="1"/>
    <col min="11267" max="11267" width="7.5" style="189" bestFit="1" customWidth="1"/>
    <col min="11268" max="11268" width="9.125" style="189" bestFit="1" customWidth="1"/>
    <col min="11269" max="11269" width="7.5" style="189" bestFit="1" customWidth="1"/>
    <col min="11270" max="11270" width="9.125" style="189" bestFit="1" customWidth="1"/>
    <col min="11271" max="11271" width="7.5" style="189" bestFit="1" customWidth="1"/>
    <col min="11272" max="11272" width="11" style="189" bestFit="1" customWidth="1"/>
    <col min="11273" max="11275" width="10" style="189"/>
    <col min="11276" max="11276" width="10.125" style="189" bestFit="1" customWidth="1"/>
    <col min="11277" max="11520" width="10" style="189"/>
    <col min="11521" max="11521" width="19.75" style="189" customWidth="1"/>
    <col min="11522" max="11522" width="10" style="189" customWidth="1"/>
    <col min="11523" max="11523" width="7.5" style="189" bestFit="1" customWidth="1"/>
    <col min="11524" max="11524" width="9.125" style="189" bestFit="1" customWidth="1"/>
    <col min="11525" max="11525" width="7.5" style="189" bestFit="1" customWidth="1"/>
    <col min="11526" max="11526" width="9.125" style="189" bestFit="1" customWidth="1"/>
    <col min="11527" max="11527" width="7.5" style="189" bestFit="1" customWidth="1"/>
    <col min="11528" max="11528" width="11" style="189" bestFit="1" customWidth="1"/>
    <col min="11529" max="11531" width="10" style="189"/>
    <col min="11532" max="11532" width="10.125" style="189" bestFit="1" customWidth="1"/>
    <col min="11533" max="11776" width="10" style="189"/>
    <col min="11777" max="11777" width="19.75" style="189" customWidth="1"/>
    <col min="11778" max="11778" width="10" style="189" customWidth="1"/>
    <col min="11779" max="11779" width="7.5" style="189" bestFit="1" customWidth="1"/>
    <col min="11780" max="11780" width="9.125" style="189" bestFit="1" customWidth="1"/>
    <col min="11781" max="11781" width="7.5" style="189" bestFit="1" customWidth="1"/>
    <col min="11782" max="11782" width="9.125" style="189" bestFit="1" customWidth="1"/>
    <col min="11783" max="11783" width="7.5" style="189" bestFit="1" customWidth="1"/>
    <col min="11784" max="11784" width="11" style="189" bestFit="1" customWidth="1"/>
    <col min="11785" max="11787" width="10" style="189"/>
    <col min="11788" max="11788" width="10.125" style="189" bestFit="1" customWidth="1"/>
    <col min="11789" max="12032" width="10" style="189"/>
    <col min="12033" max="12033" width="19.75" style="189" customWidth="1"/>
    <col min="12034" max="12034" width="10" style="189" customWidth="1"/>
    <col min="12035" max="12035" width="7.5" style="189" bestFit="1" customWidth="1"/>
    <col min="12036" max="12036" width="9.125" style="189" bestFit="1" customWidth="1"/>
    <col min="12037" max="12037" width="7.5" style="189" bestFit="1" customWidth="1"/>
    <col min="12038" max="12038" width="9.125" style="189" bestFit="1" customWidth="1"/>
    <col min="12039" max="12039" width="7.5" style="189" bestFit="1" customWidth="1"/>
    <col min="12040" max="12040" width="11" style="189" bestFit="1" customWidth="1"/>
    <col min="12041" max="12043" width="10" style="189"/>
    <col min="12044" max="12044" width="10.125" style="189" bestFit="1" customWidth="1"/>
    <col min="12045" max="12288" width="11" style="189"/>
    <col min="12289" max="12289" width="19.75" style="189" customWidth="1"/>
    <col min="12290" max="12290" width="10" style="189" customWidth="1"/>
    <col min="12291" max="12291" width="7.5" style="189" bestFit="1" customWidth="1"/>
    <col min="12292" max="12292" width="9.125" style="189" bestFit="1" customWidth="1"/>
    <col min="12293" max="12293" width="7.5" style="189" bestFit="1" customWidth="1"/>
    <col min="12294" max="12294" width="9.125" style="189" bestFit="1" customWidth="1"/>
    <col min="12295" max="12295" width="7.5" style="189" bestFit="1" customWidth="1"/>
    <col min="12296" max="12296" width="11" style="189" bestFit="1" customWidth="1"/>
    <col min="12297" max="12299" width="10" style="189"/>
    <col min="12300" max="12300" width="10.125" style="189" bestFit="1" customWidth="1"/>
    <col min="12301" max="12544" width="10" style="189"/>
    <col min="12545" max="12545" width="19.75" style="189" customWidth="1"/>
    <col min="12546" max="12546" width="10" style="189" customWidth="1"/>
    <col min="12547" max="12547" width="7.5" style="189" bestFit="1" customWidth="1"/>
    <col min="12548" max="12548" width="9.125" style="189" bestFit="1" customWidth="1"/>
    <col min="12549" max="12549" width="7.5" style="189" bestFit="1" customWidth="1"/>
    <col min="12550" max="12550" width="9.125" style="189" bestFit="1" customWidth="1"/>
    <col min="12551" max="12551" width="7.5" style="189" bestFit="1" customWidth="1"/>
    <col min="12552" max="12552" width="11" style="189" bestFit="1" customWidth="1"/>
    <col min="12553" max="12555" width="10" style="189"/>
    <col min="12556" max="12556" width="10.125" style="189" bestFit="1" customWidth="1"/>
    <col min="12557" max="12800" width="10" style="189"/>
    <col min="12801" max="12801" width="19.75" style="189" customWidth="1"/>
    <col min="12802" max="12802" width="10" style="189" customWidth="1"/>
    <col min="12803" max="12803" width="7.5" style="189" bestFit="1" customWidth="1"/>
    <col min="12804" max="12804" width="9.125" style="189" bestFit="1" customWidth="1"/>
    <col min="12805" max="12805" width="7.5" style="189" bestFit="1" customWidth="1"/>
    <col min="12806" max="12806" width="9.125" style="189" bestFit="1" customWidth="1"/>
    <col min="12807" max="12807" width="7.5" style="189" bestFit="1" customWidth="1"/>
    <col min="12808" max="12808" width="11" style="189" bestFit="1" customWidth="1"/>
    <col min="12809" max="12811" width="10" style="189"/>
    <col min="12812" max="12812" width="10.125" style="189" bestFit="1" customWidth="1"/>
    <col min="12813" max="13056" width="10" style="189"/>
    <col min="13057" max="13057" width="19.75" style="189" customWidth="1"/>
    <col min="13058" max="13058" width="10" style="189" customWidth="1"/>
    <col min="13059" max="13059" width="7.5" style="189" bestFit="1" customWidth="1"/>
    <col min="13060" max="13060" width="9.125" style="189" bestFit="1" customWidth="1"/>
    <col min="13061" max="13061" width="7.5" style="189" bestFit="1" customWidth="1"/>
    <col min="13062" max="13062" width="9.125" style="189" bestFit="1" customWidth="1"/>
    <col min="13063" max="13063" width="7.5" style="189" bestFit="1" customWidth="1"/>
    <col min="13064" max="13064" width="11" style="189" bestFit="1" customWidth="1"/>
    <col min="13065" max="13067" width="10" style="189"/>
    <col min="13068" max="13068" width="10.125" style="189" bestFit="1" customWidth="1"/>
    <col min="13069" max="13312" width="11" style="189"/>
    <col min="13313" max="13313" width="19.75" style="189" customWidth="1"/>
    <col min="13314" max="13314" width="10" style="189" customWidth="1"/>
    <col min="13315" max="13315" width="7.5" style="189" bestFit="1" customWidth="1"/>
    <col min="13316" max="13316" width="9.125" style="189" bestFit="1" customWidth="1"/>
    <col min="13317" max="13317" width="7.5" style="189" bestFit="1" customWidth="1"/>
    <col min="13318" max="13318" width="9.125" style="189" bestFit="1" customWidth="1"/>
    <col min="13319" max="13319" width="7.5" style="189" bestFit="1" customWidth="1"/>
    <col min="13320" max="13320" width="11" style="189" bestFit="1" customWidth="1"/>
    <col min="13321" max="13323" width="10" style="189"/>
    <col min="13324" max="13324" width="10.125" style="189" bestFit="1" customWidth="1"/>
    <col min="13325" max="13568" width="10" style="189"/>
    <col min="13569" max="13569" width="19.75" style="189" customWidth="1"/>
    <col min="13570" max="13570" width="10" style="189" customWidth="1"/>
    <col min="13571" max="13571" width="7.5" style="189" bestFit="1" customWidth="1"/>
    <col min="13572" max="13572" width="9.125" style="189" bestFit="1" customWidth="1"/>
    <col min="13573" max="13573" width="7.5" style="189" bestFit="1" customWidth="1"/>
    <col min="13574" max="13574" width="9.125" style="189" bestFit="1" customWidth="1"/>
    <col min="13575" max="13575" width="7.5" style="189" bestFit="1" customWidth="1"/>
    <col min="13576" max="13576" width="11" style="189" bestFit="1" customWidth="1"/>
    <col min="13577" max="13579" width="10" style="189"/>
    <col min="13580" max="13580" width="10.125" style="189" bestFit="1" customWidth="1"/>
    <col min="13581" max="13824" width="10" style="189"/>
    <col min="13825" max="13825" width="19.75" style="189" customWidth="1"/>
    <col min="13826" max="13826" width="10" style="189" customWidth="1"/>
    <col min="13827" max="13827" width="7.5" style="189" bestFit="1" customWidth="1"/>
    <col min="13828" max="13828" width="9.125" style="189" bestFit="1" customWidth="1"/>
    <col min="13829" max="13829" width="7.5" style="189" bestFit="1" customWidth="1"/>
    <col min="13830" max="13830" width="9.125" style="189" bestFit="1" customWidth="1"/>
    <col min="13831" max="13831" width="7.5" style="189" bestFit="1" customWidth="1"/>
    <col min="13832" max="13832" width="11" style="189" bestFit="1" customWidth="1"/>
    <col min="13833" max="13835" width="10" style="189"/>
    <col min="13836" max="13836" width="10.125" style="189" bestFit="1" customWidth="1"/>
    <col min="13837" max="14080" width="10" style="189"/>
    <col min="14081" max="14081" width="19.75" style="189" customWidth="1"/>
    <col min="14082" max="14082" width="10" style="189" customWidth="1"/>
    <col min="14083" max="14083" width="7.5" style="189" bestFit="1" customWidth="1"/>
    <col min="14084" max="14084" width="9.125" style="189" bestFit="1" customWidth="1"/>
    <col min="14085" max="14085" width="7.5" style="189" bestFit="1" customWidth="1"/>
    <col min="14086" max="14086" width="9.125" style="189" bestFit="1" customWidth="1"/>
    <col min="14087" max="14087" width="7.5" style="189" bestFit="1" customWidth="1"/>
    <col min="14088" max="14088" width="11" style="189" bestFit="1" customWidth="1"/>
    <col min="14089" max="14091" width="10" style="189"/>
    <col min="14092" max="14092" width="10.125" style="189" bestFit="1" customWidth="1"/>
    <col min="14093" max="14336" width="11" style="189"/>
    <col min="14337" max="14337" width="19.75" style="189" customWidth="1"/>
    <col min="14338" max="14338" width="10" style="189" customWidth="1"/>
    <col min="14339" max="14339" width="7.5" style="189" bestFit="1" customWidth="1"/>
    <col min="14340" max="14340" width="9.125" style="189" bestFit="1" customWidth="1"/>
    <col min="14341" max="14341" width="7.5" style="189" bestFit="1" customWidth="1"/>
    <col min="14342" max="14342" width="9.125" style="189" bestFit="1" customWidth="1"/>
    <col min="14343" max="14343" width="7.5" style="189" bestFit="1" customWidth="1"/>
    <col min="14344" max="14344" width="11" style="189" bestFit="1" customWidth="1"/>
    <col min="14345" max="14347" width="10" style="189"/>
    <col min="14348" max="14348" width="10.125" style="189" bestFit="1" customWidth="1"/>
    <col min="14349" max="14592" width="10" style="189"/>
    <col min="14593" max="14593" width="19.75" style="189" customWidth="1"/>
    <col min="14594" max="14594" width="10" style="189" customWidth="1"/>
    <col min="14595" max="14595" width="7.5" style="189" bestFit="1" customWidth="1"/>
    <col min="14596" max="14596" width="9.125" style="189" bestFit="1" customWidth="1"/>
    <col min="14597" max="14597" width="7.5" style="189" bestFit="1" customWidth="1"/>
    <col min="14598" max="14598" width="9.125" style="189" bestFit="1" customWidth="1"/>
    <col min="14599" max="14599" width="7.5" style="189" bestFit="1" customWidth="1"/>
    <col min="14600" max="14600" width="11" style="189" bestFit="1" customWidth="1"/>
    <col min="14601" max="14603" width="10" style="189"/>
    <col min="14604" max="14604" width="10.125" style="189" bestFit="1" customWidth="1"/>
    <col min="14605" max="14848" width="10" style="189"/>
    <col min="14849" max="14849" width="19.75" style="189" customWidth="1"/>
    <col min="14850" max="14850" width="10" style="189" customWidth="1"/>
    <col min="14851" max="14851" width="7.5" style="189" bestFit="1" customWidth="1"/>
    <col min="14852" max="14852" width="9.125" style="189" bestFit="1" customWidth="1"/>
    <col min="14853" max="14853" width="7.5" style="189" bestFit="1" customWidth="1"/>
    <col min="14854" max="14854" width="9.125" style="189" bestFit="1" customWidth="1"/>
    <col min="14855" max="14855" width="7.5" style="189" bestFit="1" customWidth="1"/>
    <col min="14856" max="14856" width="11" style="189" bestFit="1" customWidth="1"/>
    <col min="14857" max="14859" width="10" style="189"/>
    <col min="14860" max="14860" width="10.125" style="189" bestFit="1" customWidth="1"/>
    <col min="14861" max="15104" width="10" style="189"/>
    <col min="15105" max="15105" width="19.75" style="189" customWidth="1"/>
    <col min="15106" max="15106" width="10" style="189" customWidth="1"/>
    <col min="15107" max="15107" width="7.5" style="189" bestFit="1" customWidth="1"/>
    <col min="15108" max="15108" width="9.125" style="189" bestFit="1" customWidth="1"/>
    <col min="15109" max="15109" width="7.5" style="189" bestFit="1" customWidth="1"/>
    <col min="15110" max="15110" width="9.125" style="189" bestFit="1" customWidth="1"/>
    <col min="15111" max="15111" width="7.5" style="189" bestFit="1" customWidth="1"/>
    <col min="15112" max="15112" width="11" style="189" bestFit="1" customWidth="1"/>
    <col min="15113" max="15115" width="10" style="189"/>
    <col min="15116" max="15116" width="10.125" style="189" bestFit="1" customWidth="1"/>
    <col min="15117" max="15360" width="11" style="189"/>
    <col min="15361" max="15361" width="19.75" style="189" customWidth="1"/>
    <col min="15362" max="15362" width="10" style="189" customWidth="1"/>
    <col min="15363" max="15363" width="7.5" style="189" bestFit="1" customWidth="1"/>
    <col min="15364" max="15364" width="9.125" style="189" bestFit="1" customWidth="1"/>
    <col min="15365" max="15365" width="7.5" style="189" bestFit="1" customWidth="1"/>
    <col min="15366" max="15366" width="9.125" style="189" bestFit="1" customWidth="1"/>
    <col min="15367" max="15367" width="7.5" style="189" bestFit="1" customWidth="1"/>
    <col min="15368" max="15368" width="11" style="189" bestFit="1" customWidth="1"/>
    <col min="15369" max="15371" width="10" style="189"/>
    <col min="15372" max="15372" width="10.125" style="189" bestFit="1" customWidth="1"/>
    <col min="15373" max="15616" width="10" style="189"/>
    <col min="15617" max="15617" width="19.75" style="189" customWidth="1"/>
    <col min="15618" max="15618" width="10" style="189" customWidth="1"/>
    <col min="15619" max="15619" width="7.5" style="189" bestFit="1" customWidth="1"/>
    <col min="15620" max="15620" width="9.125" style="189" bestFit="1" customWidth="1"/>
    <col min="15621" max="15621" width="7.5" style="189" bestFit="1" customWidth="1"/>
    <col min="15622" max="15622" width="9.125" style="189" bestFit="1" customWidth="1"/>
    <col min="15623" max="15623" width="7.5" style="189" bestFit="1" customWidth="1"/>
    <col min="15624" max="15624" width="11" style="189" bestFit="1" customWidth="1"/>
    <col min="15625" max="15627" width="10" style="189"/>
    <col min="15628" max="15628" width="10.125" style="189" bestFit="1" customWidth="1"/>
    <col min="15629" max="15872" width="10" style="189"/>
    <col min="15873" max="15873" width="19.75" style="189" customWidth="1"/>
    <col min="15874" max="15874" width="10" style="189" customWidth="1"/>
    <col min="15875" max="15875" width="7.5" style="189" bestFit="1" customWidth="1"/>
    <col min="15876" max="15876" width="9.125" style="189" bestFit="1" customWidth="1"/>
    <col min="15877" max="15877" width="7.5" style="189" bestFit="1" customWidth="1"/>
    <col min="15878" max="15878" width="9.125" style="189" bestFit="1" customWidth="1"/>
    <col min="15879" max="15879" width="7.5" style="189" bestFit="1" customWidth="1"/>
    <col min="15880" max="15880" width="11" style="189" bestFit="1" customWidth="1"/>
    <col min="15881" max="15883" width="10" style="189"/>
    <col min="15884" max="15884" width="10.125" style="189" bestFit="1" customWidth="1"/>
    <col min="15885" max="16128" width="10" style="189"/>
    <col min="16129" max="16129" width="19.75" style="189" customWidth="1"/>
    <col min="16130" max="16130" width="10" style="189" customWidth="1"/>
    <col min="16131" max="16131" width="7.5" style="189" bestFit="1" customWidth="1"/>
    <col min="16132" max="16132" width="9.125" style="189" bestFit="1" customWidth="1"/>
    <col min="16133" max="16133" width="7.5" style="189" bestFit="1" customWidth="1"/>
    <col min="16134" max="16134" width="9.125" style="189" bestFit="1" customWidth="1"/>
    <col min="16135" max="16135" width="7.5" style="189" bestFit="1" customWidth="1"/>
    <col min="16136" max="16136" width="11" style="189" bestFit="1" customWidth="1"/>
    <col min="16137" max="16139" width="10" style="189"/>
    <col min="16140" max="16140" width="10.125" style="189" bestFit="1" customWidth="1"/>
    <col min="16141" max="16384" width="11" style="189"/>
  </cols>
  <sheetData>
    <row r="1" spans="1:65" s="180" customFormat="1" x14ac:dyDescent="0.2">
      <c r="A1" s="179" t="s">
        <v>7</v>
      </c>
    </row>
    <row r="2" spans="1:65" ht="15.75" x14ac:dyDescent="0.25">
      <c r="A2" s="181"/>
      <c r="B2" s="182"/>
      <c r="H2" s="608" t="s">
        <v>164</v>
      </c>
    </row>
    <row r="3" spans="1:65" s="104" customFormat="1" x14ac:dyDescent="0.2">
      <c r="A3" s="81"/>
      <c r="B3" s="835">
        <f>INDICE!A3</f>
        <v>41730</v>
      </c>
      <c r="C3" s="836"/>
      <c r="D3" s="836" t="s">
        <v>124</v>
      </c>
      <c r="E3" s="836"/>
      <c r="F3" s="836" t="s">
        <v>125</v>
      </c>
      <c r="G3" s="836"/>
      <c r="H3" s="836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</row>
    <row r="4" spans="1:65" s="104" customFormat="1" x14ac:dyDescent="0.2">
      <c r="A4" s="83"/>
      <c r="B4" s="99" t="s">
        <v>48</v>
      </c>
      <c r="C4" s="99" t="s">
        <v>529</v>
      </c>
      <c r="D4" s="99" t="s">
        <v>48</v>
      </c>
      <c r="E4" s="99" t="s">
        <v>529</v>
      </c>
      <c r="F4" s="99" t="s">
        <v>48</v>
      </c>
      <c r="G4" s="100" t="s">
        <v>529</v>
      </c>
      <c r="H4" s="100" t="s">
        <v>112</v>
      </c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</row>
    <row r="5" spans="1:65" s="138" customFormat="1" x14ac:dyDescent="0.2">
      <c r="A5" s="101" t="s">
        <v>213</v>
      </c>
      <c r="B5" s="610">
        <v>30.434999999999999</v>
      </c>
      <c r="C5" s="190">
        <v>-4.4906797213330822</v>
      </c>
      <c r="D5" s="102">
        <v>123.05500000000001</v>
      </c>
      <c r="E5" s="103">
        <v>2.0635829041114069</v>
      </c>
      <c r="F5" s="102">
        <v>366.899</v>
      </c>
      <c r="G5" s="103">
        <v>3.5364466781613411</v>
      </c>
      <c r="H5" s="611">
        <v>6.1307290892107895</v>
      </c>
      <c r="I5" s="101"/>
    </row>
    <row r="6" spans="1:65" s="138" customFormat="1" x14ac:dyDescent="0.2">
      <c r="A6" s="101" t="s">
        <v>214</v>
      </c>
      <c r="B6" s="610">
        <v>76.111999999999995</v>
      </c>
      <c r="C6" s="103">
        <v>-42.712629835917504</v>
      </c>
      <c r="D6" s="102">
        <v>324.32799999999997</v>
      </c>
      <c r="E6" s="103">
        <v>-3.4220713477458164</v>
      </c>
      <c r="F6" s="102">
        <v>1406.1010000000001</v>
      </c>
      <c r="G6" s="103">
        <v>-14.218144792543006</v>
      </c>
      <c r="H6" s="611">
        <v>23.495360584434358</v>
      </c>
      <c r="I6" s="101"/>
    </row>
    <row r="7" spans="1:65" s="138" customFormat="1" x14ac:dyDescent="0.2">
      <c r="A7" s="101" t="s">
        <v>215</v>
      </c>
      <c r="B7" s="610">
        <v>154</v>
      </c>
      <c r="C7" s="103">
        <v>-30</v>
      </c>
      <c r="D7" s="102">
        <v>628</v>
      </c>
      <c r="E7" s="103">
        <v>-26.976744186046513</v>
      </c>
      <c r="F7" s="102">
        <v>1900</v>
      </c>
      <c r="G7" s="103">
        <v>-32.263814616755795</v>
      </c>
      <c r="H7" s="611">
        <v>31.748206644064169</v>
      </c>
      <c r="I7" s="101"/>
    </row>
    <row r="8" spans="1:65" s="138" customFormat="1" x14ac:dyDescent="0.2">
      <c r="A8" s="183" t="s">
        <v>555</v>
      </c>
      <c r="B8" s="610">
        <v>175.453</v>
      </c>
      <c r="C8" s="103">
        <v>-21.824233404920822</v>
      </c>
      <c r="D8" s="102">
        <v>680.64300000000003</v>
      </c>
      <c r="E8" s="103">
        <v>-21.421957977372433</v>
      </c>
      <c r="F8" s="102">
        <v>2311.59</v>
      </c>
      <c r="G8" s="103">
        <v>-23.026052244345056</v>
      </c>
      <c r="H8" s="611">
        <v>38.625703682290684</v>
      </c>
      <c r="I8" s="101"/>
      <c r="J8" s="102"/>
    </row>
    <row r="9" spans="1:65" s="101" customFormat="1" x14ac:dyDescent="0.2">
      <c r="A9" s="70" t="s">
        <v>216</v>
      </c>
      <c r="B9" s="71">
        <v>436</v>
      </c>
      <c r="C9" s="105">
        <v>-28.426029286230222</v>
      </c>
      <c r="D9" s="71">
        <v>1756.0260000000001</v>
      </c>
      <c r="E9" s="105">
        <v>-19.543825744403318</v>
      </c>
      <c r="F9" s="71">
        <v>5984.59</v>
      </c>
      <c r="G9" s="105">
        <v>-23.29029134638543</v>
      </c>
      <c r="H9" s="105">
        <v>100</v>
      </c>
    </row>
    <row r="10" spans="1:65" s="101" customFormat="1" x14ac:dyDescent="0.2">
      <c r="H10" s="95" t="s">
        <v>252</v>
      </c>
    </row>
    <row r="11" spans="1:65" s="101" customFormat="1" x14ac:dyDescent="0.2">
      <c r="A11" s="96" t="s">
        <v>138</v>
      </c>
    </row>
    <row r="12" spans="1:65" x14ac:dyDescent="0.2">
      <c r="A12" s="96" t="s">
        <v>554</v>
      </c>
    </row>
    <row r="13" spans="1:65" x14ac:dyDescent="0.2">
      <c r="A13" s="96" t="s">
        <v>253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8"/>
  <sheetViews>
    <sheetView topLeftCell="A7" workbookViewId="0">
      <selection activeCell="G14" sqref="G14"/>
    </sheetView>
  </sheetViews>
  <sheetFormatPr baseColWidth="10" defaultRowHeight="14.25" x14ac:dyDescent="0.2"/>
  <cols>
    <col min="1" max="1" width="8.5" customWidth="1"/>
    <col min="2" max="2" width="11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5.25" customWidth="1"/>
  </cols>
  <sheetData>
    <row r="1" spans="1:10" ht="15" x14ac:dyDescent="0.25">
      <c r="A1" s="448" t="s">
        <v>283</v>
      </c>
      <c r="B1" s="448"/>
      <c r="C1" s="1"/>
      <c r="D1" s="1"/>
      <c r="E1" s="1"/>
      <c r="F1" s="1"/>
      <c r="G1" s="1"/>
      <c r="H1" s="1"/>
      <c r="I1" s="1"/>
    </row>
    <row r="2" spans="1:10" x14ac:dyDescent="0.2">
      <c r="A2" s="612"/>
      <c r="B2" s="612"/>
      <c r="C2" s="612"/>
      <c r="D2" s="612"/>
      <c r="E2" s="612"/>
      <c r="F2" s="1"/>
      <c r="G2" s="1"/>
      <c r="H2" s="613"/>
      <c r="I2" s="619" t="s">
        <v>164</v>
      </c>
    </row>
    <row r="3" spans="1:10" ht="14.45" customHeight="1" x14ac:dyDescent="0.2">
      <c r="A3" s="852" t="s">
        <v>567</v>
      </c>
      <c r="B3" s="852" t="s">
        <v>568</v>
      </c>
      <c r="C3" s="835">
        <f>INDICE!A3</f>
        <v>41730</v>
      </c>
      <c r="D3" s="836"/>
      <c r="E3" s="836" t="s">
        <v>124</v>
      </c>
      <c r="F3" s="836"/>
      <c r="G3" s="836" t="s">
        <v>125</v>
      </c>
      <c r="H3" s="836"/>
      <c r="I3" s="836"/>
    </row>
    <row r="4" spans="1:10" x14ac:dyDescent="0.2">
      <c r="A4" s="853"/>
      <c r="B4" s="853"/>
      <c r="C4" s="99" t="s">
        <v>48</v>
      </c>
      <c r="D4" s="99" t="s">
        <v>565</v>
      </c>
      <c r="E4" s="99" t="s">
        <v>48</v>
      </c>
      <c r="F4" s="99" t="s">
        <v>565</v>
      </c>
      <c r="G4" s="99" t="s">
        <v>48</v>
      </c>
      <c r="H4" s="100" t="s">
        <v>565</v>
      </c>
      <c r="I4" s="100" t="s">
        <v>112</v>
      </c>
    </row>
    <row r="5" spans="1:10" x14ac:dyDescent="0.2">
      <c r="A5" s="621"/>
      <c r="B5" s="631" t="s">
        <v>218</v>
      </c>
      <c r="C5" s="628">
        <v>0</v>
      </c>
      <c r="D5" s="193" t="s">
        <v>155</v>
      </c>
      <c r="E5" s="192">
        <v>0</v>
      </c>
      <c r="F5" s="194" t="s">
        <v>155</v>
      </c>
      <c r="G5" s="626">
        <v>135</v>
      </c>
      <c r="H5" s="194">
        <v>0</v>
      </c>
      <c r="I5" s="633">
        <v>0.2380448582310622</v>
      </c>
      <c r="J5" s="410"/>
    </row>
    <row r="6" spans="1:10" x14ac:dyDescent="0.2">
      <c r="A6" s="621"/>
      <c r="B6" s="632" t="s">
        <v>219</v>
      </c>
      <c r="C6" s="629">
        <v>937</v>
      </c>
      <c r="D6" s="193">
        <v>29.241379310344829</v>
      </c>
      <c r="E6" s="195">
        <v>3193</v>
      </c>
      <c r="F6" s="193">
        <v>5.275304978569074</v>
      </c>
      <c r="G6" s="626">
        <v>9101</v>
      </c>
      <c r="H6" s="196">
        <v>1.7212473454789317</v>
      </c>
      <c r="I6" s="633">
        <v>16.047750035265903</v>
      </c>
      <c r="J6" s="410"/>
    </row>
    <row r="7" spans="1:10" x14ac:dyDescent="0.2">
      <c r="A7" s="622" t="s">
        <v>362</v>
      </c>
      <c r="B7" s="197"/>
      <c r="C7" s="198">
        <v>937</v>
      </c>
      <c r="D7" s="199">
        <v>29.241379310344829</v>
      </c>
      <c r="E7" s="198">
        <v>3193</v>
      </c>
      <c r="F7" s="200">
        <v>5.275304978569074</v>
      </c>
      <c r="G7" s="201">
        <v>9236</v>
      </c>
      <c r="H7" s="200">
        <v>1.6956617485135432</v>
      </c>
      <c r="I7" s="202">
        <v>16.285794893496966</v>
      </c>
      <c r="J7" s="410"/>
    </row>
    <row r="8" spans="1:10" x14ac:dyDescent="0.2">
      <c r="A8" s="621"/>
      <c r="B8" s="631" t="s">
        <v>220</v>
      </c>
      <c r="C8" s="629">
        <v>0</v>
      </c>
      <c r="D8" s="193" t="s">
        <v>155</v>
      </c>
      <c r="E8" s="195">
        <v>93</v>
      </c>
      <c r="F8" s="203">
        <v>-73.504273504273513</v>
      </c>
      <c r="G8" s="626">
        <v>542</v>
      </c>
      <c r="H8" s="203">
        <v>-36.60818713450292</v>
      </c>
      <c r="I8" s="633">
        <v>0.95570602341656075</v>
      </c>
      <c r="J8" s="410"/>
    </row>
    <row r="9" spans="1:10" x14ac:dyDescent="0.2">
      <c r="A9" s="621"/>
      <c r="B9" s="191" t="s">
        <v>221</v>
      </c>
      <c r="C9" s="629">
        <v>354</v>
      </c>
      <c r="D9" s="193" t="s">
        <v>155</v>
      </c>
      <c r="E9" s="195">
        <v>1079</v>
      </c>
      <c r="F9" s="196">
        <v>111.1545988258317</v>
      </c>
      <c r="G9" s="626">
        <v>3659</v>
      </c>
      <c r="H9" s="196">
        <v>46.829855537720704</v>
      </c>
      <c r="I9" s="633">
        <v>6.4518973056848647</v>
      </c>
      <c r="J9" s="410"/>
    </row>
    <row r="10" spans="1:10" x14ac:dyDescent="0.2">
      <c r="A10" s="621"/>
      <c r="B10" s="191" t="s">
        <v>222</v>
      </c>
      <c r="C10" s="629">
        <v>0</v>
      </c>
      <c r="D10" s="193" t="s">
        <v>155</v>
      </c>
      <c r="E10" s="195">
        <v>0</v>
      </c>
      <c r="F10" s="204" t="s">
        <v>155</v>
      </c>
      <c r="G10" s="626">
        <v>208</v>
      </c>
      <c r="H10" s="204" t="s">
        <v>155</v>
      </c>
      <c r="I10" s="633">
        <v>0.36676541120045142</v>
      </c>
      <c r="J10" s="410"/>
    </row>
    <row r="11" spans="1:10" x14ac:dyDescent="0.2">
      <c r="A11" s="621"/>
      <c r="B11" s="632" t="s">
        <v>223</v>
      </c>
      <c r="C11" s="629">
        <v>181</v>
      </c>
      <c r="D11" s="193">
        <v>-27.309236947791167</v>
      </c>
      <c r="E11" s="195">
        <v>958</v>
      </c>
      <c r="F11" s="196">
        <v>-0.51921079958463134</v>
      </c>
      <c r="G11" s="626">
        <v>2366</v>
      </c>
      <c r="H11" s="196">
        <v>-13.61810879883169</v>
      </c>
      <c r="I11" s="633">
        <v>4.1719565524051347</v>
      </c>
      <c r="J11" s="410"/>
    </row>
    <row r="12" spans="1:10" x14ac:dyDescent="0.2">
      <c r="A12" s="622" t="s">
        <v>557</v>
      </c>
      <c r="B12" s="197"/>
      <c r="C12" s="198">
        <v>535</v>
      </c>
      <c r="D12" s="199">
        <v>114.85943775100402</v>
      </c>
      <c r="E12" s="198">
        <v>2130</v>
      </c>
      <c r="F12" s="200">
        <v>16.712328767123289</v>
      </c>
      <c r="G12" s="201">
        <v>6775</v>
      </c>
      <c r="H12" s="200">
        <v>11.32106473874466</v>
      </c>
      <c r="I12" s="202">
        <v>11.94632529270701</v>
      </c>
      <c r="J12" s="410"/>
    </row>
    <row r="13" spans="1:10" x14ac:dyDescent="0.2">
      <c r="A13" s="623"/>
      <c r="B13" s="636" t="s">
        <v>224</v>
      </c>
      <c r="C13" s="628">
        <v>265</v>
      </c>
      <c r="D13" s="193" t="s">
        <v>155</v>
      </c>
      <c r="E13" s="192">
        <v>265</v>
      </c>
      <c r="F13" s="205" t="s">
        <v>155</v>
      </c>
      <c r="G13" s="626">
        <v>439</v>
      </c>
      <c r="H13" s="205">
        <v>441.97530864197529</v>
      </c>
      <c r="I13" s="633">
        <v>0.77408661306249116</v>
      </c>
      <c r="J13" s="410"/>
    </row>
    <row r="14" spans="1:10" x14ac:dyDescent="0.2">
      <c r="A14" s="623"/>
      <c r="B14" s="630" t="s">
        <v>225</v>
      </c>
      <c r="C14" s="628">
        <v>0</v>
      </c>
      <c r="D14" s="193" t="s">
        <v>155</v>
      </c>
      <c r="E14" s="192">
        <v>0</v>
      </c>
      <c r="F14" s="205">
        <v>-100</v>
      </c>
      <c r="G14" s="195">
        <v>0</v>
      </c>
      <c r="H14" s="205">
        <v>-100</v>
      </c>
      <c r="I14" s="633">
        <v>0</v>
      </c>
      <c r="J14" s="410"/>
    </row>
    <row r="15" spans="1:10" x14ac:dyDescent="0.2">
      <c r="A15" s="623"/>
      <c r="B15" s="630" t="s">
        <v>268</v>
      </c>
      <c r="C15" s="629">
        <v>0</v>
      </c>
      <c r="D15" s="193" t="s">
        <v>155</v>
      </c>
      <c r="E15" s="195">
        <v>17</v>
      </c>
      <c r="F15" s="205" t="s">
        <v>155</v>
      </c>
      <c r="G15" s="626">
        <v>17</v>
      </c>
      <c r="H15" s="205" t="s">
        <v>155</v>
      </c>
      <c r="I15" s="633">
        <v>2.9976019184652276E-2</v>
      </c>
      <c r="J15" s="410"/>
    </row>
    <row r="16" spans="1:10" x14ac:dyDescent="0.2">
      <c r="A16" s="623"/>
      <c r="B16" s="630" t="s">
        <v>226</v>
      </c>
      <c r="C16" s="629">
        <v>0</v>
      </c>
      <c r="D16" s="193" t="s">
        <v>155</v>
      </c>
      <c r="E16" s="195">
        <v>26</v>
      </c>
      <c r="F16" s="205" t="s">
        <v>155</v>
      </c>
      <c r="G16" s="626">
        <v>107</v>
      </c>
      <c r="H16" s="205">
        <v>345.83333333333337</v>
      </c>
      <c r="I16" s="633">
        <v>0.18867259133869377</v>
      </c>
      <c r="J16" s="410"/>
    </row>
    <row r="17" spans="1:10" x14ac:dyDescent="0.2">
      <c r="A17" s="623"/>
      <c r="B17" s="630" t="s">
        <v>227</v>
      </c>
      <c r="C17" s="629">
        <v>0</v>
      </c>
      <c r="D17" s="193">
        <v>-100</v>
      </c>
      <c r="E17" s="195">
        <v>80</v>
      </c>
      <c r="F17" s="205">
        <v>-74.276527331189712</v>
      </c>
      <c r="G17" s="626">
        <v>841</v>
      </c>
      <c r="H17" s="205">
        <v>34.991974317817018</v>
      </c>
      <c r="I17" s="633">
        <v>1.4829313020172097</v>
      </c>
      <c r="J17" s="410"/>
    </row>
    <row r="18" spans="1:10" x14ac:dyDescent="0.2">
      <c r="A18" s="623"/>
      <c r="B18" s="630" t="s">
        <v>228</v>
      </c>
      <c r="C18" s="629">
        <v>167</v>
      </c>
      <c r="D18" s="193" t="s">
        <v>155</v>
      </c>
      <c r="E18" s="195">
        <v>334</v>
      </c>
      <c r="F18" s="205">
        <v>101.20481927710843</v>
      </c>
      <c r="G18" s="626">
        <v>1038</v>
      </c>
      <c r="H18" s="205">
        <v>316.86746987951807</v>
      </c>
      <c r="I18" s="633">
        <v>1.8303004655099451</v>
      </c>
      <c r="J18" s="410"/>
    </row>
    <row r="19" spans="1:10" x14ac:dyDescent="0.2">
      <c r="A19" s="623"/>
      <c r="B19" s="630" t="s">
        <v>229</v>
      </c>
      <c r="C19" s="629">
        <v>0</v>
      </c>
      <c r="D19" s="193" t="s">
        <v>155</v>
      </c>
      <c r="E19" s="195">
        <v>164</v>
      </c>
      <c r="F19" s="205" t="s">
        <v>155</v>
      </c>
      <c r="G19" s="626">
        <v>563</v>
      </c>
      <c r="H19" s="205" t="s">
        <v>155</v>
      </c>
      <c r="I19" s="633">
        <v>0.9927352235858371</v>
      </c>
      <c r="J19" s="410"/>
    </row>
    <row r="20" spans="1:10" x14ac:dyDescent="0.2">
      <c r="A20" s="624"/>
      <c r="B20" s="206" t="s">
        <v>230</v>
      </c>
      <c r="C20" s="629">
        <v>773</v>
      </c>
      <c r="D20" s="193">
        <v>-18.887722980062961</v>
      </c>
      <c r="E20" s="195">
        <v>3397</v>
      </c>
      <c r="F20" s="205">
        <v>5.9575795383655645</v>
      </c>
      <c r="G20" s="626">
        <v>8318</v>
      </c>
      <c r="H20" s="205">
        <v>-5.9900542495479208</v>
      </c>
      <c r="I20" s="633">
        <v>14.667089857525745</v>
      </c>
      <c r="J20" s="410"/>
    </row>
    <row r="21" spans="1:10" x14ac:dyDescent="0.2">
      <c r="A21" s="624"/>
      <c r="B21" s="206" t="s">
        <v>660</v>
      </c>
      <c r="C21" s="629">
        <v>19</v>
      </c>
      <c r="D21" s="193">
        <v>-9.5238095238095237</v>
      </c>
      <c r="E21" s="195">
        <v>101</v>
      </c>
      <c r="F21" s="205">
        <v>-46.276595744680847</v>
      </c>
      <c r="G21" s="626">
        <v>331</v>
      </c>
      <c r="H21" s="205">
        <v>-32.032854209445581</v>
      </c>
      <c r="I21" s="633">
        <v>0.58365072647764138</v>
      </c>
      <c r="J21" s="410"/>
    </row>
    <row r="22" spans="1:10" x14ac:dyDescent="0.2">
      <c r="A22" s="622" t="s">
        <v>558</v>
      </c>
      <c r="B22" s="197"/>
      <c r="C22" s="198">
        <v>1224</v>
      </c>
      <c r="D22" s="199">
        <v>16.129032258064516</v>
      </c>
      <c r="E22" s="198">
        <v>4384</v>
      </c>
      <c r="F22" s="200">
        <v>12.208855899667263</v>
      </c>
      <c r="G22" s="201">
        <v>11654</v>
      </c>
      <c r="H22" s="200">
        <v>11.52153110047847</v>
      </c>
      <c r="I22" s="202">
        <v>20.549442798702213</v>
      </c>
      <c r="J22" s="410"/>
    </row>
    <row r="23" spans="1:10" x14ac:dyDescent="0.2">
      <c r="A23" s="623"/>
      <c r="B23" s="630" t="s">
        <v>231</v>
      </c>
      <c r="C23" s="629">
        <v>596</v>
      </c>
      <c r="D23" s="193">
        <v>-37.722048066875651</v>
      </c>
      <c r="E23" s="195">
        <v>2294</v>
      </c>
      <c r="F23" s="193">
        <v>-21.411442274751629</v>
      </c>
      <c r="G23" s="627">
        <v>7515</v>
      </c>
      <c r="H23" s="193">
        <v>-8.4318264895820647</v>
      </c>
      <c r="I23" s="629">
        <v>13.251163774862462</v>
      </c>
      <c r="J23" s="410"/>
    </row>
    <row r="24" spans="1:10" x14ac:dyDescent="0.2">
      <c r="A24" s="623"/>
      <c r="B24" s="630" t="s">
        <v>232</v>
      </c>
      <c r="C24" s="629">
        <v>0</v>
      </c>
      <c r="D24" s="193" t="s">
        <v>155</v>
      </c>
      <c r="E24" s="195">
        <v>0</v>
      </c>
      <c r="F24" s="193" t="s">
        <v>155</v>
      </c>
      <c r="G24" s="195">
        <v>0</v>
      </c>
      <c r="H24" s="193">
        <v>-100</v>
      </c>
      <c r="I24" s="634">
        <v>0</v>
      </c>
      <c r="J24" s="410"/>
    </row>
    <row r="25" spans="1:10" x14ac:dyDescent="0.2">
      <c r="A25" s="623"/>
      <c r="B25" s="630" t="s">
        <v>233</v>
      </c>
      <c r="C25" s="628">
        <v>0</v>
      </c>
      <c r="D25" s="193">
        <v>-100</v>
      </c>
      <c r="E25" s="192">
        <v>464</v>
      </c>
      <c r="F25" s="193">
        <v>-47.865168539325843</v>
      </c>
      <c r="G25" s="626">
        <v>1582</v>
      </c>
      <c r="H25" s="193">
        <v>-61.676356589147282</v>
      </c>
      <c r="I25" s="634">
        <v>2.7895330794188178</v>
      </c>
      <c r="J25" s="410"/>
    </row>
    <row r="26" spans="1:10" x14ac:dyDescent="0.2">
      <c r="A26" s="623"/>
      <c r="B26" s="630" t="s">
        <v>234</v>
      </c>
      <c r="C26" s="628">
        <v>0</v>
      </c>
      <c r="D26" s="193" t="s">
        <v>155</v>
      </c>
      <c r="E26" s="192">
        <v>0</v>
      </c>
      <c r="F26" s="193" t="s">
        <v>155</v>
      </c>
      <c r="G26" s="626">
        <v>136</v>
      </c>
      <c r="H26" s="193">
        <v>60</v>
      </c>
      <c r="I26" s="634">
        <v>0.23980815347721821</v>
      </c>
      <c r="J26" s="410"/>
    </row>
    <row r="27" spans="1:10" x14ac:dyDescent="0.2">
      <c r="A27" s="622" t="s">
        <v>415</v>
      </c>
      <c r="B27" s="197"/>
      <c r="C27" s="198">
        <v>596</v>
      </c>
      <c r="D27" s="199">
        <v>-52.623211446740861</v>
      </c>
      <c r="E27" s="198">
        <v>2758</v>
      </c>
      <c r="F27" s="202">
        <v>-27.592543974796534</v>
      </c>
      <c r="G27" s="201">
        <v>9233</v>
      </c>
      <c r="H27" s="202">
        <v>-28.03024397848624</v>
      </c>
      <c r="I27" s="202">
        <v>16.280505007758499</v>
      </c>
      <c r="J27" s="410"/>
    </row>
    <row r="28" spans="1:10" x14ac:dyDescent="0.2">
      <c r="A28" s="623"/>
      <c r="B28" s="630" t="s">
        <v>235</v>
      </c>
      <c r="C28" s="629">
        <v>412</v>
      </c>
      <c r="D28" s="193">
        <v>192.19858156028369</v>
      </c>
      <c r="E28" s="195">
        <v>1207</v>
      </c>
      <c r="F28" s="193">
        <v>15.281757402101242</v>
      </c>
      <c r="G28" s="626">
        <v>3755</v>
      </c>
      <c r="H28" s="193">
        <v>39.383815887156643</v>
      </c>
      <c r="I28" s="635">
        <v>6.6211736493158408</v>
      </c>
      <c r="J28" s="410"/>
    </row>
    <row r="29" spans="1:10" x14ac:dyDescent="0.2">
      <c r="A29" s="623"/>
      <c r="B29" s="630" t="s">
        <v>236</v>
      </c>
      <c r="C29" s="629">
        <v>83</v>
      </c>
      <c r="D29" s="207">
        <v>-63.436123348017624</v>
      </c>
      <c r="E29" s="195">
        <v>695</v>
      </c>
      <c r="F29" s="193">
        <v>-38.112199465716827</v>
      </c>
      <c r="G29" s="626">
        <v>2754</v>
      </c>
      <c r="H29" s="193">
        <v>12.5</v>
      </c>
      <c r="I29" s="635">
        <v>4.8561151079136691</v>
      </c>
      <c r="J29" s="410"/>
    </row>
    <row r="30" spans="1:10" x14ac:dyDescent="0.2">
      <c r="A30" s="623"/>
      <c r="B30" s="630" t="s">
        <v>237</v>
      </c>
      <c r="C30" s="628">
        <v>0</v>
      </c>
      <c r="D30" s="207">
        <v>-100</v>
      </c>
      <c r="E30" s="192">
        <v>532</v>
      </c>
      <c r="F30" s="193">
        <v>118.0327868852459</v>
      </c>
      <c r="G30" s="626">
        <v>930</v>
      </c>
      <c r="H30" s="193">
        <v>61.178509532062385</v>
      </c>
      <c r="I30" s="635">
        <v>1.6398645789250952</v>
      </c>
      <c r="J30" s="410"/>
    </row>
    <row r="31" spans="1:10" x14ac:dyDescent="0.2">
      <c r="A31" s="623"/>
      <c r="B31" s="630" t="s">
        <v>238</v>
      </c>
      <c r="C31" s="629">
        <v>0</v>
      </c>
      <c r="D31" s="193" t="s">
        <v>155</v>
      </c>
      <c r="E31" s="195">
        <v>0</v>
      </c>
      <c r="F31" s="193" t="s">
        <v>155</v>
      </c>
      <c r="G31" s="626">
        <v>129</v>
      </c>
      <c r="H31" s="193">
        <v>-66.92307692307692</v>
      </c>
      <c r="I31" s="635">
        <v>0.22746508675412611</v>
      </c>
      <c r="J31" s="410"/>
    </row>
    <row r="32" spans="1:10" x14ac:dyDescent="0.2">
      <c r="A32" s="623"/>
      <c r="B32" s="630" t="s">
        <v>239</v>
      </c>
      <c r="C32" s="628">
        <v>0</v>
      </c>
      <c r="D32" s="207">
        <v>-100</v>
      </c>
      <c r="E32" s="192">
        <v>80</v>
      </c>
      <c r="F32" s="193">
        <v>-49.685534591194966</v>
      </c>
      <c r="G32" s="626">
        <v>562</v>
      </c>
      <c r="H32" s="193">
        <v>27.727272727272727</v>
      </c>
      <c r="I32" s="635">
        <v>0.99097192833968117</v>
      </c>
      <c r="J32" s="410"/>
    </row>
    <row r="33" spans="1:10" x14ac:dyDescent="0.2">
      <c r="A33" s="623"/>
      <c r="B33" s="630" t="s">
        <v>240</v>
      </c>
      <c r="C33" s="628">
        <v>0</v>
      </c>
      <c r="D33" s="207" t="s">
        <v>155</v>
      </c>
      <c r="E33" s="192">
        <v>0</v>
      </c>
      <c r="F33" s="193">
        <v>-100</v>
      </c>
      <c r="G33" s="626">
        <v>489</v>
      </c>
      <c r="H33" s="193">
        <v>-39.704069050554871</v>
      </c>
      <c r="I33" s="635">
        <v>0.86225137537029195</v>
      </c>
      <c r="J33" s="410"/>
    </row>
    <row r="34" spans="1:10" x14ac:dyDescent="0.2">
      <c r="A34" s="623"/>
      <c r="B34" s="630" t="s">
        <v>241</v>
      </c>
      <c r="C34" s="629">
        <v>139</v>
      </c>
      <c r="D34" s="193">
        <v>-49.637681159420289</v>
      </c>
      <c r="E34" s="195">
        <v>278</v>
      </c>
      <c r="F34" s="193">
        <v>-63.989637305699489</v>
      </c>
      <c r="G34" s="626">
        <v>700</v>
      </c>
      <c r="H34" s="193">
        <v>-59.278650378126819</v>
      </c>
      <c r="I34" s="635">
        <v>1.2343066723092113</v>
      </c>
      <c r="J34" s="410"/>
    </row>
    <row r="35" spans="1:10" x14ac:dyDescent="0.2">
      <c r="A35" s="623"/>
      <c r="B35" s="630" t="s">
        <v>242</v>
      </c>
      <c r="C35" s="629">
        <v>0</v>
      </c>
      <c r="D35" s="193">
        <v>-100</v>
      </c>
      <c r="E35" s="195">
        <v>256</v>
      </c>
      <c r="F35" s="193">
        <v>-79.937304075235105</v>
      </c>
      <c r="G35" s="626">
        <v>1829</v>
      </c>
      <c r="H35" s="193">
        <v>-60.04805591961555</v>
      </c>
      <c r="I35" s="635">
        <v>3.2250670052193535</v>
      </c>
      <c r="J35" s="410"/>
    </row>
    <row r="36" spans="1:10" x14ac:dyDescent="0.2">
      <c r="A36" s="623"/>
      <c r="B36" s="630" t="s">
        <v>243</v>
      </c>
      <c r="C36" s="628">
        <v>885</v>
      </c>
      <c r="D36" s="207">
        <v>34.908536585365852</v>
      </c>
      <c r="E36" s="192">
        <v>3251</v>
      </c>
      <c r="F36" s="193">
        <v>37.929571489181164</v>
      </c>
      <c r="G36" s="626">
        <v>8505</v>
      </c>
      <c r="H36" s="193">
        <v>9.375</v>
      </c>
      <c r="I36" s="635">
        <v>14.996826068556921</v>
      </c>
      <c r="J36" s="410"/>
    </row>
    <row r="37" spans="1:10" x14ac:dyDescent="0.2">
      <c r="A37" s="623"/>
      <c r="B37" s="630" t="s">
        <v>244</v>
      </c>
      <c r="C37" s="628">
        <v>0</v>
      </c>
      <c r="D37" s="207">
        <v>-100</v>
      </c>
      <c r="E37" s="192">
        <v>21</v>
      </c>
      <c r="F37" s="208">
        <v>-77.173913043478265</v>
      </c>
      <c r="G37" s="195">
        <v>161</v>
      </c>
      <c r="H37" s="193">
        <v>-42.086330935251794</v>
      </c>
      <c r="I37" s="635">
        <v>0.28389053463111863</v>
      </c>
      <c r="J37" s="410"/>
    </row>
    <row r="38" spans="1:10" x14ac:dyDescent="0.2">
      <c r="A38" s="623"/>
      <c r="B38" s="637" t="s">
        <v>245</v>
      </c>
      <c r="C38" s="628">
        <v>0</v>
      </c>
      <c r="D38" s="207" t="s">
        <v>155</v>
      </c>
      <c r="E38" s="192">
        <v>0</v>
      </c>
      <c r="F38" s="208" t="s">
        <v>155</v>
      </c>
      <c r="G38" s="195">
        <v>0</v>
      </c>
      <c r="H38" s="193">
        <v>-100</v>
      </c>
      <c r="I38" s="635">
        <v>0</v>
      </c>
      <c r="J38" s="410"/>
    </row>
    <row r="39" spans="1:10" x14ac:dyDescent="0.2">
      <c r="A39" s="622" t="s">
        <v>559</v>
      </c>
      <c r="B39" s="197"/>
      <c r="C39" s="210">
        <v>1519</v>
      </c>
      <c r="D39" s="199">
        <v>-16.308539944903579</v>
      </c>
      <c r="E39" s="210">
        <v>6320</v>
      </c>
      <c r="F39" s="200">
        <v>-14.258580925247591</v>
      </c>
      <c r="G39" s="210">
        <v>19814</v>
      </c>
      <c r="H39" s="200">
        <v>-9.2682480080593468</v>
      </c>
      <c r="I39" s="202">
        <v>34.937932007335313</v>
      </c>
      <c r="J39" s="410"/>
    </row>
    <row r="40" spans="1:10" x14ac:dyDescent="0.2">
      <c r="A40" s="625" t="s">
        <v>246</v>
      </c>
      <c r="B40" s="211"/>
      <c r="C40" s="212">
        <v>4811</v>
      </c>
      <c r="D40" s="213">
        <v>-5.6851597725936092</v>
      </c>
      <c r="E40" s="212">
        <v>18785</v>
      </c>
      <c r="F40" s="214">
        <v>-5.8159939834544998</v>
      </c>
      <c r="G40" s="212">
        <v>56712</v>
      </c>
      <c r="H40" s="214">
        <v>-5.9268474744961432</v>
      </c>
      <c r="I40" s="215">
        <v>100</v>
      </c>
      <c r="J40" s="410"/>
    </row>
    <row r="41" spans="1:10" x14ac:dyDescent="0.2">
      <c r="A41" s="216" t="s">
        <v>247</v>
      </c>
      <c r="B41" s="216"/>
      <c r="C41" s="217">
        <v>2157</v>
      </c>
      <c r="D41" s="218">
        <v>-21.989150090415912</v>
      </c>
      <c r="E41" s="217">
        <v>9125</v>
      </c>
      <c r="F41" s="218">
        <v>-13.711583924349883</v>
      </c>
      <c r="G41" s="217">
        <v>28514</v>
      </c>
      <c r="H41" s="218">
        <v>-13.538918705843111</v>
      </c>
      <c r="I41" s="219">
        <v>50.278600648892649</v>
      </c>
    </row>
    <row r="42" spans="1:10" x14ac:dyDescent="0.2">
      <c r="A42" s="220" t="s">
        <v>248</v>
      </c>
      <c r="B42" s="220"/>
      <c r="C42" s="221">
        <v>2654</v>
      </c>
      <c r="D42" s="222">
        <v>13.613013698630136</v>
      </c>
      <c r="E42" s="221">
        <v>9660</v>
      </c>
      <c r="F42" s="222">
        <v>3.0949839914621133</v>
      </c>
      <c r="G42" s="221">
        <v>28198</v>
      </c>
      <c r="H42" s="222">
        <v>3.2666813154618031</v>
      </c>
      <c r="I42" s="223">
        <v>49.721399351107351</v>
      </c>
    </row>
    <row r="43" spans="1:10" x14ac:dyDescent="0.2">
      <c r="A43" s="220" t="s">
        <v>249</v>
      </c>
      <c r="B43" s="220"/>
      <c r="C43" s="221">
        <v>1104</v>
      </c>
      <c r="D43" s="222">
        <v>52.275862068965516</v>
      </c>
      <c r="E43" s="221">
        <v>3734</v>
      </c>
      <c r="F43" s="222">
        <v>15.425038639876352</v>
      </c>
      <c r="G43" s="221">
        <v>10961</v>
      </c>
      <c r="H43" s="222">
        <v>15.464026124512801</v>
      </c>
      <c r="I43" s="223">
        <v>19.327479193116094</v>
      </c>
    </row>
    <row r="44" spans="1:10" x14ac:dyDescent="0.2">
      <c r="A44" s="216" t="s">
        <v>250</v>
      </c>
      <c r="B44" s="216"/>
      <c r="C44" s="224">
        <v>3707</v>
      </c>
      <c r="D44" s="225">
        <v>-15.287934186471663</v>
      </c>
      <c r="E44" s="217">
        <v>15051</v>
      </c>
      <c r="F44" s="218">
        <v>-9.9281867145421909</v>
      </c>
      <c r="G44" s="217">
        <v>45751</v>
      </c>
      <c r="H44" s="218">
        <v>-9.9247913057174362</v>
      </c>
      <c r="I44" s="219">
        <v>80.672520806883909</v>
      </c>
    </row>
    <row r="45" spans="1:10" x14ac:dyDescent="0.2">
      <c r="A45" s="615" t="s">
        <v>251</v>
      </c>
      <c r="B45" s="216"/>
      <c r="C45" s="224">
        <v>0</v>
      </c>
      <c r="D45" s="225" t="s">
        <v>155</v>
      </c>
      <c r="E45" s="217">
        <v>207</v>
      </c>
      <c r="F45" s="218">
        <v>475</v>
      </c>
      <c r="G45" s="217">
        <v>687</v>
      </c>
      <c r="H45" s="218">
        <v>324.07407407407408</v>
      </c>
      <c r="I45" s="219">
        <v>1.2113838341091832</v>
      </c>
      <c r="J45" s="410"/>
    </row>
    <row r="46" spans="1:10" ht="15" x14ac:dyDescent="0.25">
      <c r="A46" s="617"/>
      <c r="B46" s="617"/>
      <c r="C46" s="231"/>
      <c r="D46" s="227"/>
      <c r="E46" s="227"/>
      <c r="F46" s="228"/>
      <c r="G46" s="227"/>
      <c r="H46" s="229"/>
      <c r="I46" s="620" t="s">
        <v>252</v>
      </c>
      <c r="J46" s="410"/>
    </row>
    <row r="47" spans="1:10" x14ac:dyDescent="0.2">
      <c r="A47" s="616" t="s">
        <v>556</v>
      </c>
      <c r="B47" s="226"/>
      <c r="C47" s="1"/>
      <c r="D47" s="1"/>
      <c r="E47" s="1"/>
      <c r="F47" s="1"/>
      <c r="G47" s="1"/>
      <c r="H47" s="1"/>
      <c r="I47" s="1"/>
      <c r="J47" s="410"/>
    </row>
    <row r="48" spans="1:10" x14ac:dyDescent="0.2">
      <c r="A48" s="618" t="s">
        <v>253</v>
      </c>
      <c r="B48" s="617"/>
      <c r="C48" s="1"/>
      <c r="D48" s="1"/>
      <c r="E48" s="1"/>
      <c r="F48" s="1"/>
      <c r="G48" s="1"/>
      <c r="H48" s="1"/>
      <c r="I48" s="1"/>
    </row>
  </sheetData>
  <mergeCells count="5">
    <mergeCell ref="A3:A4"/>
    <mergeCell ref="C3:D3"/>
    <mergeCell ref="E3:F3"/>
    <mergeCell ref="G3:I3"/>
    <mergeCell ref="B3:B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7"/>
  <sheetViews>
    <sheetView workbookViewId="0">
      <selection activeCell="O10" sqref="O10"/>
    </sheetView>
  </sheetViews>
  <sheetFormatPr baseColWidth="10" defaultRowHeight="14.25" x14ac:dyDescent="0.2"/>
  <sheetData>
    <row r="1" spans="1:8" x14ac:dyDescent="0.2">
      <c r="A1" s="17" t="s">
        <v>254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255</v>
      </c>
      <c r="H2" s="1"/>
    </row>
    <row r="3" spans="1:8" x14ac:dyDescent="0.2">
      <c r="A3" s="81"/>
      <c r="B3" s="835">
        <f>INDICE!A3</f>
        <v>41730</v>
      </c>
      <c r="C3" s="836"/>
      <c r="D3" s="836" t="s">
        <v>124</v>
      </c>
      <c r="E3" s="836"/>
      <c r="F3" s="836" t="s">
        <v>125</v>
      </c>
      <c r="G3" s="836"/>
      <c r="H3" s="1"/>
    </row>
    <row r="4" spans="1:8" x14ac:dyDescent="0.2">
      <c r="A4" s="83"/>
      <c r="B4" s="99" t="s">
        <v>58</v>
      </c>
      <c r="C4" s="99" t="s">
        <v>565</v>
      </c>
      <c r="D4" s="99" t="s">
        <v>58</v>
      </c>
      <c r="E4" s="99" t="s">
        <v>565</v>
      </c>
      <c r="F4" s="99" t="s">
        <v>58</v>
      </c>
      <c r="G4" s="459" t="s">
        <v>565</v>
      </c>
      <c r="H4" s="1"/>
    </row>
    <row r="5" spans="1:8" x14ac:dyDescent="0.2">
      <c r="A5" s="232" t="s">
        <v>8</v>
      </c>
      <c r="B5" s="638">
        <v>76.026656365157507</v>
      </c>
      <c r="C5" s="639">
        <v>-3.5072263419755036</v>
      </c>
      <c r="D5" s="638">
        <v>77.205718960746282</v>
      </c>
      <c r="E5" s="639">
        <v>-6.4909841206972878</v>
      </c>
      <c r="F5" s="638">
        <v>78.677739653582094</v>
      </c>
      <c r="G5" s="639">
        <v>-5.4804233106194626</v>
      </c>
      <c r="H5" s="1"/>
    </row>
    <row r="6" spans="1:8" x14ac:dyDescent="0.2">
      <c r="A6" s="1"/>
      <c r="B6" s="1"/>
      <c r="C6" s="1"/>
      <c r="D6" s="1"/>
      <c r="E6" s="1"/>
      <c r="F6" s="1"/>
      <c r="G6" s="95" t="s">
        <v>252</v>
      </c>
      <c r="H6" s="1"/>
    </row>
    <row r="7" spans="1:8" x14ac:dyDescent="0.2">
      <c r="A7" s="96" t="s">
        <v>138</v>
      </c>
      <c r="B7" s="1"/>
      <c r="C7" s="1"/>
      <c r="D7" s="1"/>
      <c r="E7" s="1"/>
      <c r="F7" s="1"/>
      <c r="G7" s="1"/>
      <c r="H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1"/>
  <sheetViews>
    <sheetView workbookViewId="0">
      <selection activeCell="B6" sqref="B6:B28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33" t="s">
        <v>569</v>
      </c>
      <c r="B1" s="233"/>
      <c r="C1" s="234"/>
      <c r="D1" s="234"/>
      <c r="E1" s="234"/>
      <c r="F1" s="234"/>
      <c r="G1" s="234"/>
      <c r="H1" s="235"/>
    </row>
    <row r="2" spans="1:8" x14ac:dyDescent="0.2">
      <c r="A2" s="236"/>
      <c r="B2" s="236"/>
      <c r="C2" s="237"/>
      <c r="D2" s="237"/>
      <c r="E2" s="237"/>
      <c r="F2" s="237"/>
      <c r="G2" s="237"/>
      <c r="H2" s="238" t="s">
        <v>164</v>
      </c>
    </row>
    <row r="3" spans="1:8" ht="14.1" customHeight="1" x14ac:dyDescent="0.2">
      <c r="A3" s="239"/>
      <c r="B3" s="835">
        <f>INDICE!A3</f>
        <v>41730</v>
      </c>
      <c r="C3" s="836"/>
      <c r="D3" s="836" t="s">
        <v>124</v>
      </c>
      <c r="E3" s="836"/>
      <c r="F3" s="836" t="s">
        <v>125</v>
      </c>
      <c r="G3" s="836"/>
      <c r="H3" s="836"/>
    </row>
    <row r="4" spans="1:8" x14ac:dyDescent="0.2">
      <c r="A4" s="240"/>
      <c r="B4" s="74" t="s">
        <v>48</v>
      </c>
      <c r="C4" s="74" t="s">
        <v>565</v>
      </c>
      <c r="D4" s="74" t="s">
        <v>48</v>
      </c>
      <c r="E4" s="74" t="s">
        <v>565</v>
      </c>
      <c r="F4" s="74" t="s">
        <v>48</v>
      </c>
      <c r="G4" s="75" t="s">
        <v>565</v>
      </c>
      <c r="H4" s="75" t="s">
        <v>112</v>
      </c>
    </row>
    <row r="5" spans="1:8" x14ac:dyDescent="0.2">
      <c r="A5" s="240" t="s">
        <v>256</v>
      </c>
      <c r="B5" s="241"/>
      <c r="C5" s="241"/>
      <c r="D5" s="241"/>
      <c r="E5" s="241"/>
      <c r="F5" s="241"/>
      <c r="G5" s="242"/>
      <c r="H5" s="243"/>
    </row>
    <row r="6" spans="1:8" x14ac:dyDescent="0.2">
      <c r="A6" s="244" t="s">
        <v>257</v>
      </c>
      <c r="B6" s="804">
        <v>36</v>
      </c>
      <c r="C6" s="641">
        <v>100</v>
      </c>
      <c r="D6" s="389">
        <v>175</v>
      </c>
      <c r="E6" s="641">
        <v>38.888888888888893</v>
      </c>
      <c r="F6" s="389">
        <v>375</v>
      </c>
      <c r="G6" s="641">
        <v>32.508833922261481</v>
      </c>
      <c r="H6" s="641">
        <v>2.3889915270433839</v>
      </c>
    </row>
    <row r="7" spans="1:8" x14ac:dyDescent="0.2">
      <c r="A7" s="244" t="s">
        <v>50</v>
      </c>
      <c r="B7" s="804">
        <v>0</v>
      </c>
      <c r="C7" s="644">
        <v>-100</v>
      </c>
      <c r="D7" s="389">
        <v>16</v>
      </c>
      <c r="E7" s="641">
        <v>-11.111111111111111</v>
      </c>
      <c r="F7" s="389">
        <v>79</v>
      </c>
      <c r="G7" s="641">
        <v>25.396825396825395</v>
      </c>
      <c r="H7" s="641">
        <v>0.50328088169713958</v>
      </c>
    </row>
    <row r="8" spans="1:8" x14ac:dyDescent="0.2">
      <c r="A8" s="244" t="s">
        <v>51</v>
      </c>
      <c r="B8" s="804">
        <v>106</v>
      </c>
      <c r="C8" s="641">
        <v>11.578947368421053</v>
      </c>
      <c r="D8" s="389">
        <v>533</v>
      </c>
      <c r="E8" s="641">
        <v>29.368932038834949</v>
      </c>
      <c r="F8" s="389">
        <v>1957</v>
      </c>
      <c r="G8" s="641">
        <v>-4.2563600782778863</v>
      </c>
      <c r="H8" s="641">
        <v>12.467350449130407</v>
      </c>
    </row>
    <row r="9" spans="1:8" x14ac:dyDescent="0.2">
      <c r="A9" s="244" t="s">
        <v>134</v>
      </c>
      <c r="B9" s="804">
        <v>406</v>
      </c>
      <c r="C9" s="641">
        <v>41.463414634146339</v>
      </c>
      <c r="D9" s="389">
        <v>1815</v>
      </c>
      <c r="E9" s="641">
        <v>20.198675496688743</v>
      </c>
      <c r="F9" s="389">
        <v>4963</v>
      </c>
      <c r="G9" s="641">
        <v>-6.6578897874741401</v>
      </c>
      <c r="H9" s="641">
        <v>31.617506529910173</v>
      </c>
    </row>
    <row r="10" spans="1:8" x14ac:dyDescent="0.2">
      <c r="A10" s="244" t="s">
        <v>135</v>
      </c>
      <c r="B10" s="804">
        <v>673</v>
      </c>
      <c r="C10" s="641">
        <v>80.913978494623649</v>
      </c>
      <c r="D10" s="389">
        <v>1975</v>
      </c>
      <c r="E10" s="641">
        <v>68.659265584970115</v>
      </c>
      <c r="F10" s="389">
        <v>5195</v>
      </c>
      <c r="G10" s="641">
        <v>63.725181216514336</v>
      </c>
      <c r="H10" s="641">
        <v>33.095495954641017</v>
      </c>
    </row>
    <row r="11" spans="1:8" x14ac:dyDescent="0.2">
      <c r="A11" s="244" t="s">
        <v>258</v>
      </c>
      <c r="B11" s="804">
        <v>449</v>
      </c>
      <c r="C11" s="641">
        <v>66.914498141263948</v>
      </c>
      <c r="D11" s="389">
        <v>1131</v>
      </c>
      <c r="E11" s="641">
        <v>8.75</v>
      </c>
      <c r="F11" s="389">
        <v>3128</v>
      </c>
      <c r="G11" s="641">
        <v>-3.84260682446972</v>
      </c>
      <c r="H11" s="641">
        <v>19.927374657577882</v>
      </c>
    </row>
    <row r="12" spans="1:8" x14ac:dyDescent="0.2">
      <c r="A12" s="247" t="s">
        <v>259</v>
      </c>
      <c r="B12" s="805">
        <v>1670</v>
      </c>
      <c r="C12" s="249">
        <v>59.50334288443171</v>
      </c>
      <c r="D12" s="248">
        <v>5645</v>
      </c>
      <c r="E12" s="249">
        <v>31.985036240355392</v>
      </c>
      <c r="F12" s="248">
        <v>15697</v>
      </c>
      <c r="G12" s="249">
        <v>11.066298733460695</v>
      </c>
      <c r="H12" s="249">
        <v>100</v>
      </c>
    </row>
    <row r="13" spans="1:8" x14ac:dyDescent="0.2">
      <c r="A13" s="197" t="s">
        <v>260</v>
      </c>
      <c r="B13" s="806"/>
      <c r="C13" s="251"/>
      <c r="D13" s="250"/>
      <c r="E13" s="251"/>
      <c r="F13" s="250"/>
      <c r="G13" s="251"/>
      <c r="H13" s="251"/>
    </row>
    <row r="14" spans="1:8" x14ac:dyDescent="0.2">
      <c r="A14" s="244" t="s">
        <v>257</v>
      </c>
      <c r="B14" s="804">
        <v>38</v>
      </c>
      <c r="C14" s="641">
        <v>-2.5641025641025639</v>
      </c>
      <c r="D14" s="389">
        <v>131</v>
      </c>
      <c r="E14" s="641">
        <v>10.084033613445378</v>
      </c>
      <c r="F14" s="389">
        <v>410</v>
      </c>
      <c r="G14" s="641">
        <v>19.883040935672515</v>
      </c>
      <c r="H14" s="641">
        <v>2.2834864940128097</v>
      </c>
    </row>
    <row r="15" spans="1:8" x14ac:dyDescent="0.2">
      <c r="A15" s="244" t="s">
        <v>50</v>
      </c>
      <c r="B15" s="804">
        <v>342</v>
      </c>
      <c r="C15" s="641">
        <v>9.9678456591639879</v>
      </c>
      <c r="D15" s="389">
        <v>1016</v>
      </c>
      <c r="E15" s="641">
        <v>-7.7202543142597637</v>
      </c>
      <c r="F15" s="389">
        <v>3322</v>
      </c>
      <c r="G15" s="641">
        <v>-11.601915912719532</v>
      </c>
      <c r="H15" s="641">
        <v>18.501810080757451</v>
      </c>
    </row>
    <row r="16" spans="1:8" x14ac:dyDescent="0.2">
      <c r="A16" s="244" t="s">
        <v>51</v>
      </c>
      <c r="B16" s="804">
        <v>33</v>
      </c>
      <c r="C16" s="641">
        <v>13.793103448275861</v>
      </c>
      <c r="D16" s="389">
        <v>164</v>
      </c>
      <c r="E16" s="641">
        <v>15.492957746478872</v>
      </c>
      <c r="F16" s="389">
        <v>444</v>
      </c>
      <c r="G16" s="641">
        <v>54.166666666666664</v>
      </c>
      <c r="H16" s="641">
        <v>2.4728487886382622</v>
      </c>
    </row>
    <row r="17" spans="1:8" x14ac:dyDescent="0.2">
      <c r="A17" s="244" t="s">
        <v>134</v>
      </c>
      <c r="B17" s="804">
        <v>420</v>
      </c>
      <c r="C17" s="641">
        <v>-20.15209125475285</v>
      </c>
      <c r="D17" s="389">
        <v>1536</v>
      </c>
      <c r="E17" s="641">
        <v>-10.801393728222997</v>
      </c>
      <c r="F17" s="389">
        <v>5214</v>
      </c>
      <c r="G17" s="641">
        <v>-20.964074579354254</v>
      </c>
      <c r="H17" s="641">
        <v>29.039264828738514</v>
      </c>
    </row>
    <row r="18" spans="1:8" x14ac:dyDescent="0.2">
      <c r="A18" s="244" t="s">
        <v>135</v>
      </c>
      <c r="B18" s="804">
        <v>365</v>
      </c>
      <c r="C18" s="641">
        <v>50.826446280991732</v>
      </c>
      <c r="D18" s="389">
        <v>1159</v>
      </c>
      <c r="E18" s="641">
        <v>25.297297297297298</v>
      </c>
      <c r="F18" s="389">
        <v>3226</v>
      </c>
      <c r="G18" s="641">
        <v>60.099255583126556</v>
      </c>
      <c r="H18" s="641">
        <v>17.967140072403232</v>
      </c>
    </row>
    <row r="19" spans="1:8" x14ac:dyDescent="0.2">
      <c r="A19" s="244" t="s">
        <v>258</v>
      </c>
      <c r="B19" s="804">
        <v>435</v>
      </c>
      <c r="C19" s="641">
        <v>-22.735346358792185</v>
      </c>
      <c r="D19" s="389">
        <v>1722</v>
      </c>
      <c r="E19" s="641">
        <v>-25.486802250108177</v>
      </c>
      <c r="F19" s="389">
        <v>5339</v>
      </c>
      <c r="G19" s="641">
        <v>-15.682248894504106</v>
      </c>
      <c r="H19" s="641">
        <v>29.735449735449738</v>
      </c>
    </row>
    <row r="20" spans="1:8" x14ac:dyDescent="0.2">
      <c r="A20" s="252" t="s">
        <v>261</v>
      </c>
      <c r="B20" s="807">
        <v>1633</v>
      </c>
      <c r="C20" s="254">
        <v>-4.5029239766081872</v>
      </c>
      <c r="D20" s="253">
        <v>5728</v>
      </c>
      <c r="E20" s="254">
        <v>-9.3670886075949369</v>
      </c>
      <c r="F20" s="253">
        <v>17955</v>
      </c>
      <c r="G20" s="254">
        <v>-7.1229050279329602</v>
      </c>
      <c r="H20" s="254">
        <v>100</v>
      </c>
    </row>
    <row r="21" spans="1:8" x14ac:dyDescent="0.2">
      <c r="A21" s="197" t="s">
        <v>570</v>
      </c>
      <c r="B21" s="808"/>
      <c r="C21" s="643"/>
      <c r="D21" s="642"/>
      <c r="E21" s="643"/>
      <c r="F21" s="642"/>
      <c r="G21" s="643"/>
      <c r="H21" s="643"/>
    </row>
    <row r="22" spans="1:8" x14ac:dyDescent="0.2">
      <c r="A22" s="244" t="s">
        <v>257</v>
      </c>
      <c r="B22" s="804">
        <v>2</v>
      </c>
      <c r="C22" s="641">
        <v>-90.476190476190482</v>
      </c>
      <c r="D22" s="389">
        <v>-44</v>
      </c>
      <c r="E22" s="641">
        <v>528.57142857142856</v>
      </c>
      <c r="F22" s="389">
        <v>35</v>
      </c>
      <c r="G22" s="641">
        <v>-40.677966101694921</v>
      </c>
      <c r="H22" s="644" t="s">
        <v>571</v>
      </c>
    </row>
    <row r="23" spans="1:8" x14ac:dyDescent="0.2">
      <c r="A23" s="244" t="s">
        <v>50</v>
      </c>
      <c r="B23" s="804">
        <v>342</v>
      </c>
      <c r="C23" s="641">
        <v>12.131147540983607</v>
      </c>
      <c r="D23" s="389">
        <v>1000</v>
      </c>
      <c r="E23" s="641">
        <v>-7.6638965835641741</v>
      </c>
      <c r="F23" s="389">
        <v>3243</v>
      </c>
      <c r="G23" s="641">
        <v>-12.232746955345061</v>
      </c>
      <c r="H23" s="644" t="s">
        <v>571</v>
      </c>
    </row>
    <row r="24" spans="1:8" x14ac:dyDescent="0.2">
      <c r="A24" s="244" t="s">
        <v>51</v>
      </c>
      <c r="B24" s="804">
        <v>-73</v>
      </c>
      <c r="C24" s="641">
        <v>10.606060606060606</v>
      </c>
      <c r="D24" s="389">
        <v>-369</v>
      </c>
      <c r="E24" s="641">
        <v>36.666666666666664</v>
      </c>
      <c r="F24" s="389">
        <v>-1513</v>
      </c>
      <c r="G24" s="641">
        <v>-13.838268792710707</v>
      </c>
      <c r="H24" s="644" t="s">
        <v>571</v>
      </c>
    </row>
    <row r="25" spans="1:8" x14ac:dyDescent="0.2">
      <c r="A25" s="244" t="s">
        <v>134</v>
      </c>
      <c r="B25" s="804">
        <v>14</v>
      </c>
      <c r="C25" s="641">
        <v>-94.142259414225933</v>
      </c>
      <c r="D25" s="389">
        <v>-279</v>
      </c>
      <c r="E25" s="641">
        <v>-231.60377358490564</v>
      </c>
      <c r="F25" s="389">
        <v>251</v>
      </c>
      <c r="G25" s="641">
        <v>-80.390625</v>
      </c>
      <c r="H25" s="644" t="s">
        <v>571</v>
      </c>
    </row>
    <row r="26" spans="1:8" x14ac:dyDescent="0.2">
      <c r="A26" s="244" t="s">
        <v>135</v>
      </c>
      <c r="B26" s="804">
        <v>-308</v>
      </c>
      <c r="C26" s="641">
        <v>136.92307692307693</v>
      </c>
      <c r="D26" s="389">
        <v>-816</v>
      </c>
      <c r="E26" s="641">
        <v>231.70731707317071</v>
      </c>
      <c r="F26" s="389">
        <v>-1969</v>
      </c>
      <c r="G26" s="641">
        <v>70.034542314335056</v>
      </c>
      <c r="H26" s="644" t="s">
        <v>571</v>
      </c>
    </row>
    <row r="27" spans="1:8" x14ac:dyDescent="0.2">
      <c r="A27" s="244" t="s">
        <v>258</v>
      </c>
      <c r="B27" s="804">
        <v>-14</v>
      </c>
      <c r="C27" s="641">
        <v>-104.76190476190477</v>
      </c>
      <c r="D27" s="389">
        <v>591</v>
      </c>
      <c r="E27" s="641">
        <v>-53.501180173092052</v>
      </c>
      <c r="F27" s="389">
        <v>2211</v>
      </c>
      <c r="G27" s="641">
        <v>-28.190971094511202</v>
      </c>
      <c r="H27" s="644" t="s">
        <v>571</v>
      </c>
    </row>
    <row r="28" spans="1:8" x14ac:dyDescent="0.2">
      <c r="A28" s="252" t="s">
        <v>262</v>
      </c>
      <c r="B28" s="807">
        <v>-37</v>
      </c>
      <c r="C28" s="254">
        <v>-105.58069381598794</v>
      </c>
      <c r="D28" s="253">
        <v>83</v>
      </c>
      <c r="E28" s="254">
        <v>-95.937347038668634</v>
      </c>
      <c r="F28" s="253">
        <v>2258</v>
      </c>
      <c r="G28" s="254">
        <v>-56.568570879015191</v>
      </c>
      <c r="H28" s="640" t="s">
        <v>571</v>
      </c>
    </row>
    <row r="29" spans="1:8" x14ac:dyDescent="0.2">
      <c r="A29" s="256"/>
      <c r="B29" s="245"/>
      <c r="C29" s="245"/>
      <c r="D29" s="245"/>
      <c r="E29" s="245"/>
      <c r="F29" s="245"/>
      <c r="G29" s="245"/>
      <c r="H29" s="257" t="s">
        <v>252</v>
      </c>
    </row>
    <row r="30" spans="1:8" x14ac:dyDescent="0.2">
      <c r="A30" s="169" t="s">
        <v>253</v>
      </c>
      <c r="B30" s="245"/>
      <c r="C30" s="245"/>
      <c r="D30" s="245"/>
      <c r="E30" s="245"/>
      <c r="F30" s="245"/>
      <c r="G30" s="246"/>
      <c r="H30" s="246"/>
    </row>
    <row r="31" spans="1:8" x14ac:dyDescent="0.2">
      <c r="A31" s="169" t="s">
        <v>572</v>
      </c>
      <c r="B31" s="245"/>
      <c r="C31" s="245"/>
      <c r="D31" s="245"/>
      <c r="E31" s="245"/>
      <c r="F31" s="245"/>
      <c r="G31" s="246"/>
      <c r="H31" s="246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H53"/>
  <sheetViews>
    <sheetView topLeftCell="A7" workbookViewId="0">
      <selection activeCell="K42" sqref="K42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33" t="s">
        <v>573</v>
      </c>
      <c r="B1" s="233"/>
      <c r="C1" s="1"/>
      <c r="D1" s="1"/>
      <c r="E1" s="1"/>
      <c r="F1" s="1"/>
      <c r="G1" s="1"/>
      <c r="H1" s="1"/>
    </row>
    <row r="2" spans="1:8" x14ac:dyDescent="0.2">
      <c r="A2" s="612"/>
      <c r="B2" s="612"/>
      <c r="C2" s="612"/>
      <c r="D2" s="612"/>
      <c r="E2" s="612"/>
      <c r="F2" s="1"/>
      <c r="G2" s="1"/>
      <c r="H2" s="614" t="s">
        <v>164</v>
      </c>
    </row>
    <row r="3" spans="1:8" ht="14.45" customHeight="1" x14ac:dyDescent="0.2">
      <c r="A3" s="854" t="s">
        <v>567</v>
      </c>
      <c r="B3" s="852" t="s">
        <v>568</v>
      </c>
      <c r="C3" s="838">
        <f>INDICE!A3</f>
        <v>41730</v>
      </c>
      <c r="D3" s="837">
        <v>41671</v>
      </c>
      <c r="E3" s="837">
        <v>41671</v>
      </c>
      <c r="F3" s="836" t="s">
        <v>125</v>
      </c>
      <c r="G3" s="836"/>
      <c r="H3" s="836"/>
    </row>
    <row r="4" spans="1:8" x14ac:dyDescent="0.2">
      <c r="A4" s="855"/>
      <c r="B4" s="853"/>
      <c r="C4" s="99" t="s">
        <v>577</v>
      </c>
      <c r="D4" s="99" t="s">
        <v>578</v>
      </c>
      <c r="E4" s="99" t="s">
        <v>263</v>
      </c>
      <c r="F4" s="99" t="s">
        <v>577</v>
      </c>
      <c r="G4" s="99" t="s">
        <v>578</v>
      </c>
      <c r="H4" s="99" t="s">
        <v>263</v>
      </c>
    </row>
    <row r="5" spans="1:8" x14ac:dyDescent="0.2">
      <c r="A5" s="645"/>
      <c r="B5" s="192" t="s">
        <v>218</v>
      </c>
      <c r="C5" s="192">
        <v>7</v>
      </c>
      <c r="D5" s="192">
        <v>11</v>
      </c>
      <c r="E5" s="258">
        <v>4</v>
      </c>
      <c r="F5" s="194">
        <v>13</v>
      </c>
      <c r="G5" s="192">
        <v>130</v>
      </c>
      <c r="H5" s="258">
        <v>117</v>
      </c>
    </row>
    <row r="6" spans="1:8" x14ac:dyDescent="0.2">
      <c r="A6" s="645"/>
      <c r="B6" s="192" t="s">
        <v>264</v>
      </c>
      <c r="C6" s="192">
        <v>278</v>
      </c>
      <c r="D6" s="192">
        <v>136</v>
      </c>
      <c r="E6" s="258">
        <v>-142</v>
      </c>
      <c r="F6" s="194">
        <v>2307</v>
      </c>
      <c r="G6" s="192">
        <v>1300</v>
      </c>
      <c r="H6" s="259">
        <v>-1007</v>
      </c>
    </row>
    <row r="7" spans="1:8" x14ac:dyDescent="0.2">
      <c r="A7" s="645"/>
      <c r="B7" s="195" t="s">
        <v>219</v>
      </c>
      <c r="C7" s="195">
        <v>0</v>
      </c>
      <c r="D7" s="195">
        <v>0</v>
      </c>
      <c r="E7" s="260">
        <v>0</v>
      </c>
      <c r="F7" s="195">
        <v>0</v>
      </c>
      <c r="G7" s="195">
        <v>3</v>
      </c>
      <c r="H7" s="259">
        <v>3</v>
      </c>
    </row>
    <row r="8" spans="1:8" x14ac:dyDescent="0.2">
      <c r="A8" s="197" t="s">
        <v>362</v>
      </c>
      <c r="B8" s="198"/>
      <c r="C8" s="198">
        <v>285</v>
      </c>
      <c r="D8" s="198">
        <v>147</v>
      </c>
      <c r="E8" s="261">
        <v>-138</v>
      </c>
      <c r="F8" s="198">
        <v>2320</v>
      </c>
      <c r="G8" s="198">
        <v>1433</v>
      </c>
      <c r="H8" s="261">
        <v>-887</v>
      </c>
    </row>
    <row r="9" spans="1:8" x14ac:dyDescent="0.2">
      <c r="A9" s="645"/>
      <c r="B9" s="195" t="s">
        <v>265</v>
      </c>
      <c r="C9" s="195">
        <v>85</v>
      </c>
      <c r="D9" s="192">
        <v>0</v>
      </c>
      <c r="E9" s="262">
        <v>-85</v>
      </c>
      <c r="F9" s="195">
        <v>235</v>
      </c>
      <c r="G9" s="192">
        <v>0</v>
      </c>
      <c r="H9" s="262">
        <v>-235</v>
      </c>
    </row>
    <row r="10" spans="1:8" x14ac:dyDescent="0.2">
      <c r="A10" s="645"/>
      <c r="B10" s="192" t="s">
        <v>220</v>
      </c>
      <c r="C10" s="192">
        <v>6</v>
      </c>
      <c r="D10" s="192">
        <v>4</v>
      </c>
      <c r="E10" s="259">
        <v>-2</v>
      </c>
      <c r="F10" s="192">
        <v>97</v>
      </c>
      <c r="G10" s="192">
        <v>4</v>
      </c>
      <c r="H10" s="259">
        <v>-93</v>
      </c>
    </row>
    <row r="11" spans="1:8" x14ac:dyDescent="0.2">
      <c r="A11" s="645"/>
      <c r="B11" s="195" t="s">
        <v>266</v>
      </c>
      <c r="C11" s="195">
        <v>18</v>
      </c>
      <c r="D11" s="195">
        <v>25</v>
      </c>
      <c r="E11" s="259">
        <v>7</v>
      </c>
      <c r="F11" s="195">
        <v>36</v>
      </c>
      <c r="G11" s="195">
        <v>994</v>
      </c>
      <c r="H11" s="259">
        <v>958</v>
      </c>
    </row>
    <row r="12" spans="1:8" x14ac:dyDescent="0.2">
      <c r="A12" s="197" t="s">
        <v>574</v>
      </c>
      <c r="B12" s="198"/>
      <c r="C12" s="198">
        <v>109</v>
      </c>
      <c r="D12" s="198">
        <v>29</v>
      </c>
      <c r="E12" s="261">
        <v>-80</v>
      </c>
      <c r="F12" s="198">
        <v>368</v>
      </c>
      <c r="G12" s="198">
        <v>998</v>
      </c>
      <c r="H12" s="261">
        <v>630</v>
      </c>
    </row>
    <row r="13" spans="1:8" x14ac:dyDescent="0.2">
      <c r="A13" s="645"/>
      <c r="B13" s="195" t="s">
        <v>323</v>
      </c>
      <c r="C13" s="195">
        <v>5</v>
      </c>
      <c r="D13" s="192">
        <v>18</v>
      </c>
      <c r="E13" s="262">
        <v>13</v>
      </c>
      <c r="F13" s="195">
        <v>42</v>
      </c>
      <c r="G13" s="192">
        <v>192</v>
      </c>
      <c r="H13" s="262">
        <v>150</v>
      </c>
    </row>
    <row r="14" spans="1:8" x14ac:dyDescent="0.2">
      <c r="A14" s="645"/>
      <c r="B14" s="195" t="s">
        <v>267</v>
      </c>
      <c r="C14" s="195">
        <v>3</v>
      </c>
      <c r="D14" s="195">
        <v>83</v>
      </c>
      <c r="E14" s="259">
        <v>80</v>
      </c>
      <c r="F14" s="195">
        <v>647</v>
      </c>
      <c r="G14" s="195">
        <v>899</v>
      </c>
      <c r="H14" s="259">
        <v>252</v>
      </c>
    </row>
    <row r="15" spans="1:8" x14ac:dyDescent="0.2">
      <c r="A15" s="645"/>
      <c r="B15" s="195" t="s">
        <v>268</v>
      </c>
      <c r="C15" s="195">
        <v>67</v>
      </c>
      <c r="D15" s="192">
        <v>109</v>
      </c>
      <c r="E15" s="259">
        <v>42</v>
      </c>
      <c r="F15" s="195">
        <v>521</v>
      </c>
      <c r="G15" s="192">
        <v>2107</v>
      </c>
      <c r="H15" s="259">
        <v>1586</v>
      </c>
    </row>
    <row r="16" spans="1:8" x14ac:dyDescent="0.2">
      <c r="A16" s="645"/>
      <c r="B16" s="195" t="s">
        <v>269</v>
      </c>
      <c r="C16" s="195">
        <v>128</v>
      </c>
      <c r="D16" s="192">
        <v>30</v>
      </c>
      <c r="E16" s="259">
        <v>-98</v>
      </c>
      <c r="F16" s="195">
        <v>997</v>
      </c>
      <c r="G16" s="192">
        <v>368</v>
      </c>
      <c r="H16" s="259">
        <v>-629</v>
      </c>
    </row>
    <row r="17" spans="1:8" x14ac:dyDescent="0.2">
      <c r="A17" s="645"/>
      <c r="B17" s="195" t="s">
        <v>270</v>
      </c>
      <c r="C17" s="195">
        <v>311</v>
      </c>
      <c r="D17" s="192">
        <v>55</v>
      </c>
      <c r="E17" s="259">
        <v>-256</v>
      </c>
      <c r="F17" s="195">
        <v>1459</v>
      </c>
      <c r="G17" s="192">
        <v>1056</v>
      </c>
      <c r="H17" s="259">
        <v>-403</v>
      </c>
    </row>
    <row r="18" spans="1:8" x14ac:dyDescent="0.2">
      <c r="A18" s="645"/>
      <c r="B18" s="195" t="s">
        <v>226</v>
      </c>
      <c r="C18" s="195">
        <v>75</v>
      </c>
      <c r="D18" s="192">
        <v>169</v>
      </c>
      <c r="E18" s="259">
        <v>94</v>
      </c>
      <c r="F18" s="195">
        <v>1182</v>
      </c>
      <c r="G18" s="192">
        <v>1626</v>
      </c>
      <c r="H18" s="259">
        <v>444</v>
      </c>
    </row>
    <row r="19" spans="1:8" x14ac:dyDescent="0.2">
      <c r="A19" s="645"/>
      <c r="B19" s="195" t="s">
        <v>271</v>
      </c>
      <c r="C19" s="195">
        <v>47</v>
      </c>
      <c r="D19" s="192">
        <v>131</v>
      </c>
      <c r="E19" s="259">
        <v>84</v>
      </c>
      <c r="F19" s="195">
        <v>1384</v>
      </c>
      <c r="G19" s="192">
        <v>1421</v>
      </c>
      <c r="H19" s="259">
        <v>37</v>
      </c>
    </row>
    <row r="20" spans="1:8" x14ac:dyDescent="0.2">
      <c r="A20" s="645"/>
      <c r="B20" s="195" t="s">
        <v>229</v>
      </c>
      <c r="C20" s="195">
        <v>106</v>
      </c>
      <c r="D20" s="192">
        <v>43</v>
      </c>
      <c r="E20" s="259">
        <v>-63</v>
      </c>
      <c r="F20" s="195">
        <v>368</v>
      </c>
      <c r="G20" s="192">
        <v>784</v>
      </c>
      <c r="H20" s="259">
        <v>416</v>
      </c>
    </row>
    <row r="21" spans="1:8" x14ac:dyDescent="0.2">
      <c r="A21" s="645"/>
      <c r="B21" s="195" t="s">
        <v>230</v>
      </c>
      <c r="C21" s="195">
        <v>0</v>
      </c>
      <c r="D21" s="192">
        <v>0</v>
      </c>
      <c r="E21" s="259">
        <v>0</v>
      </c>
      <c r="F21" s="195">
        <v>548</v>
      </c>
      <c r="G21" s="192">
        <v>0</v>
      </c>
      <c r="H21" s="259">
        <v>-548</v>
      </c>
    </row>
    <row r="22" spans="1:8" x14ac:dyDescent="0.2">
      <c r="A22" s="645"/>
      <c r="B22" s="195" t="s">
        <v>272</v>
      </c>
      <c r="C22" s="195">
        <v>43</v>
      </c>
      <c r="D22" s="192">
        <v>0</v>
      </c>
      <c r="E22" s="259">
        <v>-43</v>
      </c>
      <c r="F22" s="195">
        <v>387</v>
      </c>
      <c r="G22" s="192">
        <v>102</v>
      </c>
      <c r="H22" s="259">
        <v>-285</v>
      </c>
    </row>
    <row r="23" spans="1:8" x14ac:dyDescent="0.2">
      <c r="A23" s="645"/>
      <c r="B23" s="195" t="s">
        <v>273</v>
      </c>
      <c r="C23" s="195">
        <v>33</v>
      </c>
      <c r="D23" s="192">
        <v>0</v>
      </c>
      <c r="E23" s="259">
        <v>-33</v>
      </c>
      <c r="F23" s="195">
        <v>240</v>
      </c>
      <c r="G23" s="192">
        <v>228</v>
      </c>
      <c r="H23" s="259">
        <v>-12</v>
      </c>
    </row>
    <row r="24" spans="1:8" x14ac:dyDescent="0.2">
      <c r="A24" s="645"/>
      <c r="B24" s="195" t="s">
        <v>274</v>
      </c>
      <c r="C24" s="195">
        <v>30</v>
      </c>
      <c r="D24" s="192">
        <v>0</v>
      </c>
      <c r="E24" s="259">
        <v>-30</v>
      </c>
      <c r="F24" s="195">
        <v>380</v>
      </c>
      <c r="G24" s="192">
        <v>0</v>
      </c>
      <c r="H24" s="259">
        <v>-380</v>
      </c>
    </row>
    <row r="25" spans="1:8" x14ac:dyDescent="0.2">
      <c r="A25" s="645"/>
      <c r="B25" s="195" t="s">
        <v>275</v>
      </c>
      <c r="C25" s="195">
        <v>132</v>
      </c>
      <c r="D25" s="192">
        <v>320</v>
      </c>
      <c r="E25" s="259">
        <v>188</v>
      </c>
      <c r="F25" s="195">
        <v>999</v>
      </c>
      <c r="G25" s="192">
        <v>2979</v>
      </c>
      <c r="H25" s="259">
        <v>1980</v>
      </c>
    </row>
    <row r="26" spans="1:8" x14ac:dyDescent="0.2">
      <c r="A26" s="197" t="s">
        <v>558</v>
      </c>
      <c r="B26" s="198"/>
      <c r="C26" s="198">
        <v>980</v>
      </c>
      <c r="D26" s="198">
        <v>958</v>
      </c>
      <c r="E26" s="261">
        <v>-22</v>
      </c>
      <c r="F26" s="198">
        <v>9154</v>
      </c>
      <c r="G26" s="198">
        <v>11762</v>
      </c>
      <c r="H26" s="261">
        <v>2608</v>
      </c>
    </row>
    <row r="27" spans="1:8" x14ac:dyDescent="0.2">
      <c r="A27" s="645"/>
      <c r="B27" s="195" t="s">
        <v>231</v>
      </c>
      <c r="C27" s="195">
        <v>77</v>
      </c>
      <c r="D27" s="192">
        <v>0</v>
      </c>
      <c r="E27" s="259">
        <v>-77</v>
      </c>
      <c r="F27" s="195">
        <v>881</v>
      </c>
      <c r="G27" s="192">
        <v>4</v>
      </c>
      <c r="H27" s="259">
        <v>-877</v>
      </c>
    </row>
    <row r="28" spans="1:8" x14ac:dyDescent="0.2">
      <c r="A28" s="646"/>
      <c r="B28" s="195" t="s">
        <v>276</v>
      </c>
      <c r="C28" s="195">
        <v>0</v>
      </c>
      <c r="D28" s="192">
        <v>0</v>
      </c>
      <c r="E28" s="259">
        <v>0</v>
      </c>
      <c r="F28" s="195">
        <v>108</v>
      </c>
      <c r="G28" s="192">
        <v>0</v>
      </c>
      <c r="H28" s="259">
        <v>-108</v>
      </c>
    </row>
    <row r="29" spans="1:8" x14ac:dyDescent="0.2">
      <c r="A29" s="646"/>
      <c r="B29" s="195" t="s">
        <v>277</v>
      </c>
      <c r="C29" s="195">
        <v>5</v>
      </c>
      <c r="D29" s="192">
        <v>0</v>
      </c>
      <c r="E29" s="259">
        <v>-5</v>
      </c>
      <c r="F29" s="195">
        <v>309</v>
      </c>
      <c r="G29" s="192">
        <v>0</v>
      </c>
      <c r="H29" s="259">
        <v>-309</v>
      </c>
    </row>
    <row r="30" spans="1:8" x14ac:dyDescent="0.2">
      <c r="A30" s="646"/>
      <c r="B30" s="195" t="s">
        <v>575</v>
      </c>
      <c r="C30" s="195">
        <v>0</v>
      </c>
      <c r="D30" s="195">
        <v>32</v>
      </c>
      <c r="E30" s="262">
        <v>32</v>
      </c>
      <c r="F30" s="192">
        <v>104</v>
      </c>
      <c r="G30" s="192">
        <v>167</v>
      </c>
      <c r="H30" s="262">
        <v>63</v>
      </c>
    </row>
    <row r="31" spans="1:8" x14ac:dyDescent="0.2">
      <c r="A31" s="197" t="s">
        <v>415</v>
      </c>
      <c r="B31" s="198"/>
      <c r="C31" s="198">
        <v>82</v>
      </c>
      <c r="D31" s="198">
        <v>32</v>
      </c>
      <c r="E31" s="261">
        <v>-50</v>
      </c>
      <c r="F31" s="198">
        <v>1402</v>
      </c>
      <c r="G31" s="198">
        <v>171</v>
      </c>
      <c r="H31" s="261">
        <v>-1231</v>
      </c>
    </row>
    <row r="32" spans="1:8" x14ac:dyDescent="0.2">
      <c r="A32" s="646"/>
      <c r="B32" s="195" t="s">
        <v>236</v>
      </c>
      <c r="C32" s="195">
        <v>175</v>
      </c>
      <c r="D32" s="192">
        <v>38</v>
      </c>
      <c r="E32" s="259">
        <v>-137</v>
      </c>
      <c r="F32" s="195">
        <v>1395</v>
      </c>
      <c r="G32" s="192">
        <v>247</v>
      </c>
      <c r="H32" s="259">
        <v>-1148</v>
      </c>
    </row>
    <row r="33" spans="1:8" x14ac:dyDescent="0.2">
      <c r="A33" s="646"/>
      <c r="B33" s="195" t="s">
        <v>242</v>
      </c>
      <c r="C33" s="195">
        <v>0</v>
      </c>
      <c r="D33" s="195">
        <v>82</v>
      </c>
      <c r="E33" s="262">
        <v>82</v>
      </c>
      <c r="F33" s="656">
        <v>145</v>
      </c>
      <c r="G33" s="195">
        <v>203</v>
      </c>
      <c r="H33" s="259">
        <v>58</v>
      </c>
    </row>
    <row r="34" spans="1:8" x14ac:dyDescent="0.2">
      <c r="A34" s="646"/>
      <c r="B34" s="195" t="s">
        <v>278</v>
      </c>
      <c r="C34" s="195">
        <v>0</v>
      </c>
      <c r="D34" s="195">
        <v>127</v>
      </c>
      <c r="E34" s="259">
        <v>127</v>
      </c>
      <c r="F34" s="195">
        <v>0</v>
      </c>
      <c r="G34" s="195">
        <v>1705</v>
      </c>
      <c r="H34" s="259">
        <v>1705</v>
      </c>
    </row>
    <row r="35" spans="1:8" x14ac:dyDescent="0.2">
      <c r="A35" s="646"/>
      <c r="B35" s="195" t="s">
        <v>244</v>
      </c>
      <c r="C35" s="195">
        <v>0</v>
      </c>
      <c r="D35" s="195">
        <v>30</v>
      </c>
      <c r="E35" s="262">
        <v>30</v>
      </c>
      <c r="F35" s="656">
        <v>15</v>
      </c>
      <c r="G35" s="195">
        <v>418</v>
      </c>
      <c r="H35" s="259">
        <v>403</v>
      </c>
    </row>
    <row r="36" spans="1:8" x14ac:dyDescent="0.2">
      <c r="A36" s="646" t="s">
        <v>245</v>
      </c>
      <c r="B36" s="195"/>
      <c r="C36" s="195">
        <v>0</v>
      </c>
      <c r="D36" s="195">
        <v>132</v>
      </c>
      <c r="E36" s="262">
        <v>132</v>
      </c>
      <c r="F36" s="656">
        <v>346</v>
      </c>
      <c r="G36" s="195">
        <v>510</v>
      </c>
      <c r="H36" s="259">
        <v>164</v>
      </c>
    </row>
    <row r="37" spans="1:8" x14ac:dyDescent="0.2">
      <c r="A37" s="197"/>
      <c r="B37" s="198" t="s">
        <v>559</v>
      </c>
      <c r="C37" s="198">
        <v>175</v>
      </c>
      <c r="D37" s="198">
        <v>409</v>
      </c>
      <c r="E37" s="261">
        <v>234</v>
      </c>
      <c r="F37" s="198">
        <v>1901</v>
      </c>
      <c r="G37" s="198">
        <v>3083</v>
      </c>
      <c r="H37" s="261">
        <v>1182</v>
      </c>
    </row>
    <row r="38" spans="1:8" x14ac:dyDescent="0.2">
      <c r="A38" s="646"/>
      <c r="B38" s="195" t="s">
        <v>279</v>
      </c>
      <c r="C38" s="195">
        <v>4</v>
      </c>
      <c r="D38" s="195">
        <v>0</v>
      </c>
      <c r="E38" s="258">
        <v>-4</v>
      </c>
      <c r="F38" s="656">
        <v>146</v>
      </c>
      <c r="G38" s="195">
        <v>1</v>
      </c>
      <c r="H38" s="259">
        <v>-145</v>
      </c>
    </row>
    <row r="39" spans="1:8" x14ac:dyDescent="0.2">
      <c r="A39" s="646"/>
      <c r="B39" s="195" t="s">
        <v>280</v>
      </c>
      <c r="C39" s="195">
        <v>0</v>
      </c>
      <c r="D39" s="195">
        <v>0</v>
      </c>
      <c r="E39" s="262">
        <v>0</v>
      </c>
      <c r="F39" s="656">
        <v>157</v>
      </c>
      <c r="G39" s="195">
        <v>6</v>
      </c>
      <c r="H39" s="259">
        <v>-151</v>
      </c>
    </row>
    <row r="40" spans="1:8" x14ac:dyDescent="0.2">
      <c r="A40" s="646"/>
      <c r="B40" s="195" t="s">
        <v>281</v>
      </c>
      <c r="C40" s="195">
        <v>6</v>
      </c>
      <c r="D40" s="195">
        <v>58</v>
      </c>
      <c r="E40" s="258">
        <v>52</v>
      </c>
      <c r="F40" s="656">
        <v>73</v>
      </c>
      <c r="G40" s="195">
        <v>432</v>
      </c>
      <c r="H40" s="262">
        <v>359</v>
      </c>
    </row>
    <row r="41" spans="1:8" x14ac:dyDescent="0.2">
      <c r="A41" s="646"/>
      <c r="B41" s="195" t="s">
        <v>282</v>
      </c>
      <c r="C41" s="195">
        <v>2</v>
      </c>
      <c r="D41" s="195">
        <v>0</v>
      </c>
      <c r="E41" s="258">
        <v>-2</v>
      </c>
      <c r="F41" s="656">
        <v>99</v>
      </c>
      <c r="G41" s="195">
        <v>69</v>
      </c>
      <c r="H41" s="262">
        <v>-30</v>
      </c>
    </row>
    <row r="42" spans="1:8" x14ac:dyDescent="0.2">
      <c r="A42" s="197" t="s">
        <v>576</v>
      </c>
      <c r="B42" s="210"/>
      <c r="C42" s="210">
        <v>12</v>
      </c>
      <c r="D42" s="210">
        <v>58</v>
      </c>
      <c r="E42" s="210">
        <v>46</v>
      </c>
      <c r="F42" s="210">
        <v>475</v>
      </c>
      <c r="G42" s="210">
        <v>508</v>
      </c>
      <c r="H42" s="263">
        <v>33</v>
      </c>
    </row>
    <row r="43" spans="1:8" x14ac:dyDescent="0.2">
      <c r="A43" s="381" t="s">
        <v>652</v>
      </c>
      <c r="B43" s="794"/>
      <c r="C43" s="210">
        <v>27</v>
      </c>
      <c r="D43" s="809">
        <v>0</v>
      </c>
      <c r="E43" s="210">
        <v>-27</v>
      </c>
      <c r="F43" s="210">
        <v>77</v>
      </c>
      <c r="G43" s="809">
        <v>0</v>
      </c>
      <c r="H43" s="263">
        <v>-77</v>
      </c>
    </row>
    <row r="44" spans="1:8" x14ac:dyDescent="0.2">
      <c r="A44" s="211" t="s">
        <v>122</v>
      </c>
      <c r="B44" s="212"/>
      <c r="C44" s="212">
        <v>1670</v>
      </c>
      <c r="D44" s="264">
        <v>1633</v>
      </c>
      <c r="E44" s="212">
        <v>-37</v>
      </c>
      <c r="F44" s="212">
        <v>15697</v>
      </c>
      <c r="G44" s="264">
        <v>17955</v>
      </c>
      <c r="H44" s="212">
        <v>2258</v>
      </c>
    </row>
    <row r="45" spans="1:8" x14ac:dyDescent="0.2">
      <c r="A45" s="216" t="s">
        <v>560</v>
      </c>
      <c r="B45" s="217"/>
      <c r="C45" s="217">
        <v>270</v>
      </c>
      <c r="D45" s="217">
        <v>120</v>
      </c>
      <c r="E45" s="217">
        <v>-150</v>
      </c>
      <c r="F45" s="217">
        <v>2510</v>
      </c>
      <c r="G45" s="217">
        <v>503</v>
      </c>
      <c r="H45" s="217">
        <v>-2007</v>
      </c>
    </row>
    <row r="46" spans="1:8" x14ac:dyDescent="0.2">
      <c r="A46" s="216" t="s">
        <v>561</v>
      </c>
      <c r="B46" s="217"/>
      <c r="C46" s="217">
        <v>1400</v>
      </c>
      <c r="D46" s="217">
        <v>1513</v>
      </c>
      <c r="E46" s="217">
        <v>113</v>
      </c>
      <c r="F46" s="217">
        <v>13187</v>
      </c>
      <c r="G46" s="217">
        <v>17452</v>
      </c>
      <c r="H46" s="217">
        <v>4265</v>
      </c>
    </row>
    <row r="47" spans="1:8" x14ac:dyDescent="0.2">
      <c r="A47" s="220" t="s">
        <v>562</v>
      </c>
      <c r="B47" s="221"/>
      <c r="C47" s="221">
        <v>1141</v>
      </c>
      <c r="D47" s="221">
        <v>793</v>
      </c>
      <c r="E47" s="221">
        <v>-348</v>
      </c>
      <c r="F47" s="221">
        <v>9646</v>
      </c>
      <c r="G47" s="221">
        <v>11080</v>
      </c>
      <c r="H47" s="221">
        <v>1434</v>
      </c>
    </row>
    <row r="48" spans="1:8" x14ac:dyDescent="0.2">
      <c r="A48" s="220" t="s">
        <v>563</v>
      </c>
      <c r="B48" s="221"/>
      <c r="C48" s="221">
        <v>529</v>
      </c>
      <c r="D48" s="221">
        <v>840</v>
      </c>
      <c r="E48" s="221">
        <v>311</v>
      </c>
      <c r="F48" s="221">
        <v>6051</v>
      </c>
      <c r="G48" s="221">
        <v>6875</v>
      </c>
      <c r="H48" s="221">
        <v>824</v>
      </c>
    </row>
    <row r="49" spans="1:8" x14ac:dyDescent="0.2">
      <c r="A49" s="216" t="s">
        <v>564</v>
      </c>
      <c r="B49" s="224"/>
      <c r="C49" s="224">
        <v>829</v>
      </c>
      <c r="D49" s="265">
        <v>638</v>
      </c>
      <c r="E49" s="217">
        <v>-191</v>
      </c>
      <c r="F49" s="217">
        <v>7356</v>
      </c>
      <c r="G49" s="217">
        <v>9024</v>
      </c>
      <c r="H49" s="217">
        <v>1668</v>
      </c>
    </row>
    <row r="50" spans="1:8" ht="15" x14ac:dyDescent="0.25">
      <c r="A50" s="226"/>
      <c r="B50" s="226"/>
      <c r="C50" s="266"/>
      <c r="D50" s="227"/>
      <c r="E50" s="227"/>
      <c r="F50" s="228"/>
      <c r="G50" s="227"/>
      <c r="H50" s="257" t="s">
        <v>252</v>
      </c>
    </row>
    <row r="51" spans="1:8" ht="15" x14ac:dyDescent="0.25">
      <c r="A51" s="230" t="s">
        <v>253</v>
      </c>
      <c r="B51" s="230"/>
      <c r="C51" s="231"/>
      <c r="D51" s="227"/>
      <c r="E51" s="227"/>
      <c r="F51" s="228"/>
      <c r="G51" s="227"/>
      <c r="H51" s="229"/>
    </row>
    <row r="53" spans="1:8" x14ac:dyDescent="0.2">
      <c r="C53" s="267"/>
      <c r="D53" s="267"/>
      <c r="E53" s="267"/>
      <c r="F53" s="267"/>
      <c r="G53" s="267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3"/>
  <sheetViews>
    <sheetView workbookViewId="0">
      <selection activeCell="E22" sqref="E22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6"/>
      <c r="E2" s="76"/>
      <c r="F2" s="76"/>
      <c r="G2" s="136"/>
      <c r="H2" s="62" t="s">
        <v>164</v>
      </c>
    </row>
    <row r="3" spans="1:8" x14ac:dyDescent="0.2">
      <c r="A3" s="63"/>
      <c r="B3" s="835">
        <f>INDICE!A3</f>
        <v>41730</v>
      </c>
      <c r="C3" s="836"/>
      <c r="D3" s="836" t="s">
        <v>124</v>
      </c>
      <c r="E3" s="836"/>
      <c r="F3" s="836" t="s">
        <v>125</v>
      </c>
      <c r="G3" s="836"/>
      <c r="H3" s="836"/>
    </row>
    <row r="4" spans="1:8" x14ac:dyDescent="0.2">
      <c r="A4" s="77"/>
      <c r="B4" s="74" t="s">
        <v>48</v>
      </c>
      <c r="C4" s="74" t="s">
        <v>565</v>
      </c>
      <c r="D4" s="74" t="s">
        <v>48</v>
      </c>
      <c r="E4" s="74" t="s">
        <v>565</v>
      </c>
      <c r="F4" s="74" t="s">
        <v>48</v>
      </c>
      <c r="G4" s="74" t="s">
        <v>565</v>
      </c>
      <c r="H4" s="75" t="s">
        <v>132</v>
      </c>
    </row>
    <row r="5" spans="1:8" x14ac:dyDescent="0.2">
      <c r="A5" s="244" t="s">
        <v>284</v>
      </c>
      <c r="B5" s="708">
        <v>0.311</v>
      </c>
      <c r="C5" s="394">
        <v>-1.2698412698412698</v>
      </c>
      <c r="D5" s="551">
        <v>1.4219999999999999</v>
      </c>
      <c r="E5" s="394">
        <v>-0.9059233449477353</v>
      </c>
      <c r="F5" s="551">
        <v>4.5620000000000003</v>
      </c>
      <c r="G5" s="394">
        <v>-25.078009525373623</v>
      </c>
      <c r="H5" s="709">
        <v>1.2578581669791553</v>
      </c>
    </row>
    <row r="6" spans="1:8" x14ac:dyDescent="0.2">
      <c r="A6" s="244" t="s">
        <v>285</v>
      </c>
      <c r="B6" s="552">
        <v>2.2509999999999999</v>
      </c>
      <c r="C6" s="276">
        <v>-20.906535488404778</v>
      </c>
      <c r="D6" s="275">
        <v>9.1969999999999992</v>
      </c>
      <c r="E6" s="276">
        <v>-14.581591901179531</v>
      </c>
      <c r="F6" s="275">
        <v>31.478999999999999</v>
      </c>
      <c r="G6" s="276">
        <v>-3.4060572585841853</v>
      </c>
      <c r="H6" s="710">
        <v>8.6795522223447659</v>
      </c>
    </row>
    <row r="7" spans="1:8" x14ac:dyDescent="0.2">
      <c r="A7" s="244" t="s">
        <v>286</v>
      </c>
      <c r="B7" s="552">
        <v>6.8730000000000002</v>
      </c>
      <c r="C7" s="276">
        <v>87.78688524590163</v>
      </c>
      <c r="D7" s="275">
        <v>16.084</v>
      </c>
      <c r="E7" s="276">
        <v>35.638387586439535</v>
      </c>
      <c r="F7" s="275">
        <v>39.837000000000003</v>
      </c>
      <c r="G7" s="276">
        <v>3.0818195932308647</v>
      </c>
      <c r="H7" s="710">
        <v>10.98406308591596</v>
      </c>
    </row>
    <row r="8" spans="1:8" x14ac:dyDescent="0.2">
      <c r="A8" s="244" t="s">
        <v>287</v>
      </c>
      <c r="B8" s="552">
        <v>22.01</v>
      </c>
      <c r="C8" s="276">
        <v>-10.251182515087262</v>
      </c>
      <c r="D8" s="275">
        <v>90.129000000000005</v>
      </c>
      <c r="E8" s="276">
        <v>-8.703315404017383</v>
      </c>
      <c r="F8" s="275">
        <v>285.02100000000002</v>
      </c>
      <c r="G8" s="276">
        <v>79.803555432190663</v>
      </c>
      <c r="H8" s="710">
        <v>78.587460019852216</v>
      </c>
    </row>
    <row r="9" spans="1:8" x14ac:dyDescent="0.2">
      <c r="A9" s="244" t="s">
        <v>288</v>
      </c>
      <c r="B9" s="553">
        <v>4.5999999999999999E-2</v>
      </c>
      <c r="C9" s="277" t="s">
        <v>155</v>
      </c>
      <c r="D9" s="275">
        <v>0.28899999999999998</v>
      </c>
      <c r="E9" s="275" t="s">
        <v>155</v>
      </c>
      <c r="F9" s="275">
        <v>1.7809999999999999</v>
      </c>
      <c r="G9" s="275" t="s">
        <v>155</v>
      </c>
      <c r="H9" s="710">
        <v>0.49106650490790776</v>
      </c>
    </row>
    <row r="10" spans="1:8" x14ac:dyDescent="0.2">
      <c r="A10" s="252" t="s">
        <v>289</v>
      </c>
      <c r="B10" s="278">
        <v>31.491</v>
      </c>
      <c r="C10" s="279">
        <v>0.46578401658956775</v>
      </c>
      <c r="D10" s="278">
        <v>117.121</v>
      </c>
      <c r="E10" s="279">
        <v>-4.6098337690685041</v>
      </c>
      <c r="F10" s="278">
        <v>362.68</v>
      </c>
      <c r="G10" s="279">
        <v>53.780921125160063</v>
      </c>
      <c r="H10" s="279">
        <v>100</v>
      </c>
    </row>
    <row r="11" spans="1:8" x14ac:dyDescent="0.2">
      <c r="A11" s="280" t="s">
        <v>290</v>
      </c>
      <c r="B11" s="281">
        <f>B10/'Consumo PP'!B11*100</f>
        <v>0.71517931126672085</v>
      </c>
      <c r="C11" s="282"/>
      <c r="D11" s="281">
        <f>D10/'Consumo PP'!D11*100</f>
        <v>0.66051686017010813</v>
      </c>
      <c r="E11" s="282"/>
      <c r="F11" s="281">
        <f>F10/'Consumo PP'!F11*100</f>
        <v>0.66510379927460739</v>
      </c>
      <c r="G11" s="283"/>
      <c r="H11" s="283"/>
    </row>
    <row r="12" spans="1:8" x14ac:dyDescent="0.2">
      <c r="A12" s="284" t="s">
        <v>604</v>
      </c>
      <c r="B12" s="67"/>
      <c r="C12" s="67"/>
      <c r="D12" s="67"/>
      <c r="E12" s="67"/>
      <c r="F12" s="67"/>
      <c r="G12" s="277"/>
      <c r="H12" s="73" t="s">
        <v>252</v>
      </c>
    </row>
    <row r="13" spans="1:8" x14ac:dyDescent="0.2">
      <c r="A13" s="230" t="s">
        <v>253</v>
      </c>
      <c r="B13" s="136"/>
      <c r="C13" s="136"/>
      <c r="D13" s="136"/>
      <c r="E13" s="136"/>
      <c r="F13" s="136"/>
      <c r="G13" s="136"/>
      <c r="H13" s="73"/>
    </row>
  </sheetData>
  <mergeCells count="3">
    <mergeCell ref="B3:C3"/>
    <mergeCell ref="D3:E3"/>
    <mergeCell ref="F3:H3"/>
  </mergeCells>
  <conditionalFormatting sqref="B5:B9 D5:D9">
    <cfRule type="cellIs" dxfId="4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B10" sqref="B10"/>
    </sheetView>
  </sheetViews>
  <sheetFormatPr baseColWidth="10" defaultRowHeight="14.25" x14ac:dyDescent="0.2"/>
  <sheetData>
    <row r="1" spans="1:7" x14ac:dyDescent="0.2">
      <c r="A1" s="6" t="s">
        <v>291</v>
      </c>
      <c r="B1" s="713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164</v>
      </c>
    </row>
    <row r="3" spans="1:7" x14ac:dyDescent="0.2">
      <c r="A3" s="63"/>
      <c r="B3" s="838">
        <f>INDICE!A3</f>
        <v>41730</v>
      </c>
      <c r="C3" s="838"/>
      <c r="D3" s="856" t="s">
        <v>124</v>
      </c>
      <c r="E3" s="856"/>
      <c r="F3" s="856" t="s">
        <v>125</v>
      </c>
      <c r="G3" s="856"/>
    </row>
    <row r="4" spans="1:7" x14ac:dyDescent="0.2">
      <c r="A4" s="77"/>
      <c r="B4" s="270"/>
      <c r="C4" s="74" t="s">
        <v>565</v>
      </c>
      <c r="D4" s="270"/>
      <c r="E4" s="74" t="s">
        <v>565</v>
      </c>
      <c r="F4" s="270"/>
      <c r="G4" s="74" t="s">
        <v>565</v>
      </c>
    </row>
    <row r="5" spans="1:7" ht="15" x14ac:dyDescent="0.25">
      <c r="A5" s="705" t="s">
        <v>122</v>
      </c>
      <c r="B5" s="711">
        <v>4972</v>
      </c>
      <c r="C5" s="706">
        <v>-8.3671212679690381</v>
      </c>
      <c r="D5" s="707">
        <v>19598</v>
      </c>
      <c r="E5" s="706">
        <v>-4.595462953948009</v>
      </c>
      <c r="F5" s="712">
        <v>60093</v>
      </c>
      <c r="G5" s="706">
        <v>-5.7926255722079389</v>
      </c>
    </row>
    <row r="6" spans="1:7" x14ac:dyDescent="0.2">
      <c r="A6" s="284"/>
      <c r="B6" s="1"/>
      <c r="C6" s="1"/>
      <c r="D6" s="1"/>
      <c r="E6" s="1"/>
      <c r="F6" s="1"/>
      <c r="G6" s="73" t="s">
        <v>252</v>
      </c>
    </row>
    <row r="7" spans="1:7" x14ac:dyDescent="0.2">
      <c r="A7" s="284" t="s">
        <v>604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B18" sqref="B18"/>
    </sheetView>
  </sheetViews>
  <sheetFormatPr baseColWidth="10" defaultRowHeight="12.75" x14ac:dyDescent="0.2"/>
  <cols>
    <col min="1" max="1" width="32.375" style="80" customWidth="1"/>
    <col min="2" max="2" width="12.375" style="80" customWidth="1"/>
    <col min="3" max="3" width="12.875" style="80" customWidth="1"/>
    <col min="4" max="4" width="11" style="80"/>
    <col min="5" max="5" width="12.875" style="80" customWidth="1"/>
    <col min="6" max="6" width="13.5" style="80" customWidth="1"/>
    <col min="7" max="7" width="11" style="80"/>
    <col min="8" max="8" width="15.875" style="80" customWidth="1"/>
    <col min="9" max="10" width="11" style="80"/>
    <col min="11" max="12" width="11.5" style="80" customWidth="1"/>
    <col min="13" max="256" width="11" style="80"/>
    <col min="257" max="257" width="32.375" style="80" customWidth="1"/>
    <col min="258" max="258" width="12.375" style="80" customWidth="1"/>
    <col min="259" max="259" width="12.875" style="80" customWidth="1"/>
    <col min="260" max="260" width="11" style="80"/>
    <col min="261" max="261" width="12.875" style="80" customWidth="1"/>
    <col min="262" max="262" width="13.5" style="80" customWidth="1"/>
    <col min="263" max="263" width="11" style="80"/>
    <col min="264" max="264" width="12.375" style="80" customWidth="1"/>
    <col min="265" max="266" width="11" style="80"/>
    <col min="267" max="268" width="11.5" style="80" customWidth="1"/>
    <col min="269" max="512" width="11" style="80"/>
    <col min="513" max="513" width="32.375" style="80" customWidth="1"/>
    <col min="514" max="514" width="12.375" style="80" customWidth="1"/>
    <col min="515" max="515" width="12.875" style="80" customWidth="1"/>
    <col min="516" max="516" width="11" style="80"/>
    <col min="517" max="517" width="12.875" style="80" customWidth="1"/>
    <col min="518" max="518" width="13.5" style="80" customWidth="1"/>
    <col min="519" max="519" width="11" style="80"/>
    <col min="520" max="520" width="12.375" style="80" customWidth="1"/>
    <col min="521" max="522" width="11" style="80"/>
    <col min="523" max="524" width="11.5" style="80" customWidth="1"/>
    <col min="525" max="768" width="11" style="80"/>
    <col min="769" max="769" width="32.375" style="80" customWidth="1"/>
    <col min="770" max="770" width="12.375" style="80" customWidth="1"/>
    <col min="771" max="771" width="12.875" style="80" customWidth="1"/>
    <col min="772" max="772" width="11" style="80"/>
    <col min="773" max="773" width="12.875" style="80" customWidth="1"/>
    <col min="774" max="774" width="13.5" style="80" customWidth="1"/>
    <col min="775" max="775" width="11" style="80"/>
    <col min="776" max="776" width="12.375" style="80" customWidth="1"/>
    <col min="777" max="778" width="11" style="80"/>
    <col min="779" max="780" width="11.5" style="80" customWidth="1"/>
    <col min="781" max="1024" width="11" style="80"/>
    <col min="1025" max="1025" width="32.375" style="80" customWidth="1"/>
    <col min="1026" max="1026" width="12.375" style="80" customWidth="1"/>
    <col min="1027" max="1027" width="12.875" style="80" customWidth="1"/>
    <col min="1028" max="1028" width="11" style="80"/>
    <col min="1029" max="1029" width="12.875" style="80" customWidth="1"/>
    <col min="1030" max="1030" width="13.5" style="80" customWidth="1"/>
    <col min="1031" max="1031" width="11" style="80"/>
    <col min="1032" max="1032" width="12.375" style="80" customWidth="1"/>
    <col min="1033" max="1034" width="11" style="80"/>
    <col min="1035" max="1036" width="11.5" style="80" customWidth="1"/>
    <col min="1037" max="1280" width="11" style="80"/>
    <col min="1281" max="1281" width="32.375" style="80" customWidth="1"/>
    <col min="1282" max="1282" width="12.375" style="80" customWidth="1"/>
    <col min="1283" max="1283" width="12.875" style="80" customWidth="1"/>
    <col min="1284" max="1284" width="11" style="80"/>
    <col min="1285" max="1285" width="12.875" style="80" customWidth="1"/>
    <col min="1286" max="1286" width="13.5" style="80" customWidth="1"/>
    <col min="1287" max="1287" width="11" style="80"/>
    <col min="1288" max="1288" width="12.375" style="80" customWidth="1"/>
    <col min="1289" max="1290" width="11" style="80"/>
    <col min="1291" max="1292" width="11.5" style="80" customWidth="1"/>
    <col min="1293" max="1536" width="11" style="80"/>
    <col min="1537" max="1537" width="32.375" style="80" customWidth="1"/>
    <col min="1538" max="1538" width="12.375" style="80" customWidth="1"/>
    <col min="1539" max="1539" width="12.875" style="80" customWidth="1"/>
    <col min="1540" max="1540" width="11" style="80"/>
    <col min="1541" max="1541" width="12.875" style="80" customWidth="1"/>
    <col min="1542" max="1542" width="13.5" style="80" customWidth="1"/>
    <col min="1543" max="1543" width="11" style="80"/>
    <col min="1544" max="1544" width="12.375" style="80" customWidth="1"/>
    <col min="1545" max="1546" width="11" style="80"/>
    <col min="1547" max="1548" width="11.5" style="80" customWidth="1"/>
    <col min="1549" max="1792" width="11" style="80"/>
    <col min="1793" max="1793" width="32.375" style="80" customWidth="1"/>
    <col min="1794" max="1794" width="12.375" style="80" customWidth="1"/>
    <col min="1795" max="1795" width="12.875" style="80" customWidth="1"/>
    <col min="1796" max="1796" width="11" style="80"/>
    <col min="1797" max="1797" width="12.875" style="80" customWidth="1"/>
    <col min="1798" max="1798" width="13.5" style="80" customWidth="1"/>
    <col min="1799" max="1799" width="11" style="80"/>
    <col min="1800" max="1800" width="12.375" style="80" customWidth="1"/>
    <col min="1801" max="1802" width="11" style="80"/>
    <col min="1803" max="1804" width="11.5" style="80" customWidth="1"/>
    <col min="1805" max="2048" width="11" style="80"/>
    <col min="2049" max="2049" width="32.375" style="80" customWidth="1"/>
    <col min="2050" max="2050" width="12.375" style="80" customWidth="1"/>
    <col min="2051" max="2051" width="12.875" style="80" customWidth="1"/>
    <col min="2052" max="2052" width="11" style="80"/>
    <col min="2053" max="2053" width="12.875" style="80" customWidth="1"/>
    <col min="2054" max="2054" width="13.5" style="80" customWidth="1"/>
    <col min="2055" max="2055" width="11" style="80"/>
    <col min="2056" max="2056" width="12.375" style="80" customWidth="1"/>
    <col min="2057" max="2058" width="11" style="80"/>
    <col min="2059" max="2060" width="11.5" style="80" customWidth="1"/>
    <col min="2061" max="2304" width="11" style="80"/>
    <col min="2305" max="2305" width="32.375" style="80" customWidth="1"/>
    <col min="2306" max="2306" width="12.375" style="80" customWidth="1"/>
    <col min="2307" max="2307" width="12.875" style="80" customWidth="1"/>
    <col min="2308" max="2308" width="11" style="80"/>
    <col min="2309" max="2309" width="12.875" style="80" customWidth="1"/>
    <col min="2310" max="2310" width="13.5" style="80" customWidth="1"/>
    <col min="2311" max="2311" width="11" style="80"/>
    <col min="2312" max="2312" width="12.375" style="80" customWidth="1"/>
    <col min="2313" max="2314" width="11" style="80"/>
    <col min="2315" max="2316" width="11.5" style="80" customWidth="1"/>
    <col min="2317" max="2560" width="11" style="80"/>
    <col min="2561" max="2561" width="32.375" style="80" customWidth="1"/>
    <col min="2562" max="2562" width="12.375" style="80" customWidth="1"/>
    <col min="2563" max="2563" width="12.875" style="80" customWidth="1"/>
    <col min="2564" max="2564" width="11" style="80"/>
    <col min="2565" max="2565" width="12.875" style="80" customWidth="1"/>
    <col min="2566" max="2566" width="13.5" style="80" customWidth="1"/>
    <col min="2567" max="2567" width="11" style="80"/>
    <col min="2568" max="2568" width="12.375" style="80" customWidth="1"/>
    <col min="2569" max="2570" width="11" style="80"/>
    <col min="2571" max="2572" width="11.5" style="80" customWidth="1"/>
    <col min="2573" max="2816" width="11" style="80"/>
    <col min="2817" max="2817" width="32.375" style="80" customWidth="1"/>
    <col min="2818" max="2818" width="12.375" style="80" customWidth="1"/>
    <col min="2819" max="2819" width="12.875" style="80" customWidth="1"/>
    <col min="2820" max="2820" width="11" style="80"/>
    <col min="2821" max="2821" width="12.875" style="80" customWidth="1"/>
    <col min="2822" max="2822" width="13.5" style="80" customWidth="1"/>
    <col min="2823" max="2823" width="11" style="80"/>
    <col min="2824" max="2824" width="12.375" style="80" customWidth="1"/>
    <col min="2825" max="2826" width="11" style="80"/>
    <col min="2827" max="2828" width="11.5" style="80" customWidth="1"/>
    <col min="2829" max="3072" width="11" style="80"/>
    <col min="3073" max="3073" width="32.375" style="80" customWidth="1"/>
    <col min="3074" max="3074" width="12.375" style="80" customWidth="1"/>
    <col min="3075" max="3075" width="12.875" style="80" customWidth="1"/>
    <col min="3076" max="3076" width="11" style="80"/>
    <col min="3077" max="3077" width="12.875" style="80" customWidth="1"/>
    <col min="3078" max="3078" width="13.5" style="80" customWidth="1"/>
    <col min="3079" max="3079" width="11" style="80"/>
    <col min="3080" max="3080" width="12.375" style="80" customWidth="1"/>
    <col min="3081" max="3082" width="11" style="80"/>
    <col min="3083" max="3084" width="11.5" style="80" customWidth="1"/>
    <col min="3085" max="3328" width="11" style="80"/>
    <col min="3329" max="3329" width="32.375" style="80" customWidth="1"/>
    <col min="3330" max="3330" width="12.375" style="80" customWidth="1"/>
    <col min="3331" max="3331" width="12.875" style="80" customWidth="1"/>
    <col min="3332" max="3332" width="11" style="80"/>
    <col min="3333" max="3333" width="12.875" style="80" customWidth="1"/>
    <col min="3334" max="3334" width="13.5" style="80" customWidth="1"/>
    <col min="3335" max="3335" width="11" style="80"/>
    <col min="3336" max="3336" width="12.375" style="80" customWidth="1"/>
    <col min="3337" max="3338" width="11" style="80"/>
    <col min="3339" max="3340" width="11.5" style="80" customWidth="1"/>
    <col min="3341" max="3584" width="11" style="80"/>
    <col min="3585" max="3585" width="32.375" style="80" customWidth="1"/>
    <col min="3586" max="3586" width="12.375" style="80" customWidth="1"/>
    <col min="3587" max="3587" width="12.875" style="80" customWidth="1"/>
    <col min="3588" max="3588" width="11" style="80"/>
    <col min="3589" max="3589" width="12.875" style="80" customWidth="1"/>
    <col min="3590" max="3590" width="13.5" style="80" customWidth="1"/>
    <col min="3591" max="3591" width="11" style="80"/>
    <col min="3592" max="3592" width="12.375" style="80" customWidth="1"/>
    <col min="3593" max="3594" width="11" style="80"/>
    <col min="3595" max="3596" width="11.5" style="80" customWidth="1"/>
    <col min="3597" max="3840" width="11" style="80"/>
    <col min="3841" max="3841" width="32.375" style="80" customWidth="1"/>
    <col min="3842" max="3842" width="12.375" style="80" customWidth="1"/>
    <col min="3843" max="3843" width="12.875" style="80" customWidth="1"/>
    <col min="3844" max="3844" width="11" style="80"/>
    <col min="3845" max="3845" width="12.875" style="80" customWidth="1"/>
    <col min="3846" max="3846" width="13.5" style="80" customWidth="1"/>
    <col min="3847" max="3847" width="11" style="80"/>
    <col min="3848" max="3848" width="12.375" style="80" customWidth="1"/>
    <col min="3849" max="3850" width="11" style="80"/>
    <col min="3851" max="3852" width="11.5" style="80" customWidth="1"/>
    <col min="3853" max="4096" width="11" style="80"/>
    <col min="4097" max="4097" width="32.375" style="80" customWidth="1"/>
    <col min="4098" max="4098" width="12.375" style="80" customWidth="1"/>
    <col min="4099" max="4099" width="12.875" style="80" customWidth="1"/>
    <col min="4100" max="4100" width="11" style="80"/>
    <col min="4101" max="4101" width="12.875" style="80" customWidth="1"/>
    <col min="4102" max="4102" width="13.5" style="80" customWidth="1"/>
    <col min="4103" max="4103" width="11" style="80"/>
    <col min="4104" max="4104" width="12.375" style="80" customWidth="1"/>
    <col min="4105" max="4106" width="11" style="80"/>
    <col min="4107" max="4108" width="11.5" style="80" customWidth="1"/>
    <col min="4109" max="4352" width="11" style="80"/>
    <col min="4353" max="4353" width="32.375" style="80" customWidth="1"/>
    <col min="4354" max="4354" width="12.375" style="80" customWidth="1"/>
    <col min="4355" max="4355" width="12.875" style="80" customWidth="1"/>
    <col min="4356" max="4356" width="11" style="80"/>
    <col min="4357" max="4357" width="12.875" style="80" customWidth="1"/>
    <col min="4358" max="4358" width="13.5" style="80" customWidth="1"/>
    <col min="4359" max="4359" width="11" style="80"/>
    <col min="4360" max="4360" width="12.375" style="80" customWidth="1"/>
    <col min="4361" max="4362" width="11" style="80"/>
    <col min="4363" max="4364" width="11.5" style="80" customWidth="1"/>
    <col min="4365" max="4608" width="11" style="80"/>
    <col min="4609" max="4609" width="32.375" style="80" customWidth="1"/>
    <col min="4610" max="4610" width="12.375" style="80" customWidth="1"/>
    <col min="4611" max="4611" width="12.875" style="80" customWidth="1"/>
    <col min="4612" max="4612" width="11" style="80"/>
    <col min="4613" max="4613" width="12.875" style="80" customWidth="1"/>
    <col min="4614" max="4614" width="13.5" style="80" customWidth="1"/>
    <col min="4615" max="4615" width="11" style="80"/>
    <col min="4616" max="4616" width="12.375" style="80" customWidth="1"/>
    <col min="4617" max="4618" width="11" style="80"/>
    <col min="4619" max="4620" width="11.5" style="80" customWidth="1"/>
    <col min="4621" max="4864" width="11" style="80"/>
    <col min="4865" max="4865" width="32.375" style="80" customWidth="1"/>
    <col min="4866" max="4866" width="12.375" style="80" customWidth="1"/>
    <col min="4867" max="4867" width="12.875" style="80" customWidth="1"/>
    <col min="4868" max="4868" width="11" style="80"/>
    <col min="4869" max="4869" width="12.875" style="80" customWidth="1"/>
    <col min="4870" max="4870" width="13.5" style="80" customWidth="1"/>
    <col min="4871" max="4871" width="11" style="80"/>
    <col min="4872" max="4872" width="12.375" style="80" customWidth="1"/>
    <col min="4873" max="4874" width="11" style="80"/>
    <col min="4875" max="4876" width="11.5" style="80" customWidth="1"/>
    <col min="4877" max="5120" width="11" style="80"/>
    <col min="5121" max="5121" width="32.375" style="80" customWidth="1"/>
    <col min="5122" max="5122" width="12.375" style="80" customWidth="1"/>
    <col min="5123" max="5123" width="12.875" style="80" customWidth="1"/>
    <col min="5124" max="5124" width="11" style="80"/>
    <col min="5125" max="5125" width="12.875" style="80" customWidth="1"/>
    <col min="5126" max="5126" width="13.5" style="80" customWidth="1"/>
    <col min="5127" max="5127" width="11" style="80"/>
    <col min="5128" max="5128" width="12.375" style="80" customWidth="1"/>
    <col min="5129" max="5130" width="11" style="80"/>
    <col min="5131" max="5132" width="11.5" style="80" customWidth="1"/>
    <col min="5133" max="5376" width="11" style="80"/>
    <col min="5377" max="5377" width="32.375" style="80" customWidth="1"/>
    <col min="5378" max="5378" width="12.375" style="80" customWidth="1"/>
    <col min="5379" max="5379" width="12.875" style="80" customWidth="1"/>
    <col min="5380" max="5380" width="11" style="80"/>
    <col min="5381" max="5381" width="12.875" style="80" customWidth="1"/>
    <col min="5382" max="5382" width="13.5" style="80" customWidth="1"/>
    <col min="5383" max="5383" width="11" style="80"/>
    <col min="5384" max="5384" width="12.375" style="80" customWidth="1"/>
    <col min="5385" max="5386" width="11" style="80"/>
    <col min="5387" max="5388" width="11.5" style="80" customWidth="1"/>
    <col min="5389" max="5632" width="11" style="80"/>
    <col min="5633" max="5633" width="32.375" style="80" customWidth="1"/>
    <col min="5634" max="5634" width="12.375" style="80" customWidth="1"/>
    <col min="5635" max="5635" width="12.875" style="80" customWidth="1"/>
    <col min="5636" max="5636" width="11" style="80"/>
    <col min="5637" max="5637" width="12.875" style="80" customWidth="1"/>
    <col min="5638" max="5638" width="13.5" style="80" customWidth="1"/>
    <col min="5639" max="5639" width="11" style="80"/>
    <col min="5640" max="5640" width="12.375" style="80" customWidth="1"/>
    <col min="5641" max="5642" width="11" style="80"/>
    <col min="5643" max="5644" width="11.5" style="80" customWidth="1"/>
    <col min="5645" max="5888" width="11" style="80"/>
    <col min="5889" max="5889" width="32.375" style="80" customWidth="1"/>
    <col min="5890" max="5890" width="12.375" style="80" customWidth="1"/>
    <col min="5891" max="5891" width="12.875" style="80" customWidth="1"/>
    <col min="5892" max="5892" width="11" style="80"/>
    <col min="5893" max="5893" width="12.875" style="80" customWidth="1"/>
    <col min="5894" max="5894" width="13.5" style="80" customWidth="1"/>
    <col min="5895" max="5895" width="11" style="80"/>
    <col min="5896" max="5896" width="12.375" style="80" customWidth="1"/>
    <col min="5897" max="5898" width="11" style="80"/>
    <col min="5899" max="5900" width="11.5" style="80" customWidth="1"/>
    <col min="5901" max="6144" width="11" style="80"/>
    <col min="6145" max="6145" width="32.375" style="80" customWidth="1"/>
    <col min="6146" max="6146" width="12.375" style="80" customWidth="1"/>
    <col min="6147" max="6147" width="12.875" style="80" customWidth="1"/>
    <col min="6148" max="6148" width="11" style="80"/>
    <col min="6149" max="6149" width="12.875" style="80" customWidth="1"/>
    <col min="6150" max="6150" width="13.5" style="80" customWidth="1"/>
    <col min="6151" max="6151" width="11" style="80"/>
    <col min="6152" max="6152" width="12.375" style="80" customWidth="1"/>
    <col min="6153" max="6154" width="11" style="80"/>
    <col min="6155" max="6156" width="11.5" style="80" customWidth="1"/>
    <col min="6157" max="6400" width="11" style="80"/>
    <col min="6401" max="6401" width="32.375" style="80" customWidth="1"/>
    <col min="6402" max="6402" width="12.375" style="80" customWidth="1"/>
    <col min="6403" max="6403" width="12.875" style="80" customWidth="1"/>
    <col min="6404" max="6404" width="11" style="80"/>
    <col min="6405" max="6405" width="12.875" style="80" customWidth="1"/>
    <col min="6406" max="6406" width="13.5" style="80" customWidth="1"/>
    <col min="6407" max="6407" width="11" style="80"/>
    <col min="6408" max="6408" width="12.375" style="80" customWidth="1"/>
    <col min="6409" max="6410" width="11" style="80"/>
    <col min="6411" max="6412" width="11.5" style="80" customWidth="1"/>
    <col min="6413" max="6656" width="11" style="80"/>
    <col min="6657" max="6657" width="32.375" style="80" customWidth="1"/>
    <col min="6658" max="6658" width="12.375" style="80" customWidth="1"/>
    <col min="6659" max="6659" width="12.875" style="80" customWidth="1"/>
    <col min="6660" max="6660" width="11" style="80"/>
    <col min="6661" max="6661" width="12.875" style="80" customWidth="1"/>
    <col min="6662" max="6662" width="13.5" style="80" customWidth="1"/>
    <col min="6663" max="6663" width="11" style="80"/>
    <col min="6664" max="6664" width="12.375" style="80" customWidth="1"/>
    <col min="6665" max="6666" width="11" style="80"/>
    <col min="6667" max="6668" width="11.5" style="80" customWidth="1"/>
    <col min="6669" max="6912" width="11" style="80"/>
    <col min="6913" max="6913" width="32.375" style="80" customWidth="1"/>
    <col min="6914" max="6914" width="12.375" style="80" customWidth="1"/>
    <col min="6915" max="6915" width="12.875" style="80" customWidth="1"/>
    <col min="6916" max="6916" width="11" style="80"/>
    <col min="6917" max="6917" width="12.875" style="80" customWidth="1"/>
    <col min="6918" max="6918" width="13.5" style="80" customWidth="1"/>
    <col min="6919" max="6919" width="11" style="80"/>
    <col min="6920" max="6920" width="12.375" style="80" customWidth="1"/>
    <col min="6921" max="6922" width="11" style="80"/>
    <col min="6923" max="6924" width="11.5" style="80" customWidth="1"/>
    <col min="6925" max="7168" width="11" style="80"/>
    <col min="7169" max="7169" width="32.375" style="80" customWidth="1"/>
    <col min="7170" max="7170" width="12.375" style="80" customWidth="1"/>
    <col min="7171" max="7171" width="12.875" style="80" customWidth="1"/>
    <col min="7172" max="7172" width="11" style="80"/>
    <col min="7173" max="7173" width="12.875" style="80" customWidth="1"/>
    <col min="7174" max="7174" width="13.5" style="80" customWidth="1"/>
    <col min="7175" max="7175" width="11" style="80"/>
    <col min="7176" max="7176" width="12.375" style="80" customWidth="1"/>
    <col min="7177" max="7178" width="11" style="80"/>
    <col min="7179" max="7180" width="11.5" style="80" customWidth="1"/>
    <col min="7181" max="7424" width="11" style="80"/>
    <col min="7425" max="7425" width="32.375" style="80" customWidth="1"/>
    <col min="7426" max="7426" width="12.375" style="80" customWidth="1"/>
    <col min="7427" max="7427" width="12.875" style="80" customWidth="1"/>
    <col min="7428" max="7428" width="11" style="80"/>
    <col min="7429" max="7429" width="12.875" style="80" customWidth="1"/>
    <col min="7430" max="7430" width="13.5" style="80" customWidth="1"/>
    <col min="7431" max="7431" width="11" style="80"/>
    <col min="7432" max="7432" width="12.375" style="80" customWidth="1"/>
    <col min="7433" max="7434" width="11" style="80"/>
    <col min="7435" max="7436" width="11.5" style="80" customWidth="1"/>
    <col min="7437" max="7680" width="11" style="80"/>
    <col min="7681" max="7681" width="32.375" style="80" customWidth="1"/>
    <col min="7682" max="7682" width="12.375" style="80" customWidth="1"/>
    <col min="7683" max="7683" width="12.875" style="80" customWidth="1"/>
    <col min="7684" max="7684" width="11" style="80"/>
    <col min="7685" max="7685" width="12.875" style="80" customWidth="1"/>
    <col min="7686" max="7686" width="13.5" style="80" customWidth="1"/>
    <col min="7687" max="7687" width="11" style="80"/>
    <col min="7688" max="7688" width="12.375" style="80" customWidth="1"/>
    <col min="7689" max="7690" width="11" style="80"/>
    <col min="7691" max="7692" width="11.5" style="80" customWidth="1"/>
    <col min="7693" max="7936" width="11" style="80"/>
    <col min="7937" max="7937" width="32.375" style="80" customWidth="1"/>
    <col min="7938" max="7938" width="12.375" style="80" customWidth="1"/>
    <col min="7939" max="7939" width="12.875" style="80" customWidth="1"/>
    <col min="7940" max="7940" width="11" style="80"/>
    <col min="7941" max="7941" width="12.875" style="80" customWidth="1"/>
    <col min="7942" max="7942" width="13.5" style="80" customWidth="1"/>
    <col min="7943" max="7943" width="11" style="80"/>
    <col min="7944" max="7944" width="12.375" style="80" customWidth="1"/>
    <col min="7945" max="7946" width="11" style="80"/>
    <col min="7947" max="7948" width="11.5" style="80" customWidth="1"/>
    <col min="7949" max="8192" width="11" style="80"/>
    <col min="8193" max="8193" width="32.375" style="80" customWidth="1"/>
    <col min="8194" max="8194" width="12.375" style="80" customWidth="1"/>
    <col min="8195" max="8195" width="12.875" style="80" customWidth="1"/>
    <col min="8196" max="8196" width="11" style="80"/>
    <col min="8197" max="8197" width="12.875" style="80" customWidth="1"/>
    <col min="8198" max="8198" width="13.5" style="80" customWidth="1"/>
    <col min="8199" max="8199" width="11" style="80"/>
    <col min="8200" max="8200" width="12.375" style="80" customWidth="1"/>
    <col min="8201" max="8202" width="11" style="80"/>
    <col min="8203" max="8204" width="11.5" style="80" customWidth="1"/>
    <col min="8205" max="8448" width="11" style="80"/>
    <col min="8449" max="8449" width="32.375" style="80" customWidth="1"/>
    <col min="8450" max="8450" width="12.375" style="80" customWidth="1"/>
    <col min="8451" max="8451" width="12.875" style="80" customWidth="1"/>
    <col min="8452" max="8452" width="11" style="80"/>
    <col min="8453" max="8453" width="12.875" style="80" customWidth="1"/>
    <col min="8454" max="8454" width="13.5" style="80" customWidth="1"/>
    <col min="8455" max="8455" width="11" style="80"/>
    <col min="8456" max="8456" width="12.375" style="80" customWidth="1"/>
    <col min="8457" max="8458" width="11" style="80"/>
    <col min="8459" max="8460" width="11.5" style="80" customWidth="1"/>
    <col min="8461" max="8704" width="11" style="80"/>
    <col min="8705" max="8705" width="32.375" style="80" customWidth="1"/>
    <col min="8706" max="8706" width="12.375" style="80" customWidth="1"/>
    <col min="8707" max="8707" width="12.875" style="80" customWidth="1"/>
    <col min="8708" max="8708" width="11" style="80"/>
    <col min="8709" max="8709" width="12.875" style="80" customWidth="1"/>
    <col min="8710" max="8710" width="13.5" style="80" customWidth="1"/>
    <col min="8711" max="8711" width="11" style="80"/>
    <col min="8712" max="8712" width="12.375" style="80" customWidth="1"/>
    <col min="8713" max="8714" width="11" style="80"/>
    <col min="8715" max="8716" width="11.5" style="80" customWidth="1"/>
    <col min="8717" max="8960" width="11" style="80"/>
    <col min="8961" max="8961" width="32.375" style="80" customWidth="1"/>
    <col min="8962" max="8962" width="12.375" style="80" customWidth="1"/>
    <col min="8963" max="8963" width="12.875" style="80" customWidth="1"/>
    <col min="8964" max="8964" width="11" style="80"/>
    <col min="8965" max="8965" width="12.875" style="80" customWidth="1"/>
    <col min="8966" max="8966" width="13.5" style="80" customWidth="1"/>
    <col min="8967" max="8967" width="11" style="80"/>
    <col min="8968" max="8968" width="12.375" style="80" customWidth="1"/>
    <col min="8969" max="8970" width="11" style="80"/>
    <col min="8971" max="8972" width="11.5" style="80" customWidth="1"/>
    <col min="8973" max="9216" width="11" style="80"/>
    <col min="9217" max="9217" width="32.375" style="80" customWidth="1"/>
    <col min="9218" max="9218" width="12.375" style="80" customWidth="1"/>
    <col min="9219" max="9219" width="12.875" style="80" customWidth="1"/>
    <col min="9220" max="9220" width="11" style="80"/>
    <col min="9221" max="9221" width="12.875" style="80" customWidth="1"/>
    <col min="9222" max="9222" width="13.5" style="80" customWidth="1"/>
    <col min="9223" max="9223" width="11" style="80"/>
    <col min="9224" max="9224" width="12.375" style="80" customWidth="1"/>
    <col min="9225" max="9226" width="11" style="80"/>
    <col min="9227" max="9228" width="11.5" style="80" customWidth="1"/>
    <col min="9229" max="9472" width="11" style="80"/>
    <col min="9473" max="9473" width="32.375" style="80" customWidth="1"/>
    <col min="9474" max="9474" width="12.375" style="80" customWidth="1"/>
    <col min="9475" max="9475" width="12.875" style="80" customWidth="1"/>
    <col min="9476" max="9476" width="11" style="80"/>
    <col min="9477" max="9477" width="12.875" style="80" customWidth="1"/>
    <col min="9478" max="9478" width="13.5" style="80" customWidth="1"/>
    <col min="9479" max="9479" width="11" style="80"/>
    <col min="9480" max="9480" width="12.375" style="80" customWidth="1"/>
    <col min="9481" max="9482" width="11" style="80"/>
    <col min="9483" max="9484" width="11.5" style="80" customWidth="1"/>
    <col min="9485" max="9728" width="11" style="80"/>
    <col min="9729" max="9729" width="32.375" style="80" customWidth="1"/>
    <col min="9730" max="9730" width="12.375" style="80" customWidth="1"/>
    <col min="9731" max="9731" width="12.875" style="80" customWidth="1"/>
    <col min="9732" max="9732" width="11" style="80"/>
    <col min="9733" max="9733" width="12.875" style="80" customWidth="1"/>
    <col min="9734" max="9734" width="13.5" style="80" customWidth="1"/>
    <col min="9735" max="9735" width="11" style="80"/>
    <col min="9736" max="9736" width="12.375" style="80" customWidth="1"/>
    <col min="9737" max="9738" width="11" style="80"/>
    <col min="9739" max="9740" width="11.5" style="80" customWidth="1"/>
    <col min="9741" max="9984" width="11" style="80"/>
    <col min="9985" max="9985" width="32.375" style="80" customWidth="1"/>
    <col min="9986" max="9986" width="12.375" style="80" customWidth="1"/>
    <col min="9987" max="9987" width="12.875" style="80" customWidth="1"/>
    <col min="9988" max="9988" width="11" style="80"/>
    <col min="9989" max="9989" width="12.875" style="80" customWidth="1"/>
    <col min="9990" max="9990" width="13.5" style="80" customWidth="1"/>
    <col min="9991" max="9991" width="11" style="80"/>
    <col min="9992" max="9992" width="12.375" style="80" customWidth="1"/>
    <col min="9993" max="9994" width="11" style="80"/>
    <col min="9995" max="9996" width="11.5" style="80" customWidth="1"/>
    <col min="9997" max="10240" width="11" style="80"/>
    <col min="10241" max="10241" width="32.375" style="80" customWidth="1"/>
    <col min="10242" max="10242" width="12.375" style="80" customWidth="1"/>
    <col min="10243" max="10243" width="12.875" style="80" customWidth="1"/>
    <col min="10244" max="10244" width="11" style="80"/>
    <col min="10245" max="10245" width="12.875" style="80" customWidth="1"/>
    <col min="10246" max="10246" width="13.5" style="80" customWidth="1"/>
    <col min="10247" max="10247" width="11" style="80"/>
    <col min="10248" max="10248" width="12.375" style="80" customWidth="1"/>
    <col min="10249" max="10250" width="11" style="80"/>
    <col min="10251" max="10252" width="11.5" style="80" customWidth="1"/>
    <col min="10253" max="10496" width="11" style="80"/>
    <col min="10497" max="10497" width="32.375" style="80" customWidth="1"/>
    <col min="10498" max="10498" width="12.375" style="80" customWidth="1"/>
    <col min="10499" max="10499" width="12.875" style="80" customWidth="1"/>
    <col min="10500" max="10500" width="11" style="80"/>
    <col min="10501" max="10501" width="12.875" style="80" customWidth="1"/>
    <col min="10502" max="10502" width="13.5" style="80" customWidth="1"/>
    <col min="10503" max="10503" width="11" style="80"/>
    <col min="10504" max="10504" width="12.375" style="80" customWidth="1"/>
    <col min="10505" max="10506" width="11" style="80"/>
    <col min="10507" max="10508" width="11.5" style="80" customWidth="1"/>
    <col min="10509" max="10752" width="11" style="80"/>
    <col min="10753" max="10753" width="32.375" style="80" customWidth="1"/>
    <col min="10754" max="10754" width="12.375" style="80" customWidth="1"/>
    <col min="10755" max="10755" width="12.875" style="80" customWidth="1"/>
    <col min="10756" max="10756" width="11" style="80"/>
    <col min="10757" max="10757" width="12.875" style="80" customWidth="1"/>
    <col min="10758" max="10758" width="13.5" style="80" customWidth="1"/>
    <col min="10759" max="10759" width="11" style="80"/>
    <col min="10760" max="10760" width="12.375" style="80" customWidth="1"/>
    <col min="10761" max="10762" width="11" style="80"/>
    <col min="10763" max="10764" width="11.5" style="80" customWidth="1"/>
    <col min="10765" max="11008" width="11" style="80"/>
    <col min="11009" max="11009" width="32.375" style="80" customWidth="1"/>
    <col min="11010" max="11010" width="12.375" style="80" customWidth="1"/>
    <col min="11011" max="11011" width="12.875" style="80" customWidth="1"/>
    <col min="11012" max="11012" width="11" style="80"/>
    <col min="11013" max="11013" width="12.875" style="80" customWidth="1"/>
    <col min="11014" max="11014" width="13.5" style="80" customWidth="1"/>
    <col min="11015" max="11015" width="11" style="80"/>
    <col min="11016" max="11016" width="12.375" style="80" customWidth="1"/>
    <col min="11017" max="11018" width="11" style="80"/>
    <col min="11019" max="11020" width="11.5" style="80" customWidth="1"/>
    <col min="11021" max="11264" width="11" style="80"/>
    <col min="11265" max="11265" width="32.375" style="80" customWidth="1"/>
    <col min="11266" max="11266" width="12.375" style="80" customWidth="1"/>
    <col min="11267" max="11267" width="12.875" style="80" customWidth="1"/>
    <col min="11268" max="11268" width="11" style="80"/>
    <col min="11269" max="11269" width="12.875" style="80" customWidth="1"/>
    <col min="11270" max="11270" width="13.5" style="80" customWidth="1"/>
    <col min="11271" max="11271" width="11" style="80"/>
    <col min="11272" max="11272" width="12.375" style="80" customWidth="1"/>
    <col min="11273" max="11274" width="11" style="80"/>
    <col min="11275" max="11276" width="11.5" style="80" customWidth="1"/>
    <col min="11277" max="11520" width="11" style="80"/>
    <col min="11521" max="11521" width="32.375" style="80" customWidth="1"/>
    <col min="11522" max="11522" width="12.375" style="80" customWidth="1"/>
    <col min="11523" max="11523" width="12.875" style="80" customWidth="1"/>
    <col min="11524" max="11524" width="11" style="80"/>
    <col min="11525" max="11525" width="12.875" style="80" customWidth="1"/>
    <col min="11526" max="11526" width="13.5" style="80" customWidth="1"/>
    <col min="11527" max="11527" width="11" style="80"/>
    <col min="11528" max="11528" width="12.375" style="80" customWidth="1"/>
    <col min="11529" max="11530" width="11" style="80"/>
    <col min="11531" max="11532" width="11.5" style="80" customWidth="1"/>
    <col min="11533" max="11776" width="11" style="80"/>
    <col min="11777" max="11777" width="32.375" style="80" customWidth="1"/>
    <col min="11778" max="11778" width="12.375" style="80" customWidth="1"/>
    <col min="11779" max="11779" width="12.875" style="80" customWidth="1"/>
    <col min="11780" max="11780" width="11" style="80"/>
    <col min="11781" max="11781" width="12.875" style="80" customWidth="1"/>
    <col min="11782" max="11782" width="13.5" style="80" customWidth="1"/>
    <col min="11783" max="11783" width="11" style="80"/>
    <col min="11784" max="11784" width="12.375" style="80" customWidth="1"/>
    <col min="11785" max="11786" width="11" style="80"/>
    <col min="11787" max="11788" width="11.5" style="80" customWidth="1"/>
    <col min="11789" max="12032" width="11" style="80"/>
    <col min="12033" max="12033" width="32.375" style="80" customWidth="1"/>
    <col min="12034" max="12034" width="12.375" style="80" customWidth="1"/>
    <col min="12035" max="12035" width="12.875" style="80" customWidth="1"/>
    <col min="12036" max="12036" width="11" style="80"/>
    <col min="12037" max="12037" width="12.875" style="80" customWidth="1"/>
    <col min="12038" max="12038" width="13.5" style="80" customWidth="1"/>
    <col min="12039" max="12039" width="11" style="80"/>
    <col min="12040" max="12040" width="12.375" style="80" customWidth="1"/>
    <col min="12041" max="12042" width="11" style="80"/>
    <col min="12043" max="12044" width="11.5" style="80" customWidth="1"/>
    <col min="12045" max="12288" width="11" style="80"/>
    <col min="12289" max="12289" width="32.375" style="80" customWidth="1"/>
    <col min="12290" max="12290" width="12.375" style="80" customWidth="1"/>
    <col min="12291" max="12291" width="12.875" style="80" customWidth="1"/>
    <col min="12292" max="12292" width="11" style="80"/>
    <col min="12293" max="12293" width="12.875" style="80" customWidth="1"/>
    <col min="12294" max="12294" width="13.5" style="80" customWidth="1"/>
    <col min="12295" max="12295" width="11" style="80"/>
    <col min="12296" max="12296" width="12.375" style="80" customWidth="1"/>
    <col min="12297" max="12298" width="11" style="80"/>
    <col min="12299" max="12300" width="11.5" style="80" customWidth="1"/>
    <col min="12301" max="12544" width="11" style="80"/>
    <col min="12545" max="12545" width="32.375" style="80" customWidth="1"/>
    <col min="12546" max="12546" width="12.375" style="80" customWidth="1"/>
    <col min="12547" max="12547" width="12.875" style="80" customWidth="1"/>
    <col min="12548" max="12548" width="11" style="80"/>
    <col min="12549" max="12549" width="12.875" style="80" customWidth="1"/>
    <col min="12550" max="12550" width="13.5" style="80" customWidth="1"/>
    <col min="12551" max="12551" width="11" style="80"/>
    <col min="12552" max="12552" width="12.375" style="80" customWidth="1"/>
    <col min="12553" max="12554" width="11" style="80"/>
    <col min="12555" max="12556" width="11.5" style="80" customWidth="1"/>
    <col min="12557" max="12800" width="11" style="80"/>
    <col min="12801" max="12801" width="32.375" style="80" customWidth="1"/>
    <col min="12802" max="12802" width="12.375" style="80" customWidth="1"/>
    <col min="12803" max="12803" width="12.875" style="80" customWidth="1"/>
    <col min="12804" max="12804" width="11" style="80"/>
    <col min="12805" max="12805" width="12.875" style="80" customWidth="1"/>
    <col min="12806" max="12806" width="13.5" style="80" customWidth="1"/>
    <col min="12807" max="12807" width="11" style="80"/>
    <col min="12808" max="12808" width="12.375" style="80" customWidth="1"/>
    <col min="12809" max="12810" width="11" style="80"/>
    <col min="12811" max="12812" width="11.5" style="80" customWidth="1"/>
    <col min="12813" max="13056" width="11" style="80"/>
    <col min="13057" max="13057" width="32.375" style="80" customWidth="1"/>
    <col min="13058" max="13058" width="12.375" style="80" customWidth="1"/>
    <col min="13059" max="13059" width="12.875" style="80" customWidth="1"/>
    <col min="13060" max="13060" width="11" style="80"/>
    <col min="13061" max="13061" width="12.875" style="80" customWidth="1"/>
    <col min="13062" max="13062" width="13.5" style="80" customWidth="1"/>
    <col min="13063" max="13063" width="11" style="80"/>
    <col min="13064" max="13064" width="12.375" style="80" customWidth="1"/>
    <col min="13065" max="13066" width="11" style="80"/>
    <col min="13067" max="13068" width="11.5" style="80" customWidth="1"/>
    <col min="13069" max="13312" width="11" style="80"/>
    <col min="13313" max="13313" width="32.375" style="80" customWidth="1"/>
    <col min="13314" max="13314" width="12.375" style="80" customWidth="1"/>
    <col min="13315" max="13315" width="12.875" style="80" customWidth="1"/>
    <col min="13316" max="13316" width="11" style="80"/>
    <col min="13317" max="13317" width="12.875" style="80" customWidth="1"/>
    <col min="13318" max="13318" width="13.5" style="80" customWidth="1"/>
    <col min="13319" max="13319" width="11" style="80"/>
    <col min="13320" max="13320" width="12.375" style="80" customWidth="1"/>
    <col min="13321" max="13322" width="11" style="80"/>
    <col min="13323" max="13324" width="11.5" style="80" customWidth="1"/>
    <col min="13325" max="13568" width="11" style="80"/>
    <col min="13569" max="13569" width="32.375" style="80" customWidth="1"/>
    <col min="13570" max="13570" width="12.375" style="80" customWidth="1"/>
    <col min="13571" max="13571" width="12.875" style="80" customWidth="1"/>
    <col min="13572" max="13572" width="11" style="80"/>
    <col min="13573" max="13573" width="12.875" style="80" customWidth="1"/>
    <col min="13574" max="13574" width="13.5" style="80" customWidth="1"/>
    <col min="13575" max="13575" width="11" style="80"/>
    <col min="13576" max="13576" width="12.375" style="80" customWidth="1"/>
    <col min="13577" max="13578" width="11" style="80"/>
    <col min="13579" max="13580" width="11.5" style="80" customWidth="1"/>
    <col min="13581" max="13824" width="11" style="80"/>
    <col min="13825" max="13825" width="32.375" style="80" customWidth="1"/>
    <col min="13826" max="13826" width="12.375" style="80" customWidth="1"/>
    <col min="13827" max="13827" width="12.875" style="80" customWidth="1"/>
    <col min="13828" max="13828" width="11" style="80"/>
    <col min="13829" max="13829" width="12.875" style="80" customWidth="1"/>
    <col min="13830" max="13830" width="13.5" style="80" customWidth="1"/>
    <col min="13831" max="13831" width="11" style="80"/>
    <col min="13832" max="13832" width="12.375" style="80" customWidth="1"/>
    <col min="13833" max="13834" width="11" style="80"/>
    <col min="13835" max="13836" width="11.5" style="80" customWidth="1"/>
    <col min="13837" max="14080" width="11" style="80"/>
    <col min="14081" max="14081" width="32.375" style="80" customWidth="1"/>
    <col min="14082" max="14082" width="12.375" style="80" customWidth="1"/>
    <col min="14083" max="14083" width="12.875" style="80" customWidth="1"/>
    <col min="14084" max="14084" width="11" style="80"/>
    <col min="14085" max="14085" width="12.875" style="80" customWidth="1"/>
    <col min="14086" max="14086" width="13.5" style="80" customWidth="1"/>
    <col min="14087" max="14087" width="11" style="80"/>
    <col min="14088" max="14088" width="12.375" style="80" customWidth="1"/>
    <col min="14089" max="14090" width="11" style="80"/>
    <col min="14091" max="14092" width="11.5" style="80" customWidth="1"/>
    <col min="14093" max="14336" width="11" style="80"/>
    <col min="14337" max="14337" width="32.375" style="80" customWidth="1"/>
    <col min="14338" max="14338" width="12.375" style="80" customWidth="1"/>
    <col min="14339" max="14339" width="12.875" style="80" customWidth="1"/>
    <col min="14340" max="14340" width="11" style="80"/>
    <col min="14341" max="14341" width="12.875" style="80" customWidth="1"/>
    <col min="14342" max="14342" width="13.5" style="80" customWidth="1"/>
    <col min="14343" max="14343" width="11" style="80"/>
    <col min="14344" max="14344" width="12.375" style="80" customWidth="1"/>
    <col min="14345" max="14346" width="11" style="80"/>
    <col min="14347" max="14348" width="11.5" style="80" customWidth="1"/>
    <col min="14349" max="14592" width="11" style="80"/>
    <col min="14593" max="14593" width="32.375" style="80" customWidth="1"/>
    <col min="14594" max="14594" width="12.375" style="80" customWidth="1"/>
    <col min="14595" max="14595" width="12.875" style="80" customWidth="1"/>
    <col min="14596" max="14596" width="11" style="80"/>
    <col min="14597" max="14597" width="12.875" style="80" customWidth="1"/>
    <col min="14598" max="14598" width="13.5" style="80" customWidth="1"/>
    <col min="14599" max="14599" width="11" style="80"/>
    <col min="14600" max="14600" width="12.375" style="80" customWidth="1"/>
    <col min="14601" max="14602" width="11" style="80"/>
    <col min="14603" max="14604" width="11.5" style="80" customWidth="1"/>
    <col min="14605" max="14848" width="11" style="80"/>
    <col min="14849" max="14849" width="32.375" style="80" customWidth="1"/>
    <col min="14850" max="14850" width="12.375" style="80" customWidth="1"/>
    <col min="14851" max="14851" width="12.875" style="80" customWidth="1"/>
    <col min="14852" max="14852" width="11" style="80"/>
    <col min="14853" max="14853" width="12.875" style="80" customWidth="1"/>
    <col min="14854" max="14854" width="13.5" style="80" customWidth="1"/>
    <col min="14855" max="14855" width="11" style="80"/>
    <col min="14856" max="14856" width="12.375" style="80" customWidth="1"/>
    <col min="14857" max="14858" width="11" style="80"/>
    <col min="14859" max="14860" width="11.5" style="80" customWidth="1"/>
    <col min="14861" max="15104" width="11" style="80"/>
    <col min="15105" max="15105" width="32.375" style="80" customWidth="1"/>
    <col min="15106" max="15106" width="12.375" style="80" customWidth="1"/>
    <col min="15107" max="15107" width="12.875" style="80" customWidth="1"/>
    <col min="15108" max="15108" width="11" style="80"/>
    <col min="15109" max="15109" width="12.875" style="80" customWidth="1"/>
    <col min="15110" max="15110" width="13.5" style="80" customWidth="1"/>
    <col min="15111" max="15111" width="11" style="80"/>
    <col min="15112" max="15112" width="12.375" style="80" customWidth="1"/>
    <col min="15113" max="15114" width="11" style="80"/>
    <col min="15115" max="15116" width="11.5" style="80" customWidth="1"/>
    <col min="15117" max="15360" width="11" style="80"/>
    <col min="15361" max="15361" width="32.375" style="80" customWidth="1"/>
    <col min="15362" max="15362" width="12.375" style="80" customWidth="1"/>
    <col min="15363" max="15363" width="12.875" style="80" customWidth="1"/>
    <col min="15364" max="15364" width="11" style="80"/>
    <col min="15365" max="15365" width="12.875" style="80" customWidth="1"/>
    <col min="15366" max="15366" width="13.5" style="80" customWidth="1"/>
    <col min="15367" max="15367" width="11" style="80"/>
    <col min="15368" max="15368" width="12.375" style="80" customWidth="1"/>
    <col min="15369" max="15370" width="11" style="80"/>
    <col min="15371" max="15372" width="11.5" style="80" customWidth="1"/>
    <col min="15373" max="15616" width="11" style="80"/>
    <col min="15617" max="15617" width="32.375" style="80" customWidth="1"/>
    <col min="15618" max="15618" width="12.375" style="80" customWidth="1"/>
    <col min="15619" max="15619" width="12.875" style="80" customWidth="1"/>
    <col min="15620" max="15620" width="11" style="80"/>
    <col min="15621" max="15621" width="12.875" style="80" customWidth="1"/>
    <col min="15622" max="15622" width="13.5" style="80" customWidth="1"/>
    <col min="15623" max="15623" width="11" style="80"/>
    <col min="15624" max="15624" width="12.375" style="80" customWidth="1"/>
    <col min="15625" max="15626" width="11" style="80"/>
    <col min="15627" max="15628" width="11.5" style="80" customWidth="1"/>
    <col min="15629" max="15872" width="11" style="80"/>
    <col min="15873" max="15873" width="32.375" style="80" customWidth="1"/>
    <col min="15874" max="15874" width="12.375" style="80" customWidth="1"/>
    <col min="15875" max="15875" width="12.875" style="80" customWidth="1"/>
    <col min="15876" max="15876" width="11" style="80"/>
    <col min="15877" max="15877" width="12.875" style="80" customWidth="1"/>
    <col min="15878" max="15878" width="13.5" style="80" customWidth="1"/>
    <col min="15879" max="15879" width="11" style="80"/>
    <col min="15880" max="15880" width="12.375" style="80" customWidth="1"/>
    <col min="15881" max="15882" width="11" style="80"/>
    <col min="15883" max="15884" width="11.5" style="80" customWidth="1"/>
    <col min="15885" max="16128" width="11" style="80"/>
    <col min="16129" max="16129" width="32.375" style="80" customWidth="1"/>
    <col min="16130" max="16130" width="12.375" style="80" customWidth="1"/>
    <col min="16131" max="16131" width="12.875" style="80" customWidth="1"/>
    <col min="16132" max="16132" width="11" style="80"/>
    <col min="16133" max="16133" width="12.875" style="80" customWidth="1"/>
    <col min="16134" max="16134" width="13.5" style="80" customWidth="1"/>
    <col min="16135" max="16135" width="11" style="80"/>
    <col min="16136" max="16136" width="12.375" style="80" customWidth="1"/>
    <col min="16137" max="16138" width="11" style="80"/>
    <col min="16139" max="16140" width="11.5" style="80" customWidth="1"/>
    <col min="16141" max="16384" width="11" style="80"/>
  </cols>
  <sheetData>
    <row r="1" spans="1:8" x14ac:dyDescent="0.2">
      <c r="A1" s="6" t="s">
        <v>292</v>
      </c>
      <c r="B1" s="3"/>
      <c r="C1" s="3"/>
      <c r="D1" s="3"/>
      <c r="E1" s="3"/>
      <c r="F1" s="3"/>
      <c r="G1" s="3"/>
    </row>
    <row r="2" spans="1:8" ht="15.75" x14ac:dyDescent="0.25">
      <c r="A2" s="2"/>
      <c r="B2" s="111"/>
      <c r="C2" s="3"/>
      <c r="D2" s="3"/>
      <c r="E2" s="3"/>
      <c r="F2" s="3"/>
      <c r="G2" s="3"/>
      <c r="H2" s="62" t="s">
        <v>164</v>
      </c>
    </row>
    <row r="3" spans="1:8" s="82" customFormat="1" x14ac:dyDescent="0.2">
      <c r="A3" s="81"/>
      <c r="B3" s="835">
        <f>INDICE!A3</f>
        <v>41730</v>
      </c>
      <c r="C3" s="836"/>
      <c r="D3" s="836" t="s">
        <v>124</v>
      </c>
      <c r="E3" s="836"/>
      <c r="F3" s="836" t="s">
        <v>125</v>
      </c>
      <c r="G3" s="836"/>
      <c r="H3" s="836"/>
    </row>
    <row r="4" spans="1:8" s="82" customFormat="1" x14ac:dyDescent="0.2">
      <c r="A4" s="83"/>
      <c r="B4" s="74" t="s">
        <v>48</v>
      </c>
      <c r="C4" s="74" t="s">
        <v>126</v>
      </c>
      <c r="D4" s="74" t="s">
        <v>48</v>
      </c>
      <c r="E4" s="74" t="s">
        <v>127</v>
      </c>
      <c r="F4" s="74" t="s">
        <v>48</v>
      </c>
      <c r="G4" s="75" t="s">
        <v>127</v>
      </c>
      <c r="H4" s="75" t="s">
        <v>132</v>
      </c>
    </row>
    <row r="5" spans="1:8" s="82" customFormat="1" x14ac:dyDescent="0.2">
      <c r="A5" s="84" t="s">
        <v>603</v>
      </c>
      <c r="B5" s="489">
        <v>136</v>
      </c>
      <c r="C5" s="86">
        <v>-15.857725312594736</v>
      </c>
      <c r="D5" s="85">
        <v>557.41100000000006</v>
      </c>
      <c r="E5" s="86">
        <v>-9.0475801977613077</v>
      </c>
      <c r="F5" s="85">
        <v>1657.038</v>
      </c>
      <c r="G5" s="86">
        <v>-5.789090660996334</v>
      </c>
      <c r="H5" s="492">
        <v>2.7819394454672541</v>
      </c>
    </row>
    <row r="6" spans="1:8" s="82" customFormat="1" x14ac:dyDescent="0.2">
      <c r="A6" s="84" t="s">
        <v>50</v>
      </c>
      <c r="B6" s="490">
        <v>599</v>
      </c>
      <c r="C6" s="88">
        <v>-1.4797770383735376</v>
      </c>
      <c r="D6" s="87">
        <v>2253.5529999999999</v>
      </c>
      <c r="E6" s="88">
        <v>-11.264549849958518</v>
      </c>
      <c r="F6" s="87">
        <v>7184.8339999999989</v>
      </c>
      <c r="G6" s="88">
        <v>-7.5147989394785437</v>
      </c>
      <c r="H6" s="493">
        <v>12.062350479430329</v>
      </c>
    </row>
    <row r="7" spans="1:8" s="82" customFormat="1" x14ac:dyDescent="0.2">
      <c r="A7" s="84" t="s">
        <v>51</v>
      </c>
      <c r="B7" s="490">
        <v>683</v>
      </c>
      <c r="C7" s="88">
        <v>-12.120771535879298</v>
      </c>
      <c r="D7" s="87">
        <v>2698.482</v>
      </c>
      <c r="E7" s="88">
        <v>-5.6408839779005442</v>
      </c>
      <c r="F7" s="87">
        <v>8465.2829999999994</v>
      </c>
      <c r="G7" s="88">
        <v>-4.0195582666273797</v>
      </c>
      <c r="H7" s="493">
        <v>14.212048664389936</v>
      </c>
    </row>
    <row r="8" spans="1:8" s="82" customFormat="1" x14ac:dyDescent="0.2">
      <c r="A8" s="84" t="s">
        <v>134</v>
      </c>
      <c r="B8" s="490">
        <v>2274</v>
      </c>
      <c r="C8" s="88">
        <v>-3.5127060697466614</v>
      </c>
      <c r="D8" s="87">
        <v>8823.7849999999999</v>
      </c>
      <c r="E8" s="88">
        <v>-1.1242682188353459</v>
      </c>
      <c r="F8" s="87">
        <v>26681.72</v>
      </c>
      <c r="G8" s="88">
        <v>-1.9815352169984399</v>
      </c>
      <c r="H8" s="493">
        <v>44.794946972195298</v>
      </c>
    </row>
    <row r="9" spans="1:8" s="82" customFormat="1" x14ac:dyDescent="0.2">
      <c r="A9" s="84" t="s">
        <v>135</v>
      </c>
      <c r="B9" s="490">
        <v>350</v>
      </c>
      <c r="C9" s="88">
        <v>-29.610464309488709</v>
      </c>
      <c r="D9" s="87">
        <v>1563.855</v>
      </c>
      <c r="E9" s="88">
        <v>-16.492052659739777</v>
      </c>
      <c r="F9" s="87">
        <v>4987.375</v>
      </c>
      <c r="G9" s="89">
        <v>-24.544631512888166</v>
      </c>
      <c r="H9" s="493">
        <v>8.373118324285409</v>
      </c>
    </row>
    <row r="10" spans="1:8" s="82" customFormat="1" x14ac:dyDescent="0.2">
      <c r="A10" s="83" t="s">
        <v>136</v>
      </c>
      <c r="B10" s="491">
        <v>883</v>
      </c>
      <c r="C10" s="91">
        <v>-9.7274546106984019</v>
      </c>
      <c r="D10" s="90">
        <v>3529.9140000000002</v>
      </c>
      <c r="E10" s="91">
        <v>-0.70260944709698026</v>
      </c>
      <c r="F10" s="90">
        <v>10587.879000000001</v>
      </c>
      <c r="G10" s="91">
        <v>-4.1811453162750549</v>
      </c>
      <c r="H10" s="494">
        <v>17.775596114231774</v>
      </c>
    </row>
    <row r="11" spans="1:8" s="82" customFormat="1" x14ac:dyDescent="0.2">
      <c r="A11" s="92" t="s">
        <v>122</v>
      </c>
      <c r="B11" s="93">
        <v>4925</v>
      </c>
      <c r="C11" s="94">
        <v>-8.4402305261200965</v>
      </c>
      <c r="D11" s="93">
        <v>19427</v>
      </c>
      <c r="E11" s="94">
        <v>-4.6012571204085635</v>
      </c>
      <c r="F11" s="93">
        <v>59564.129000000001</v>
      </c>
      <c r="G11" s="94">
        <v>-5.7946969696969681</v>
      </c>
      <c r="H11" s="94">
        <v>100</v>
      </c>
    </row>
    <row r="12" spans="1:8" s="82" customFormat="1" x14ac:dyDescent="0.2">
      <c r="A12" s="116"/>
      <c r="B12" s="116"/>
      <c r="C12" s="116"/>
      <c r="D12" s="116"/>
      <c r="E12" s="116"/>
      <c r="F12" s="116"/>
      <c r="G12" s="116"/>
      <c r="H12" s="95" t="s">
        <v>252</v>
      </c>
    </row>
    <row r="13" spans="1:8" s="82" customFormat="1" x14ac:dyDescent="0.2">
      <c r="A13" s="96" t="s">
        <v>138</v>
      </c>
      <c r="B13" s="116"/>
      <c r="C13" s="116"/>
      <c r="D13" s="116"/>
      <c r="E13" s="116"/>
      <c r="F13" s="116"/>
      <c r="G13" s="116"/>
      <c r="H13" s="116"/>
    </row>
    <row r="14" spans="1:8" x14ac:dyDescent="0.2">
      <c r="A14" s="96" t="s">
        <v>605</v>
      </c>
      <c r="B14" s="127"/>
      <c r="C14" s="3"/>
      <c r="D14" s="3"/>
      <c r="E14" s="3"/>
      <c r="F14" s="3"/>
      <c r="G14" s="3"/>
      <c r="H14" s="3"/>
    </row>
    <row r="15" spans="1:8" x14ac:dyDescent="0.2">
      <c r="A15" s="96" t="s">
        <v>253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B16" sqref="B16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33" t="s">
        <v>293</v>
      </c>
      <c r="B1" s="233"/>
      <c r="C1" s="233"/>
      <c r="D1" s="233"/>
      <c r="E1" s="233"/>
      <c r="F1" s="234"/>
      <c r="G1" s="234"/>
    </row>
    <row r="2" spans="1:7" x14ac:dyDescent="0.2">
      <c r="A2" s="233"/>
      <c r="B2" s="233"/>
      <c r="C2" s="233"/>
      <c r="D2" s="233"/>
      <c r="E2" s="238" t="s">
        <v>164</v>
      </c>
      <c r="F2" s="234"/>
      <c r="G2" s="234"/>
    </row>
    <row r="3" spans="1:7" x14ac:dyDescent="0.2">
      <c r="A3" s="857">
        <f>INDICE!A3</f>
        <v>41730</v>
      </c>
      <c r="B3" s="857">
        <v>41671</v>
      </c>
      <c r="C3" s="858">
        <v>41671</v>
      </c>
      <c r="D3" s="857">
        <v>41671</v>
      </c>
      <c r="E3" s="857">
        <v>41671</v>
      </c>
      <c r="F3" s="234"/>
    </row>
    <row r="4" spans="1:7" x14ac:dyDescent="0.2">
      <c r="A4" s="244" t="s">
        <v>30</v>
      </c>
      <c r="B4" s="245">
        <v>31</v>
      </c>
      <c r="C4" s="714"/>
      <c r="D4" s="381" t="s">
        <v>294</v>
      </c>
      <c r="E4" s="388">
        <v>4925</v>
      </c>
    </row>
    <row r="5" spans="1:7" x14ac:dyDescent="0.2">
      <c r="A5" s="244" t="s">
        <v>295</v>
      </c>
      <c r="B5" s="245">
        <v>4811</v>
      </c>
      <c r="C5" s="388"/>
      <c r="D5" s="244" t="s">
        <v>296</v>
      </c>
      <c r="E5" s="245">
        <v>-340</v>
      </c>
    </row>
    <row r="6" spans="1:7" x14ac:dyDescent="0.2">
      <c r="A6" s="244" t="s">
        <v>597</v>
      </c>
      <c r="B6" s="245">
        <v>152</v>
      </c>
      <c r="C6" s="388"/>
      <c r="D6" s="244" t="s">
        <v>297</v>
      </c>
      <c r="E6" s="245">
        <v>158</v>
      </c>
    </row>
    <row r="7" spans="1:7" x14ac:dyDescent="0.2">
      <c r="A7" s="244" t="s">
        <v>598</v>
      </c>
      <c r="B7" s="245">
        <v>20</v>
      </c>
      <c r="C7" s="388"/>
      <c r="D7" s="244" t="s">
        <v>599</v>
      </c>
      <c r="E7" s="245">
        <v>1670</v>
      </c>
    </row>
    <row r="8" spans="1:7" x14ac:dyDescent="0.2">
      <c r="A8" s="244" t="s">
        <v>600</v>
      </c>
      <c r="B8" s="245">
        <v>-42</v>
      </c>
      <c r="C8" s="388"/>
      <c r="D8" s="244" t="s">
        <v>601</v>
      </c>
      <c r="E8" s="245">
        <v>-1633</v>
      </c>
    </row>
    <row r="9" spans="1:7" x14ac:dyDescent="0.2">
      <c r="A9" s="252" t="s">
        <v>60</v>
      </c>
      <c r="B9" s="253">
        <v>4972</v>
      </c>
      <c r="C9" s="388"/>
      <c r="D9" s="244" t="s">
        <v>299</v>
      </c>
      <c r="E9" s="245">
        <v>-377</v>
      </c>
    </row>
    <row r="10" spans="1:7" x14ac:dyDescent="0.2">
      <c r="A10" s="244" t="s">
        <v>298</v>
      </c>
      <c r="B10" s="245">
        <v>-47</v>
      </c>
      <c r="C10" s="388"/>
      <c r="D10" s="252" t="s">
        <v>602</v>
      </c>
      <c r="E10" s="253">
        <v>4403</v>
      </c>
    </row>
    <row r="11" spans="1:7" x14ac:dyDescent="0.2">
      <c r="A11" s="252" t="s">
        <v>294</v>
      </c>
      <c r="B11" s="253">
        <v>4925</v>
      </c>
      <c r="C11" s="715"/>
      <c r="D11" s="330"/>
      <c r="E11" s="704" t="s">
        <v>137</v>
      </c>
      <c r="F11" s="244"/>
    </row>
  </sheetData>
  <mergeCells count="1">
    <mergeCell ref="A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29"/>
  <sheetViews>
    <sheetView workbookViewId="0">
      <selection sqref="A1:D2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24" t="s">
        <v>608</v>
      </c>
      <c r="B1" s="824"/>
      <c r="C1" s="824"/>
      <c r="D1" s="824"/>
      <c r="E1" s="287"/>
      <c r="F1" s="287"/>
      <c r="G1" s="60"/>
      <c r="H1" s="60"/>
      <c r="I1" s="60"/>
      <c r="J1" s="60"/>
      <c r="K1" s="58"/>
      <c r="L1" s="58"/>
    </row>
    <row r="2" spans="1:12" ht="14.25" customHeight="1" x14ac:dyDescent="0.2">
      <c r="A2" s="824"/>
      <c r="B2" s="824"/>
      <c r="C2" s="824"/>
      <c r="D2" s="824"/>
      <c r="E2" s="287"/>
      <c r="F2" s="287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300</v>
      </c>
      <c r="F3" s="58"/>
    </row>
    <row r="4" spans="1:12" s="290" customFormat="1" ht="14.25" customHeight="1" x14ac:dyDescent="0.2">
      <c r="A4" s="288"/>
      <c r="B4" s="288"/>
      <c r="C4" s="289" t="s">
        <v>301</v>
      </c>
      <c r="D4" s="289" t="s">
        <v>607</v>
      </c>
      <c r="E4" s="65"/>
      <c r="F4" s="65"/>
    </row>
    <row r="5" spans="1:12" s="290" customFormat="1" ht="14.25" customHeight="1" x14ac:dyDescent="0.2">
      <c r="A5" s="859">
        <v>2008</v>
      </c>
      <c r="B5" s="291" t="s">
        <v>302</v>
      </c>
      <c r="C5" s="716">
        <v>12.94</v>
      </c>
      <c r="D5" s="292">
        <v>5.29</v>
      </c>
      <c r="E5" s="65"/>
      <c r="F5" s="65"/>
    </row>
    <row r="6" spans="1:12" ht="14.25" customHeight="1" x14ac:dyDescent="0.2">
      <c r="A6" s="859"/>
      <c r="B6" s="291" t="s">
        <v>303</v>
      </c>
      <c r="C6" s="716">
        <v>14.1</v>
      </c>
      <c r="D6" s="292">
        <v>8.9644513137557968</v>
      </c>
      <c r="F6" s="58"/>
    </row>
    <row r="7" spans="1:12" ht="14.25" customHeight="1" x14ac:dyDescent="0.2">
      <c r="A7" s="859"/>
      <c r="B7" s="291" t="s">
        <v>304</v>
      </c>
      <c r="C7" s="716">
        <v>13.76</v>
      </c>
      <c r="D7" s="292">
        <v>-2.4113475177304955</v>
      </c>
      <c r="E7" s="293"/>
      <c r="F7" s="58"/>
    </row>
    <row r="8" spans="1:12" s="290" customFormat="1" ht="14.25" customHeight="1" x14ac:dyDescent="0.2">
      <c r="A8" s="826">
        <v>2009</v>
      </c>
      <c r="B8" s="294" t="s">
        <v>302</v>
      </c>
      <c r="C8" s="717">
        <v>13.5</v>
      </c>
      <c r="D8" s="295">
        <v>-1.8895348837209287</v>
      </c>
      <c r="E8" s="65"/>
      <c r="F8" s="65"/>
    </row>
    <row r="9" spans="1:12" ht="14.25" customHeight="1" x14ac:dyDescent="0.2">
      <c r="A9" s="859"/>
      <c r="B9" s="291" t="s">
        <v>303</v>
      </c>
      <c r="C9" s="716">
        <v>10.5</v>
      </c>
      <c r="D9" s="292">
        <v>-22.222222222222221</v>
      </c>
      <c r="F9" s="58"/>
    </row>
    <row r="10" spans="1:12" ht="14.25" customHeight="1" x14ac:dyDescent="0.2">
      <c r="A10" s="859"/>
      <c r="B10" s="291" t="s">
        <v>304</v>
      </c>
      <c r="C10" s="716">
        <v>10.48</v>
      </c>
      <c r="D10" s="292">
        <v>-0.19047619047618641</v>
      </c>
      <c r="E10" s="293"/>
      <c r="F10" s="58"/>
    </row>
    <row r="11" spans="1:12" ht="14.25" customHeight="1" x14ac:dyDescent="0.2">
      <c r="A11" s="859"/>
      <c r="B11" s="291" t="s">
        <v>305</v>
      </c>
      <c r="C11" s="716">
        <v>10.69</v>
      </c>
      <c r="D11" s="292">
        <v>2.0038167938931211</v>
      </c>
      <c r="E11" s="293"/>
      <c r="F11" s="58"/>
    </row>
    <row r="12" spans="1:12" s="290" customFormat="1" ht="14.25" customHeight="1" x14ac:dyDescent="0.2">
      <c r="A12" s="826">
        <v>2010</v>
      </c>
      <c r="B12" s="294" t="s">
        <v>302</v>
      </c>
      <c r="C12" s="717">
        <v>11.06</v>
      </c>
      <c r="D12" s="295">
        <v>3.4611786716557624</v>
      </c>
      <c r="E12" s="65"/>
      <c r="F12" s="65"/>
    </row>
    <row r="13" spans="1:12" ht="14.25" customHeight="1" x14ac:dyDescent="0.2">
      <c r="A13" s="859"/>
      <c r="B13" s="291" t="s">
        <v>303</v>
      </c>
      <c r="C13" s="716">
        <v>11.68</v>
      </c>
      <c r="D13" s="292">
        <v>5.6057866184448395</v>
      </c>
      <c r="F13" s="58"/>
    </row>
    <row r="14" spans="1:12" ht="14.25" customHeight="1" x14ac:dyDescent="0.2">
      <c r="A14" s="859"/>
      <c r="B14" s="291" t="s">
        <v>304</v>
      </c>
      <c r="C14" s="716">
        <v>12.45</v>
      </c>
      <c r="D14" s="292">
        <v>6.5924657534246531</v>
      </c>
      <c r="E14" s="293"/>
      <c r="F14" s="58"/>
    </row>
    <row r="15" spans="1:12" ht="14.25" customHeight="1" x14ac:dyDescent="0.2">
      <c r="A15" s="827"/>
      <c r="B15" s="296" t="s">
        <v>305</v>
      </c>
      <c r="C15" s="718">
        <v>12.79</v>
      </c>
      <c r="D15" s="297">
        <v>2.7309236947791153</v>
      </c>
      <c r="E15" s="293"/>
      <c r="F15" s="58"/>
    </row>
    <row r="16" spans="1:12" s="290" customFormat="1" ht="14.25" customHeight="1" x14ac:dyDescent="0.2">
      <c r="A16" s="859">
        <v>2011</v>
      </c>
      <c r="B16" s="291" t="s">
        <v>302</v>
      </c>
      <c r="C16" s="716">
        <v>13.19</v>
      </c>
      <c r="D16" s="292">
        <v>3.1274433150899172</v>
      </c>
      <c r="E16" s="65"/>
      <c r="F16" s="65"/>
    </row>
    <row r="17" spans="1:6" ht="14.25" customHeight="1" x14ac:dyDescent="0.2">
      <c r="A17" s="859"/>
      <c r="B17" s="291" t="s">
        <v>303</v>
      </c>
      <c r="C17" s="716">
        <v>14</v>
      </c>
      <c r="D17" s="292">
        <v>6.141015921152392</v>
      </c>
      <c r="F17" s="58"/>
    </row>
    <row r="18" spans="1:6" ht="14.25" customHeight="1" x14ac:dyDescent="0.2">
      <c r="A18" s="859"/>
      <c r="B18" s="291" t="s">
        <v>304</v>
      </c>
      <c r="C18" s="716">
        <v>14.8</v>
      </c>
      <c r="D18" s="292">
        <v>5.7142857142857197</v>
      </c>
      <c r="E18" s="293"/>
      <c r="F18" s="58"/>
    </row>
    <row r="19" spans="1:6" ht="14.25" customHeight="1" x14ac:dyDescent="0.2">
      <c r="A19" s="827"/>
      <c r="B19" s="296" t="s">
        <v>305</v>
      </c>
      <c r="C19" s="718">
        <v>15.09</v>
      </c>
      <c r="D19" s="297">
        <v>1.9594594594594537</v>
      </c>
      <c r="E19" s="293"/>
      <c r="F19" s="58"/>
    </row>
    <row r="20" spans="1:6" s="290" customFormat="1" ht="14.25" customHeight="1" x14ac:dyDescent="0.2">
      <c r="A20" s="859">
        <v>2012</v>
      </c>
      <c r="B20" s="291" t="s">
        <v>306</v>
      </c>
      <c r="C20" s="716">
        <v>15.53</v>
      </c>
      <c r="D20" s="292">
        <v>2.9158383035122566</v>
      </c>
      <c r="E20" s="65"/>
      <c r="F20" s="65"/>
    </row>
    <row r="21" spans="1:6" ht="14.25" customHeight="1" x14ac:dyDescent="0.2">
      <c r="A21" s="859"/>
      <c r="B21" s="291" t="s">
        <v>304</v>
      </c>
      <c r="C21" s="716">
        <v>16.45</v>
      </c>
      <c r="D21" s="292">
        <v>5.9240180296200897</v>
      </c>
      <c r="F21" s="58"/>
    </row>
    <row r="22" spans="1:6" ht="14.25" customHeight="1" x14ac:dyDescent="0.2">
      <c r="A22" s="859"/>
      <c r="B22" s="291" t="s">
        <v>307</v>
      </c>
      <c r="C22" s="716">
        <v>16.87</v>
      </c>
      <c r="D22" s="292">
        <v>2.5531914893617129</v>
      </c>
      <c r="E22" s="293"/>
      <c r="F22" s="58"/>
    </row>
    <row r="23" spans="1:6" ht="14.25" customHeight="1" x14ac:dyDescent="0.2">
      <c r="A23" s="827"/>
      <c r="B23" s="296" t="s">
        <v>305</v>
      </c>
      <c r="C23" s="718">
        <v>16.100000000000001</v>
      </c>
      <c r="D23" s="297">
        <v>-4.5643153526970925</v>
      </c>
      <c r="E23" s="293"/>
      <c r="F23" s="58"/>
    </row>
    <row r="24" spans="1:6" ht="14.25" customHeight="1" x14ac:dyDescent="0.2">
      <c r="A24" s="826">
        <v>2013</v>
      </c>
      <c r="B24" s="294" t="s">
        <v>302</v>
      </c>
      <c r="C24" s="717">
        <v>16.32</v>
      </c>
      <c r="D24" s="295">
        <v>1.3664596273291854</v>
      </c>
      <c r="E24" s="293"/>
      <c r="F24" s="58"/>
    </row>
    <row r="25" spans="1:6" ht="14.25" customHeight="1" x14ac:dyDescent="0.2">
      <c r="A25" s="859"/>
      <c r="B25" s="291" t="s">
        <v>308</v>
      </c>
      <c r="C25" s="716">
        <v>17.13</v>
      </c>
      <c r="D25" s="292">
        <v>4.9632352941176388</v>
      </c>
      <c r="E25" s="293"/>
      <c r="F25" s="58"/>
    </row>
    <row r="26" spans="1:6" ht="14.25" customHeight="1" x14ac:dyDescent="0.2">
      <c r="A26" s="827"/>
      <c r="B26" s="296" t="s">
        <v>309</v>
      </c>
      <c r="C26" s="718">
        <v>17.5</v>
      </c>
      <c r="D26" s="297">
        <v>2.1599532983070695</v>
      </c>
      <c r="F26" s="58"/>
    </row>
    <row r="27" spans="1:6" ht="14.25" customHeight="1" x14ac:dyDescent="0.2">
      <c r="A27" s="284"/>
      <c r="D27" s="73" t="s">
        <v>311</v>
      </c>
    </row>
    <row r="28" spans="1:6" ht="14.25" customHeight="1" x14ac:dyDescent="0.2">
      <c r="A28" s="284" t="s">
        <v>310</v>
      </c>
    </row>
    <row r="29" spans="1:6" ht="14.25" customHeight="1" x14ac:dyDescent="0.2">
      <c r="A29" s="284" t="s">
        <v>606</v>
      </c>
    </row>
  </sheetData>
  <mergeCells count="7">
    <mergeCell ref="A24:A26"/>
    <mergeCell ref="A1:D2"/>
    <mergeCell ref="A5:A7"/>
    <mergeCell ref="A8:A11"/>
    <mergeCell ref="A12:A15"/>
    <mergeCell ref="A16:A19"/>
    <mergeCell ref="A20:A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3"/>
  <sheetViews>
    <sheetView workbookViewId="0">
      <selection sqref="A1:F2"/>
    </sheetView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109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110</v>
      </c>
    </row>
    <row r="3" spans="1:7" ht="14.45" customHeight="1" x14ac:dyDescent="0.2">
      <c r="A3" s="63"/>
      <c r="B3" s="826" t="s">
        <v>111</v>
      </c>
      <c r="C3" s="828" t="s">
        <v>527</v>
      </c>
      <c r="D3" s="826" t="s">
        <v>113</v>
      </c>
      <c r="E3" s="828" t="s">
        <v>527</v>
      </c>
      <c r="F3" s="830" t="s">
        <v>114</v>
      </c>
      <c r="G3" s="830"/>
    </row>
    <row r="4" spans="1:7" ht="14.45" customHeight="1" x14ac:dyDescent="0.25">
      <c r="A4" s="64"/>
      <c r="B4" s="827"/>
      <c r="C4" s="829"/>
      <c r="D4" s="827"/>
      <c r="E4" s="829"/>
      <c r="F4" s="475">
        <v>2012</v>
      </c>
      <c r="G4" s="475">
        <v>2011</v>
      </c>
    </row>
    <row r="5" spans="1:7" x14ac:dyDescent="0.2">
      <c r="A5" s="65" t="s">
        <v>115</v>
      </c>
      <c r="B5" s="66">
        <v>14986.27024399218</v>
      </c>
      <c r="C5" s="67">
        <v>11.679209810502446</v>
      </c>
      <c r="D5" s="66">
        <v>12708.926782320001</v>
      </c>
      <c r="E5" s="67">
        <v>9.8291714510604802</v>
      </c>
      <c r="F5" s="68">
        <v>16.330312131389569</v>
      </c>
      <c r="G5" s="68">
        <v>20.837312369790634</v>
      </c>
    </row>
    <row r="6" spans="1:7" x14ac:dyDescent="0.2">
      <c r="A6" s="65" t="s">
        <v>116</v>
      </c>
      <c r="B6" s="66">
        <v>54108.171999999991</v>
      </c>
      <c r="C6" s="67">
        <v>42.167976618738159</v>
      </c>
      <c r="D6" s="66">
        <v>58240.302929399986</v>
      </c>
      <c r="E6" s="67">
        <v>45.043451163094325</v>
      </c>
      <c r="F6" s="68">
        <v>0.26742356034500692</v>
      </c>
      <c r="G6" s="68">
        <v>0.17493731123532402</v>
      </c>
    </row>
    <row r="7" spans="1:7" x14ac:dyDescent="0.2">
      <c r="A7" s="65" t="s">
        <v>117</v>
      </c>
      <c r="B7" s="66">
        <v>28241.541108000001</v>
      </c>
      <c r="C7" s="67">
        <v>22.00940451507541</v>
      </c>
      <c r="D7" s="66">
        <v>28986.217416</v>
      </c>
      <c r="E7" s="67">
        <v>22.418140066392699</v>
      </c>
      <c r="F7" s="68">
        <v>0.183326496957115</v>
      </c>
      <c r="G7" s="68">
        <v>0.15681790882762486</v>
      </c>
    </row>
    <row r="8" spans="1:7" x14ac:dyDescent="0.2">
      <c r="A8" s="65" t="s">
        <v>118</v>
      </c>
      <c r="B8" s="66">
        <v>15993.602945454544</v>
      </c>
      <c r="C8" s="67">
        <v>12.464251704036668</v>
      </c>
      <c r="D8" s="66">
        <v>15045.048484848485</v>
      </c>
      <c r="E8" s="67">
        <v>11.635944055702401</v>
      </c>
      <c r="F8" s="68">
        <v>100</v>
      </c>
      <c r="G8" s="68">
        <v>100</v>
      </c>
    </row>
    <row r="9" spans="1:7" x14ac:dyDescent="0.2">
      <c r="A9" s="65" t="s">
        <v>119</v>
      </c>
      <c r="B9" s="66">
        <v>15777.677577478329</v>
      </c>
      <c r="C9" s="67">
        <v>12.295975165915706</v>
      </c>
      <c r="D9" s="66">
        <v>14666.910716</v>
      </c>
      <c r="E9" s="67">
        <v>11.343489702491096</v>
      </c>
      <c r="F9" s="68">
        <v>100</v>
      </c>
      <c r="G9" s="68">
        <v>100</v>
      </c>
    </row>
    <row r="10" spans="1:7" x14ac:dyDescent="0.2">
      <c r="A10" s="65" t="s">
        <v>120</v>
      </c>
      <c r="B10" s="66">
        <v>171.73825351984982</v>
      </c>
      <c r="C10" s="67">
        <v>0.13384031267897861</v>
      </c>
      <c r="D10" s="66">
        <v>174.46727999999999</v>
      </c>
      <c r="E10" s="67">
        <v>0.13493419523872083</v>
      </c>
      <c r="F10" s="68">
        <v>100</v>
      </c>
      <c r="G10" s="68">
        <v>100</v>
      </c>
    </row>
    <row r="11" spans="1:7" x14ac:dyDescent="0.2">
      <c r="A11" s="65" t="s">
        <v>121</v>
      </c>
      <c r="B11" s="66">
        <v>-963.21289999999999</v>
      </c>
      <c r="C11" s="67">
        <v>-0.75065812694738576</v>
      </c>
      <c r="D11" s="66">
        <v>-523.82599999999991</v>
      </c>
      <c r="E11" s="67">
        <v>-0.40513063397972476</v>
      </c>
      <c r="F11" s="69"/>
      <c r="G11" s="69"/>
    </row>
    <row r="12" spans="1:7" x14ac:dyDescent="0.2">
      <c r="A12" s="70" t="s">
        <v>122</v>
      </c>
      <c r="B12" s="71">
        <v>128315.78922844492</v>
      </c>
      <c r="C12" s="72">
        <v>100</v>
      </c>
      <c r="D12" s="71">
        <v>129298.04760856848</v>
      </c>
      <c r="E12" s="72">
        <v>100</v>
      </c>
      <c r="F12" s="72">
        <v>26.220283656792464</v>
      </c>
      <c r="G12" s="72">
        <v>24.597893899846341</v>
      </c>
    </row>
    <row r="13" spans="1:7" x14ac:dyDescent="0.2">
      <c r="A13" s="65"/>
      <c r="B13" s="65"/>
      <c r="C13" s="65"/>
      <c r="D13" s="65"/>
      <c r="E13" s="65"/>
      <c r="F13" s="65"/>
      <c r="G13" s="73" t="s">
        <v>123</v>
      </c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8"/>
  <sheetViews>
    <sheetView workbookViewId="0">
      <selection activeCell="C13" sqref="C13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609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6"/>
      <c r="E2" s="76"/>
      <c r="F2" s="299" t="s">
        <v>312</v>
      </c>
    </row>
    <row r="3" spans="1:6" x14ac:dyDescent="0.2">
      <c r="A3" s="63"/>
      <c r="B3" s="838" t="s">
        <v>313</v>
      </c>
      <c r="C3" s="838"/>
      <c r="D3" s="838"/>
      <c r="E3" s="269" t="s">
        <v>314</v>
      </c>
      <c r="F3" s="269"/>
    </row>
    <row r="4" spans="1:6" x14ac:dyDescent="0.2">
      <c r="A4" s="77"/>
      <c r="B4" s="300" t="s">
        <v>657</v>
      </c>
      <c r="C4" s="301" t="s">
        <v>651</v>
      </c>
      <c r="D4" s="300" t="s">
        <v>658</v>
      </c>
      <c r="E4" s="271" t="s">
        <v>315</v>
      </c>
      <c r="F4" s="270" t="s">
        <v>316</v>
      </c>
    </row>
    <row r="5" spans="1:6" x14ac:dyDescent="0.2">
      <c r="A5" s="719" t="s">
        <v>611</v>
      </c>
      <c r="B5" s="302">
        <v>141.63757000000001</v>
      </c>
      <c r="C5" s="302">
        <v>139.66795161290321</v>
      </c>
      <c r="D5" s="302">
        <v>143.98241144823632</v>
      </c>
      <c r="E5" s="302">
        <v>1.4102149880136412</v>
      </c>
      <c r="F5" s="302">
        <v>-1.6285610337060594</v>
      </c>
    </row>
    <row r="6" spans="1:6" x14ac:dyDescent="0.2">
      <c r="A6" s="77" t="s">
        <v>610</v>
      </c>
      <c r="B6" s="281">
        <v>132.41488333333299</v>
      </c>
      <c r="C6" s="297">
        <v>132.47723870967744</v>
      </c>
      <c r="D6" s="281">
        <v>134.90234757900188</v>
      </c>
      <c r="E6" s="281">
        <v>-4.7068747017812759E-2</v>
      </c>
      <c r="F6" s="281">
        <v>-1.8438998952276746</v>
      </c>
    </row>
    <row r="7" spans="1:6" x14ac:dyDescent="0.2">
      <c r="A7" s="1"/>
      <c r="B7" s="1"/>
      <c r="C7" s="1"/>
      <c r="D7" s="1"/>
      <c r="E7" s="1"/>
      <c r="F7" s="73" t="s">
        <v>311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activeCell="C38" sqref="C38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24" t="s">
        <v>317</v>
      </c>
      <c r="B1" s="824"/>
      <c r="C1" s="824"/>
      <c r="D1" s="58"/>
      <c r="E1" s="58"/>
    </row>
    <row r="2" spans="1:38" x14ac:dyDescent="0.2">
      <c r="A2" s="825"/>
      <c r="B2" s="824"/>
      <c r="C2" s="824"/>
      <c r="D2" s="8"/>
      <c r="E2" s="62" t="s">
        <v>312</v>
      </c>
    </row>
    <row r="3" spans="1:38" x14ac:dyDescent="0.2">
      <c r="A3" s="64"/>
      <c r="B3" s="304" t="s">
        <v>318</v>
      </c>
      <c r="C3" s="304" t="s">
        <v>319</v>
      </c>
      <c r="D3" s="304" t="s">
        <v>320</v>
      </c>
      <c r="E3" s="304" t="s">
        <v>321</v>
      </c>
    </row>
    <row r="4" spans="1:38" x14ac:dyDescent="0.2">
      <c r="A4" s="305" t="s">
        <v>322</v>
      </c>
      <c r="B4" s="306">
        <v>141.63757000000001</v>
      </c>
      <c r="C4" s="307">
        <v>24.581727024793391</v>
      </c>
      <c r="D4" s="307">
        <v>46.505450822286505</v>
      </c>
      <c r="E4" s="307">
        <v>70.550392152920111</v>
      </c>
      <c r="F4" s="449"/>
      <c r="H4" s="449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51"/>
      <c r="X4" s="451"/>
      <c r="Y4" s="451"/>
      <c r="Z4" s="451"/>
      <c r="AA4" s="451"/>
      <c r="AB4" s="451"/>
      <c r="AC4" s="451"/>
      <c r="AD4" s="451"/>
      <c r="AE4" s="451"/>
      <c r="AF4" s="451"/>
      <c r="AG4" s="451"/>
      <c r="AH4" s="451"/>
      <c r="AI4" s="451"/>
      <c r="AJ4" s="451"/>
      <c r="AK4" s="451"/>
      <c r="AL4" s="451"/>
    </row>
    <row r="5" spans="1:38" x14ac:dyDescent="0.2">
      <c r="A5" s="308" t="s">
        <v>323</v>
      </c>
      <c r="B5" s="309">
        <v>156.67666666666668</v>
      </c>
      <c r="C5" s="303">
        <v>25.01560224089636</v>
      </c>
      <c r="D5" s="303">
        <v>65.450064425770321</v>
      </c>
      <c r="E5" s="303">
        <v>66.210999999999999</v>
      </c>
      <c r="F5" s="449"/>
      <c r="M5" s="450"/>
      <c r="N5" s="450"/>
      <c r="O5" s="450"/>
      <c r="P5" s="450"/>
      <c r="Q5" s="450"/>
      <c r="R5" s="450"/>
      <c r="S5" s="450"/>
      <c r="T5" s="450"/>
      <c r="U5" s="450"/>
      <c r="V5" s="450"/>
      <c r="W5" s="450"/>
      <c r="X5" s="450"/>
      <c r="Y5" s="450"/>
      <c r="Z5" s="450"/>
      <c r="AA5" s="450"/>
      <c r="AB5" s="450"/>
      <c r="AC5" s="450"/>
      <c r="AD5" s="450"/>
      <c r="AE5" s="450"/>
      <c r="AF5" s="450"/>
      <c r="AG5" s="450"/>
      <c r="AH5" s="450"/>
      <c r="AI5" s="450"/>
      <c r="AJ5" s="450"/>
      <c r="AK5" s="450"/>
      <c r="AL5" s="450"/>
    </row>
    <row r="6" spans="1:38" x14ac:dyDescent="0.2">
      <c r="A6" s="308" t="s">
        <v>324</v>
      </c>
      <c r="B6" s="309">
        <v>135.38666666666666</v>
      </c>
      <c r="C6" s="303">
        <v>22.564444444444444</v>
      </c>
      <c r="D6" s="303">
        <v>49.332555555555544</v>
      </c>
      <c r="E6" s="303">
        <v>63.489666666666665</v>
      </c>
      <c r="F6" s="449"/>
      <c r="M6" s="450"/>
      <c r="N6" s="450"/>
      <c r="O6" s="450"/>
      <c r="P6" s="450"/>
      <c r="Q6" s="450"/>
      <c r="R6" s="450"/>
      <c r="S6" s="450"/>
      <c r="T6" s="450"/>
      <c r="U6" s="450"/>
      <c r="V6" s="450"/>
      <c r="W6" s="450"/>
      <c r="X6" s="450"/>
      <c r="Y6" s="450"/>
      <c r="Z6" s="450"/>
      <c r="AA6" s="450"/>
      <c r="AB6" s="450"/>
      <c r="AC6" s="450"/>
      <c r="AD6" s="450"/>
      <c r="AE6" s="450"/>
      <c r="AF6" s="450"/>
      <c r="AG6" s="450"/>
      <c r="AH6" s="450"/>
      <c r="AI6" s="450"/>
      <c r="AJ6" s="450"/>
      <c r="AK6" s="450"/>
      <c r="AL6" s="450"/>
    </row>
    <row r="7" spans="1:38" x14ac:dyDescent="0.2">
      <c r="A7" s="308" t="s">
        <v>267</v>
      </c>
      <c r="B7" s="309">
        <v>152.48366666666666</v>
      </c>
      <c r="C7" s="303">
        <v>26.464107438016526</v>
      </c>
      <c r="D7" s="303">
        <v>61.357392561983488</v>
      </c>
      <c r="E7" s="303">
        <v>64.66216666666665</v>
      </c>
      <c r="F7" s="449"/>
      <c r="N7" s="450"/>
      <c r="O7" s="450"/>
      <c r="P7" s="450"/>
      <c r="Q7" s="450"/>
      <c r="R7" s="450"/>
      <c r="S7" s="450"/>
      <c r="T7" s="450"/>
      <c r="U7" s="450"/>
      <c r="V7" s="450"/>
      <c r="W7" s="450"/>
      <c r="X7" s="450"/>
      <c r="Y7" s="450"/>
      <c r="Z7" s="450"/>
      <c r="AA7" s="450"/>
      <c r="AB7" s="450"/>
      <c r="AC7" s="450"/>
      <c r="AD7" s="450"/>
      <c r="AE7" s="450"/>
      <c r="AF7" s="450"/>
      <c r="AG7" s="450"/>
      <c r="AH7" s="450"/>
      <c r="AI7" s="450"/>
      <c r="AJ7" s="450"/>
      <c r="AK7" s="450"/>
      <c r="AL7" s="450"/>
    </row>
    <row r="8" spans="1:38" x14ac:dyDescent="0.2">
      <c r="A8" s="308" t="s">
        <v>325</v>
      </c>
      <c r="B8" s="309">
        <v>128.67704605106184</v>
      </c>
      <c r="C8" s="303">
        <v>21.446174341843641</v>
      </c>
      <c r="D8" s="303">
        <v>36.302180977377844</v>
      </c>
      <c r="E8" s="303">
        <v>70.928690731840348</v>
      </c>
      <c r="F8" s="449"/>
      <c r="N8" s="450"/>
      <c r="O8" s="450"/>
      <c r="P8" s="450"/>
      <c r="Q8" s="450"/>
      <c r="R8" s="450"/>
      <c r="S8" s="450"/>
      <c r="T8" s="450"/>
      <c r="U8" s="450"/>
      <c r="V8" s="450"/>
      <c r="W8" s="450"/>
      <c r="X8" s="450"/>
      <c r="Y8" s="450"/>
      <c r="Z8" s="450"/>
      <c r="AA8" s="450"/>
      <c r="AB8" s="450"/>
      <c r="AC8" s="450"/>
      <c r="AD8" s="450"/>
      <c r="AE8" s="450"/>
      <c r="AF8" s="450"/>
      <c r="AG8" s="450"/>
      <c r="AH8" s="450"/>
      <c r="AI8" s="450"/>
      <c r="AJ8" s="450"/>
      <c r="AK8" s="450"/>
      <c r="AL8" s="450"/>
    </row>
    <row r="9" spans="1:38" x14ac:dyDescent="0.2">
      <c r="A9" s="308" t="s">
        <v>326</v>
      </c>
      <c r="B9" s="309">
        <v>130.23038098079286</v>
      </c>
      <c r="C9" s="303">
        <v>22.601966947079752</v>
      </c>
      <c r="D9" s="303">
        <v>46.767906133431218</v>
      </c>
      <c r="E9" s="303">
        <v>60.860507900281888</v>
      </c>
      <c r="F9" s="449"/>
    </row>
    <row r="10" spans="1:38" x14ac:dyDescent="0.2">
      <c r="A10" s="308" t="s">
        <v>327</v>
      </c>
      <c r="B10" s="309">
        <v>141.83059999999998</v>
      </c>
      <c r="C10" s="303">
        <v>22.645221848739492</v>
      </c>
      <c r="D10" s="303">
        <v>48.970411484593825</v>
      </c>
      <c r="E10" s="303">
        <v>70.214966666666655</v>
      </c>
      <c r="F10" s="449"/>
    </row>
    <row r="11" spans="1:38" x14ac:dyDescent="0.2">
      <c r="A11" s="308" t="s">
        <v>328</v>
      </c>
      <c r="B11" s="309">
        <v>137.28583282745805</v>
      </c>
      <c r="C11" s="303">
        <v>27.457166565491612</v>
      </c>
      <c r="D11" s="303">
        <v>44.303664217118929</v>
      </c>
      <c r="E11" s="303">
        <v>65.525002044847511</v>
      </c>
      <c r="F11" s="449"/>
    </row>
    <row r="12" spans="1:38" x14ac:dyDescent="0.2">
      <c r="A12" s="308" t="s">
        <v>329</v>
      </c>
      <c r="B12" s="309">
        <v>167.92501624747675</v>
      </c>
      <c r="C12" s="303">
        <v>33.585003249495351</v>
      </c>
      <c r="D12" s="303">
        <v>60.11226871511861</v>
      </c>
      <c r="E12" s="303">
        <v>74.227744282862787</v>
      </c>
      <c r="F12" s="449"/>
    </row>
    <row r="13" spans="1:38" x14ac:dyDescent="0.2">
      <c r="A13" s="308" t="s">
        <v>330</v>
      </c>
      <c r="B13" s="309">
        <v>142.87666666666667</v>
      </c>
      <c r="C13" s="303">
        <v>23.812777777777779</v>
      </c>
      <c r="D13" s="303">
        <v>57.017155555555561</v>
      </c>
      <c r="E13" s="303">
        <v>62.046733333333329</v>
      </c>
      <c r="F13" s="449"/>
    </row>
    <row r="14" spans="1:38" x14ac:dyDescent="0.2">
      <c r="A14" s="308" t="s">
        <v>331</v>
      </c>
      <c r="B14" s="309">
        <v>145.48333333333332</v>
      </c>
      <c r="C14" s="303">
        <v>26.234699453551912</v>
      </c>
      <c r="D14" s="303">
        <v>55.341367213114722</v>
      </c>
      <c r="E14" s="303">
        <v>63.907266666666679</v>
      </c>
      <c r="F14" s="449"/>
    </row>
    <row r="15" spans="1:38" x14ac:dyDescent="0.2">
      <c r="A15" s="308" t="s">
        <v>225</v>
      </c>
      <c r="B15" s="309">
        <v>130.18333333333334</v>
      </c>
      <c r="C15" s="303">
        <v>21.697222222222226</v>
      </c>
      <c r="D15" s="303">
        <v>42.276944444444439</v>
      </c>
      <c r="E15" s="303">
        <v>66.209166666666675</v>
      </c>
      <c r="F15" s="449"/>
    </row>
    <row r="16" spans="1:38" x14ac:dyDescent="0.2">
      <c r="A16" s="308" t="s">
        <v>332</v>
      </c>
      <c r="B16" s="310">
        <v>161.23333333333332</v>
      </c>
      <c r="C16" s="292">
        <v>31.206451612903223</v>
      </c>
      <c r="D16" s="292">
        <v>62.369915053763435</v>
      </c>
      <c r="E16" s="292">
        <v>67.656966666666662</v>
      </c>
      <c r="F16" s="449"/>
    </row>
    <row r="17" spans="1:13" x14ac:dyDescent="0.2">
      <c r="A17" s="308" t="s">
        <v>268</v>
      </c>
      <c r="B17" s="309">
        <v>151.09223333333333</v>
      </c>
      <c r="C17" s="303">
        <v>25.18203888888889</v>
      </c>
      <c r="D17" s="303">
        <v>61.330127777777754</v>
      </c>
      <c r="E17" s="303">
        <v>64.580066666666681</v>
      </c>
      <c r="F17" s="449"/>
    </row>
    <row r="18" spans="1:13" x14ac:dyDescent="0.2">
      <c r="A18" s="308" t="s">
        <v>269</v>
      </c>
      <c r="B18" s="309">
        <v>166.60333333333332</v>
      </c>
      <c r="C18" s="303">
        <v>31.153468834688351</v>
      </c>
      <c r="D18" s="303">
        <v>68.348497831978307</v>
      </c>
      <c r="E18" s="303">
        <v>67.101366666666664</v>
      </c>
      <c r="F18" s="449"/>
    </row>
    <row r="19" spans="1:13" x14ac:dyDescent="0.2">
      <c r="A19" s="58" t="s">
        <v>270</v>
      </c>
      <c r="B19" s="309">
        <v>171.16</v>
      </c>
      <c r="C19" s="303">
        <v>29.705454545454543</v>
      </c>
      <c r="D19" s="303">
        <v>76.723778787878786</v>
      </c>
      <c r="E19" s="303">
        <v>64.730766666666668</v>
      </c>
      <c r="F19" s="449"/>
    </row>
    <row r="20" spans="1:13" x14ac:dyDescent="0.2">
      <c r="A20" s="58" t="s">
        <v>333</v>
      </c>
      <c r="B20" s="309">
        <v>134.86976481813241</v>
      </c>
      <c r="C20" s="303">
        <v>28.673099607004531</v>
      </c>
      <c r="D20" s="303">
        <v>40.121355420364907</v>
      </c>
      <c r="E20" s="303">
        <v>66.075309790762972</v>
      </c>
      <c r="F20" s="449"/>
    </row>
    <row r="21" spans="1:13" x14ac:dyDescent="0.2">
      <c r="A21" s="58" t="s">
        <v>334</v>
      </c>
      <c r="B21" s="309">
        <v>152.95996666666665</v>
      </c>
      <c r="C21" s="303">
        <v>28.602270189701894</v>
      </c>
      <c r="D21" s="303">
        <v>60.772263143631434</v>
      </c>
      <c r="E21" s="303">
        <v>63.585433333333313</v>
      </c>
      <c r="F21" s="449"/>
    </row>
    <row r="22" spans="1:13" x14ac:dyDescent="0.2">
      <c r="A22" s="58" t="s">
        <v>226</v>
      </c>
      <c r="B22" s="309">
        <v>172.31503333333333</v>
      </c>
      <c r="C22" s="303">
        <v>31.073202732240436</v>
      </c>
      <c r="D22" s="303">
        <v>73.079863934426228</v>
      </c>
      <c r="E22" s="303">
        <v>68.161966666666672</v>
      </c>
      <c r="F22" s="449"/>
    </row>
    <row r="23" spans="1:13" x14ac:dyDescent="0.2">
      <c r="A23" s="311" t="s">
        <v>335</v>
      </c>
      <c r="B23" s="312">
        <v>131.92333333333335</v>
      </c>
      <c r="C23" s="313">
        <v>22.895785123966945</v>
      </c>
      <c r="D23" s="313">
        <v>43.366081542699746</v>
      </c>
      <c r="E23" s="313">
        <v>65.661466666666655</v>
      </c>
      <c r="F23" s="449"/>
    </row>
    <row r="24" spans="1:13" x14ac:dyDescent="0.2">
      <c r="A24" s="311" t="s">
        <v>336</v>
      </c>
      <c r="B24" s="312">
        <v>133.39282128514057</v>
      </c>
      <c r="C24" s="313">
        <v>23.150820223040924</v>
      </c>
      <c r="D24" s="313">
        <v>43.44299735496341</v>
      </c>
      <c r="E24" s="313">
        <v>66.799003707136237</v>
      </c>
      <c r="F24" s="449"/>
    </row>
    <row r="25" spans="1:13" x14ac:dyDescent="0.2">
      <c r="A25" s="291" t="s">
        <v>337</v>
      </c>
      <c r="B25" s="312">
        <v>131.88010000000003</v>
      </c>
      <c r="C25" s="313">
        <v>17.20175217391305</v>
      </c>
      <c r="D25" s="313">
        <v>46.209147826086962</v>
      </c>
      <c r="E25" s="313">
        <v>68.469200000000015</v>
      </c>
      <c r="F25" s="449"/>
    </row>
    <row r="26" spans="1:13" x14ac:dyDescent="0.2">
      <c r="A26" s="291" t="s">
        <v>338</v>
      </c>
      <c r="B26" s="312">
        <v>146</v>
      </c>
      <c r="C26" s="313">
        <v>22.271186440677965</v>
      </c>
      <c r="D26" s="313">
        <v>50.937813559322038</v>
      </c>
      <c r="E26" s="313">
        <v>72.790999999999997</v>
      </c>
      <c r="F26" s="449"/>
    </row>
    <row r="27" spans="1:13" x14ac:dyDescent="0.2">
      <c r="A27" s="291" t="s">
        <v>339</v>
      </c>
      <c r="B27" s="312">
        <v>126.79717274282109</v>
      </c>
      <c r="C27" s="313">
        <v>23.710040431584435</v>
      </c>
      <c r="D27" s="313">
        <v>39.935416765765837</v>
      </c>
      <c r="E27" s="313">
        <v>63.151715545470822</v>
      </c>
      <c r="F27" s="449"/>
    </row>
    <row r="28" spans="1:13" x14ac:dyDescent="0.2">
      <c r="A28" s="58" t="s">
        <v>271</v>
      </c>
      <c r="B28" s="309">
        <v>155.66666666666669</v>
      </c>
      <c r="C28" s="303">
        <v>29.108401084010847</v>
      </c>
      <c r="D28" s="303">
        <v>58.594798915989159</v>
      </c>
      <c r="E28" s="303">
        <v>67.963466666666676</v>
      </c>
      <c r="F28" s="449"/>
    </row>
    <row r="29" spans="1:13" x14ac:dyDescent="0.2">
      <c r="A29" s="291" t="s">
        <v>229</v>
      </c>
      <c r="B29" s="312">
        <v>155.74408214757108</v>
      </c>
      <c r="C29" s="313">
        <v>25.95734702459518</v>
      </c>
      <c r="D29" s="313">
        <v>70.054948277145073</v>
      </c>
      <c r="E29" s="313">
        <v>59.731786845830825</v>
      </c>
      <c r="F29" s="449"/>
    </row>
    <row r="30" spans="1:13" x14ac:dyDescent="0.2">
      <c r="A30" s="58" t="s">
        <v>340</v>
      </c>
      <c r="B30" s="309">
        <v>135.87826494704629</v>
      </c>
      <c r="C30" s="303">
        <v>26.299019022008959</v>
      </c>
      <c r="D30" s="303">
        <v>43.858133106115417</v>
      </c>
      <c r="E30" s="303">
        <v>65.72111281892191</v>
      </c>
      <c r="F30" s="449"/>
    </row>
    <row r="31" spans="1:13" x14ac:dyDescent="0.2">
      <c r="A31" s="314" t="s">
        <v>272</v>
      </c>
      <c r="B31" s="315">
        <v>160.66012003291297</v>
      </c>
      <c r="C31" s="281">
        <v>32.132024006582597</v>
      </c>
      <c r="D31" s="281">
        <v>62.437893595073092</v>
      </c>
      <c r="E31" s="281">
        <v>66.090202431257282</v>
      </c>
      <c r="F31" s="449"/>
    </row>
    <row r="32" spans="1:13" x14ac:dyDescent="0.2">
      <c r="A32" s="316" t="s">
        <v>341</v>
      </c>
      <c r="B32" s="317">
        <v>154.16805051509698</v>
      </c>
      <c r="C32" s="317">
        <v>26.870766797354371</v>
      </c>
      <c r="D32" s="317">
        <v>62.140030348218495</v>
      </c>
      <c r="E32" s="317">
        <v>65.157253369524113</v>
      </c>
      <c r="F32" s="449"/>
      <c r="M32" s="450"/>
    </row>
    <row r="33" spans="1:13" x14ac:dyDescent="0.2">
      <c r="A33" s="318" t="s">
        <v>342</v>
      </c>
      <c r="B33" s="319">
        <v>157.59957278276585</v>
      </c>
      <c r="C33" s="319">
        <v>26.992788566472534</v>
      </c>
      <c r="D33" s="319">
        <v>64.06636106330572</v>
      </c>
      <c r="E33" s="319">
        <v>66.5404231529876</v>
      </c>
      <c r="F33" s="449"/>
      <c r="M33" s="450"/>
    </row>
    <row r="34" spans="1:13" x14ac:dyDescent="0.2">
      <c r="A34" s="318" t="s">
        <v>343</v>
      </c>
      <c r="B34" s="320">
        <v>15.962002782765836</v>
      </c>
      <c r="C34" s="320">
        <v>2.4110615416791426</v>
      </c>
      <c r="D34" s="320">
        <v>17.560910241019215</v>
      </c>
      <c r="E34" s="320">
        <v>-4.0099689999325108</v>
      </c>
      <c r="F34" s="449"/>
    </row>
    <row r="35" spans="1:13" x14ac:dyDescent="0.2">
      <c r="A35" s="96"/>
      <c r="B35" s="65"/>
      <c r="C35" s="58"/>
      <c r="D35" s="8"/>
      <c r="E35" s="73" t="s">
        <v>311</v>
      </c>
    </row>
    <row r="36" spans="1:13" x14ac:dyDescent="0.2">
      <c r="B36" s="449"/>
      <c r="C36" s="449"/>
      <c r="D36" s="449"/>
      <c r="E36" s="449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D41" sqref="D41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24" t="s">
        <v>344</v>
      </c>
      <c r="B1" s="824"/>
      <c r="C1" s="824"/>
      <c r="D1" s="58"/>
      <c r="E1" s="58"/>
    </row>
    <row r="2" spans="1:36" x14ac:dyDescent="0.2">
      <c r="A2" s="825"/>
      <c r="B2" s="824"/>
      <c r="C2" s="824"/>
      <c r="D2" s="8"/>
      <c r="E2" s="62" t="s">
        <v>312</v>
      </c>
    </row>
    <row r="3" spans="1:36" x14ac:dyDescent="0.2">
      <c r="A3" s="64"/>
      <c r="B3" s="304" t="s">
        <v>318</v>
      </c>
      <c r="C3" s="304" t="s">
        <v>319</v>
      </c>
      <c r="D3" s="304" t="s">
        <v>320</v>
      </c>
      <c r="E3" s="304" t="s">
        <v>321</v>
      </c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  <c r="AC3" s="453"/>
      <c r="AD3" s="453"/>
      <c r="AE3" s="453"/>
      <c r="AF3" s="453"/>
      <c r="AG3" s="453"/>
      <c r="AH3" s="453"/>
      <c r="AI3" s="453"/>
      <c r="AJ3" s="453"/>
    </row>
    <row r="4" spans="1:36" x14ac:dyDescent="0.2">
      <c r="A4" s="305" t="s">
        <v>322</v>
      </c>
      <c r="B4" s="306">
        <v>132.41488333333299</v>
      </c>
      <c r="C4" s="307">
        <v>22.981095454545393</v>
      </c>
      <c r="D4" s="307">
        <v>37.106477662534147</v>
      </c>
      <c r="E4" s="307">
        <v>72.327310216253451</v>
      </c>
      <c r="F4" s="449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2"/>
      <c r="Z4" s="452"/>
      <c r="AA4" s="452"/>
      <c r="AB4" s="452"/>
      <c r="AC4" s="452"/>
      <c r="AD4" s="452"/>
      <c r="AE4" s="452"/>
      <c r="AF4" s="452"/>
      <c r="AG4" s="452"/>
      <c r="AH4" s="452"/>
      <c r="AI4" s="452"/>
      <c r="AJ4" s="452"/>
    </row>
    <row r="5" spans="1:36" x14ac:dyDescent="0.2">
      <c r="A5" s="308" t="s">
        <v>323</v>
      </c>
      <c r="B5" s="309">
        <v>137.69</v>
      </c>
      <c r="C5" s="303">
        <v>21.984117647058824</v>
      </c>
      <c r="D5" s="303">
        <v>47.040215686274507</v>
      </c>
      <c r="E5" s="303">
        <v>68.665666666666667</v>
      </c>
      <c r="G5" s="454"/>
      <c r="H5" s="454"/>
      <c r="I5" s="454"/>
      <c r="J5" s="454"/>
      <c r="K5" s="454"/>
      <c r="L5" s="452"/>
      <c r="M5" s="452"/>
      <c r="N5" s="452"/>
      <c r="O5" s="452"/>
      <c r="P5" s="452"/>
      <c r="Q5" s="452"/>
      <c r="R5" s="452"/>
      <c r="S5" s="452"/>
      <c r="T5" s="452"/>
      <c r="U5" s="452"/>
      <c r="V5" s="452"/>
      <c r="W5" s="452"/>
      <c r="X5" s="452"/>
      <c r="Y5" s="452"/>
      <c r="Z5" s="452"/>
      <c r="AA5" s="452"/>
      <c r="AB5" s="452"/>
      <c r="AC5" s="452"/>
      <c r="AD5" s="452"/>
      <c r="AE5" s="452"/>
      <c r="AF5" s="452"/>
      <c r="AG5" s="452"/>
      <c r="AH5" s="452"/>
      <c r="AI5" s="452"/>
      <c r="AJ5" s="452"/>
    </row>
    <row r="6" spans="1:36" x14ac:dyDescent="0.2">
      <c r="A6" s="308" t="s">
        <v>324</v>
      </c>
      <c r="B6" s="309">
        <v>131.43333333333334</v>
      </c>
      <c r="C6" s="303">
        <v>21.905555555555559</v>
      </c>
      <c r="D6" s="303">
        <v>40.958611111111104</v>
      </c>
      <c r="E6" s="303">
        <v>68.569166666666675</v>
      </c>
      <c r="L6" s="455"/>
      <c r="M6" s="455"/>
      <c r="N6" s="455"/>
      <c r="O6" s="455"/>
      <c r="P6" s="455"/>
      <c r="Q6" s="455"/>
      <c r="R6" s="455"/>
      <c r="S6" s="455"/>
      <c r="T6" s="455"/>
      <c r="U6" s="455"/>
      <c r="V6" s="455"/>
      <c r="W6" s="455"/>
      <c r="X6" s="455"/>
      <c r="Y6" s="455"/>
      <c r="Z6" s="455"/>
      <c r="AA6" s="455"/>
      <c r="AB6" s="455"/>
      <c r="AC6" s="455"/>
      <c r="AD6" s="455"/>
      <c r="AE6" s="455"/>
      <c r="AF6" s="455"/>
      <c r="AG6" s="455"/>
      <c r="AH6" s="455"/>
      <c r="AI6" s="455"/>
      <c r="AJ6" s="455"/>
    </row>
    <row r="7" spans="1:36" x14ac:dyDescent="0.2">
      <c r="A7" s="308" t="s">
        <v>267</v>
      </c>
      <c r="B7" s="309">
        <v>134.45859999999999</v>
      </c>
      <c r="C7" s="303">
        <v>23.335790082644625</v>
      </c>
      <c r="D7" s="303">
        <v>42.76870991735538</v>
      </c>
      <c r="E7" s="303">
        <v>68.354099999999988</v>
      </c>
      <c r="L7" s="454"/>
      <c r="M7" s="454"/>
      <c r="N7" s="454"/>
      <c r="O7" s="454"/>
      <c r="P7" s="454"/>
      <c r="Q7" s="454"/>
      <c r="R7" s="454"/>
      <c r="S7" s="454"/>
      <c r="T7" s="454"/>
      <c r="U7" s="454"/>
      <c r="V7" s="454"/>
      <c r="W7" s="454"/>
      <c r="X7" s="454"/>
      <c r="Y7" s="454"/>
      <c r="Z7" s="454"/>
      <c r="AA7" s="454"/>
      <c r="AB7" s="454"/>
      <c r="AC7" s="454"/>
      <c r="AD7" s="454"/>
      <c r="AE7" s="454"/>
      <c r="AF7" s="454"/>
      <c r="AG7" s="454"/>
      <c r="AH7" s="454"/>
      <c r="AI7" s="454"/>
      <c r="AJ7" s="454"/>
    </row>
    <row r="8" spans="1:36" x14ac:dyDescent="0.2">
      <c r="A8" s="308" t="s">
        <v>325</v>
      </c>
      <c r="B8" s="309">
        <v>130.70407676313189</v>
      </c>
      <c r="C8" s="303">
        <v>21.784012793855318</v>
      </c>
      <c r="D8" s="303">
        <v>32.978863437524858</v>
      </c>
      <c r="E8" s="303">
        <v>75.941200531751718</v>
      </c>
    </row>
    <row r="9" spans="1:36" x14ac:dyDescent="0.2">
      <c r="A9" s="308" t="s">
        <v>326</v>
      </c>
      <c r="B9" s="309">
        <v>132.05880592284353</v>
      </c>
      <c r="C9" s="303">
        <v>22.919296895700118</v>
      </c>
      <c r="D9" s="303">
        <v>39.88383897751072</v>
      </c>
      <c r="E9" s="303">
        <v>69.255670049632698</v>
      </c>
    </row>
    <row r="10" spans="1:36" x14ac:dyDescent="0.2">
      <c r="A10" s="308" t="s">
        <v>327</v>
      </c>
      <c r="B10" s="309">
        <v>143.16029999999998</v>
      </c>
      <c r="C10" s="303">
        <v>22.857526890756301</v>
      </c>
      <c r="D10" s="303">
        <v>46.069806442577004</v>
      </c>
      <c r="E10" s="303">
        <v>74.23296666666667</v>
      </c>
    </row>
    <row r="11" spans="1:36" x14ac:dyDescent="0.2">
      <c r="A11" s="308" t="s">
        <v>328</v>
      </c>
      <c r="B11" s="309">
        <v>128.52464526837622</v>
      </c>
      <c r="C11" s="303">
        <v>25.704929053675244</v>
      </c>
      <c r="D11" s="303">
        <v>33.817775836331975</v>
      </c>
      <c r="E11" s="303">
        <v>69.001940378369</v>
      </c>
    </row>
    <row r="12" spans="1:36" x14ac:dyDescent="0.2">
      <c r="A12" s="308" t="s">
        <v>329</v>
      </c>
      <c r="B12" s="309">
        <v>147.28043152558894</v>
      </c>
      <c r="C12" s="303">
        <v>29.456086305117786</v>
      </c>
      <c r="D12" s="303">
        <v>41.132971752256971</v>
      </c>
      <c r="E12" s="303">
        <v>76.691373468214181</v>
      </c>
    </row>
    <row r="13" spans="1:36" x14ac:dyDescent="0.2">
      <c r="A13" s="308" t="s">
        <v>330</v>
      </c>
      <c r="B13" s="309">
        <v>133.60999999999999</v>
      </c>
      <c r="C13" s="303">
        <v>22.268333333333331</v>
      </c>
      <c r="D13" s="303">
        <v>40.604999999999976</v>
      </c>
      <c r="E13" s="303">
        <v>70.736666666666679</v>
      </c>
    </row>
    <row r="14" spans="1:36" x14ac:dyDescent="0.2">
      <c r="A14" s="308" t="s">
        <v>331</v>
      </c>
      <c r="B14" s="309">
        <v>134.78</v>
      </c>
      <c r="C14" s="303">
        <v>24.304590163934428</v>
      </c>
      <c r="D14" s="303">
        <v>44.57354316939891</v>
      </c>
      <c r="E14" s="303">
        <v>65.901866666666663</v>
      </c>
    </row>
    <row r="15" spans="1:36" x14ac:dyDescent="0.2">
      <c r="A15" s="308" t="s">
        <v>225</v>
      </c>
      <c r="B15" s="309">
        <v>128.20666666666665</v>
      </c>
      <c r="C15" s="303">
        <v>21.367777777777778</v>
      </c>
      <c r="D15" s="303">
        <v>39.292288888888876</v>
      </c>
      <c r="E15" s="303">
        <v>67.546599999999998</v>
      </c>
    </row>
    <row r="16" spans="1:36" x14ac:dyDescent="0.2">
      <c r="A16" s="308" t="s">
        <v>332</v>
      </c>
      <c r="B16" s="310">
        <v>151.4</v>
      </c>
      <c r="C16" s="292">
        <v>29.303225806451611</v>
      </c>
      <c r="D16" s="292">
        <v>46.279974193548412</v>
      </c>
      <c r="E16" s="292">
        <v>75.816799999999986</v>
      </c>
    </row>
    <row r="17" spans="1:11" x14ac:dyDescent="0.2">
      <c r="A17" s="308" t="s">
        <v>268</v>
      </c>
      <c r="B17" s="309">
        <v>130.64850000000001</v>
      </c>
      <c r="C17" s="303">
        <v>21.774750000000004</v>
      </c>
      <c r="D17" s="303">
        <v>44.090150000000001</v>
      </c>
      <c r="E17" s="303">
        <v>64.783600000000007</v>
      </c>
    </row>
    <row r="18" spans="1:11" x14ac:dyDescent="0.2">
      <c r="A18" s="308" t="s">
        <v>269</v>
      </c>
      <c r="B18" s="309">
        <v>136.12</v>
      </c>
      <c r="C18" s="303">
        <v>25.453333333333333</v>
      </c>
      <c r="D18" s="303">
        <v>34.283299999999997</v>
      </c>
      <c r="E18" s="303">
        <v>76.383366666666674</v>
      </c>
    </row>
    <row r="19" spans="1:11" x14ac:dyDescent="0.2">
      <c r="A19" s="58" t="s">
        <v>270</v>
      </c>
      <c r="B19" s="309">
        <v>141.88666666666666</v>
      </c>
      <c r="C19" s="303">
        <v>24.624958677685946</v>
      </c>
      <c r="D19" s="303">
        <v>48.576341322314057</v>
      </c>
      <c r="E19" s="303">
        <v>68.685366666666653</v>
      </c>
    </row>
    <row r="20" spans="1:11" x14ac:dyDescent="0.2">
      <c r="A20" s="58" t="s">
        <v>333</v>
      </c>
      <c r="B20" s="309">
        <v>137.34103611136592</v>
      </c>
      <c r="C20" s="303">
        <v>29.198487992180159</v>
      </c>
      <c r="D20" s="303">
        <v>36.950369351805691</v>
      </c>
      <c r="E20" s="303">
        <v>71.192178767380071</v>
      </c>
    </row>
    <row r="21" spans="1:11" x14ac:dyDescent="0.2">
      <c r="A21" s="58" t="s">
        <v>334</v>
      </c>
      <c r="B21" s="309">
        <v>147.65823333333333</v>
      </c>
      <c r="C21" s="303">
        <v>27.610889159891599</v>
      </c>
      <c r="D21" s="303">
        <v>49.900144173441717</v>
      </c>
      <c r="E21" s="303">
        <v>70.147200000000012</v>
      </c>
    </row>
    <row r="22" spans="1:11" x14ac:dyDescent="0.2">
      <c r="A22" s="58" t="s">
        <v>226</v>
      </c>
      <c r="B22" s="309">
        <v>162.72806666666665</v>
      </c>
      <c r="C22" s="303">
        <v>29.344405464480872</v>
      </c>
      <c r="D22" s="303">
        <v>61.98006120218578</v>
      </c>
      <c r="E22" s="303">
        <v>71.403599999999997</v>
      </c>
    </row>
    <row r="23" spans="1:11" x14ac:dyDescent="0.2">
      <c r="A23" s="311" t="s">
        <v>335</v>
      </c>
      <c r="B23" s="312">
        <v>128.35833333333332</v>
      </c>
      <c r="C23" s="313">
        <v>22.277066115702478</v>
      </c>
      <c r="D23" s="313">
        <v>35.094100550964185</v>
      </c>
      <c r="E23" s="313">
        <v>70.987166666666653</v>
      </c>
    </row>
    <row r="24" spans="1:11" x14ac:dyDescent="0.2">
      <c r="A24" s="311" t="s">
        <v>336</v>
      </c>
      <c r="B24" s="312">
        <v>129.37823409020697</v>
      </c>
      <c r="C24" s="313">
        <v>22.45407368507724</v>
      </c>
      <c r="D24" s="313">
        <v>33.01668434705126</v>
      </c>
      <c r="E24" s="313">
        <v>73.907476058078473</v>
      </c>
    </row>
    <row r="25" spans="1:11" x14ac:dyDescent="0.2">
      <c r="A25" s="291" t="s">
        <v>337</v>
      </c>
      <c r="B25" s="312">
        <v>118.19726666666668</v>
      </c>
      <c r="C25" s="313">
        <v>15.417034782608699</v>
      </c>
      <c r="D25" s="313">
        <v>33.499898550724652</v>
      </c>
      <c r="E25" s="313">
        <v>69.280333333333331</v>
      </c>
    </row>
    <row r="26" spans="1:11" x14ac:dyDescent="0.2">
      <c r="A26" s="291" t="s">
        <v>338</v>
      </c>
      <c r="B26" s="312">
        <v>136</v>
      </c>
      <c r="C26" s="313">
        <v>20.745762711864408</v>
      </c>
      <c r="D26" s="313">
        <v>42.24023728813561</v>
      </c>
      <c r="E26" s="313">
        <v>73.013999999999982</v>
      </c>
    </row>
    <row r="27" spans="1:11" x14ac:dyDescent="0.2">
      <c r="A27" s="291" t="s">
        <v>339</v>
      </c>
      <c r="B27" s="312">
        <v>126.62177401259892</v>
      </c>
      <c r="C27" s="313">
        <v>23.677242295038823</v>
      </c>
      <c r="D27" s="313">
        <v>34.894923415878623</v>
      </c>
      <c r="E27" s="313">
        <v>68.049608301681474</v>
      </c>
    </row>
    <row r="28" spans="1:11" x14ac:dyDescent="0.2">
      <c r="A28" s="58" t="s">
        <v>271</v>
      </c>
      <c r="B28" s="309">
        <v>132.99</v>
      </c>
      <c r="C28" s="303">
        <v>24.868048780487808</v>
      </c>
      <c r="D28" s="303">
        <v>36.941317886178851</v>
      </c>
      <c r="E28" s="303">
        <v>71.180633333333347</v>
      </c>
    </row>
    <row r="29" spans="1:11" x14ac:dyDescent="0.2">
      <c r="A29" s="291" t="s">
        <v>229</v>
      </c>
      <c r="B29" s="312">
        <v>164.40393133532351</v>
      </c>
      <c r="C29" s="313">
        <v>27.400655222553919</v>
      </c>
      <c r="D29" s="313">
        <v>70.055109183558969</v>
      </c>
      <c r="E29" s="313">
        <v>66.948166929210615</v>
      </c>
    </row>
    <row r="30" spans="1:11" x14ac:dyDescent="0.2">
      <c r="A30" s="58" t="s">
        <v>340</v>
      </c>
      <c r="B30" s="309">
        <v>137.66165992340163</v>
      </c>
      <c r="C30" s="303">
        <v>26.644192243239022</v>
      </c>
      <c r="D30" s="303">
        <v>40.759808674426935</v>
      </c>
      <c r="E30" s="303">
        <v>70.257659005735675</v>
      </c>
    </row>
    <row r="31" spans="1:11" x14ac:dyDescent="0.2">
      <c r="A31" s="314" t="s">
        <v>272</v>
      </c>
      <c r="B31" s="315">
        <v>155.64416474548955</v>
      </c>
      <c r="C31" s="281">
        <v>31.128832949097909</v>
      </c>
      <c r="D31" s="281">
        <v>53.754257594195266</v>
      </c>
      <c r="E31" s="281">
        <v>70.761074202196369</v>
      </c>
    </row>
    <row r="32" spans="1:11" x14ac:dyDescent="0.2">
      <c r="A32" s="316" t="s">
        <v>341</v>
      </c>
      <c r="B32" s="317">
        <v>140.75782824847406</v>
      </c>
      <c r="C32" s="317">
        <v>24.369579888778212</v>
      </c>
      <c r="D32" s="317">
        <v>47.337601678358048</v>
      </c>
      <c r="E32" s="317">
        <v>69.050646681337795</v>
      </c>
      <c r="G32" s="455"/>
      <c r="H32" s="455"/>
      <c r="I32" s="455"/>
      <c r="J32" s="455"/>
      <c r="K32" s="455"/>
    </row>
    <row r="33" spans="1:11" x14ac:dyDescent="0.2">
      <c r="A33" s="318" t="s">
        <v>342</v>
      </c>
      <c r="B33" s="319">
        <v>138.58448348606794</v>
      </c>
      <c r="C33" s="319">
        <v>23.580677036113642</v>
      </c>
      <c r="D33" s="319">
        <v>45.952277828756309</v>
      </c>
      <c r="E33" s="319">
        <v>69.051528621197988</v>
      </c>
      <c r="G33" s="452"/>
      <c r="H33" s="452"/>
      <c r="I33" s="452"/>
      <c r="J33" s="452"/>
      <c r="K33" s="452"/>
    </row>
    <row r="34" spans="1:11" x14ac:dyDescent="0.2">
      <c r="A34" s="318" t="s">
        <v>343</v>
      </c>
      <c r="B34" s="320">
        <v>6.1696001527349438</v>
      </c>
      <c r="C34" s="320">
        <v>0.59958158156824837</v>
      </c>
      <c r="D34" s="320">
        <v>8.8458001662221619</v>
      </c>
      <c r="E34" s="320">
        <v>-3.275781595055463</v>
      </c>
    </row>
    <row r="35" spans="1:11" x14ac:dyDescent="0.2">
      <c r="A35" s="96"/>
      <c r="B35" s="65"/>
      <c r="C35" s="58"/>
      <c r="D35" s="8"/>
      <c r="E35" s="73" t="s">
        <v>311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workbookViewId="0">
      <selection activeCell="G35" sqref="G35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24" t="s">
        <v>35</v>
      </c>
      <c r="B1" s="824"/>
      <c r="C1" s="824"/>
    </row>
    <row r="2" spans="1:4" x14ac:dyDescent="0.2">
      <c r="A2" s="824"/>
      <c r="B2" s="824"/>
      <c r="C2" s="824"/>
    </row>
    <row r="3" spans="1:4" x14ac:dyDescent="0.2">
      <c r="A3" s="61"/>
      <c r="B3" s="8"/>
      <c r="C3" s="62" t="s">
        <v>312</v>
      </c>
    </row>
    <row r="4" spans="1:4" x14ac:dyDescent="0.2">
      <c r="A4" s="64"/>
      <c r="B4" s="304" t="s">
        <v>318</v>
      </c>
      <c r="C4" s="304" t="s">
        <v>321</v>
      </c>
    </row>
    <row r="5" spans="1:4" x14ac:dyDescent="0.2">
      <c r="A5" s="305" t="s">
        <v>322</v>
      </c>
      <c r="B5" s="810">
        <v>86.95216666666667</v>
      </c>
      <c r="C5" s="811">
        <v>63.11343333333334</v>
      </c>
    </row>
    <row r="6" spans="1:4" x14ac:dyDescent="0.2">
      <c r="A6" s="308" t="s">
        <v>323</v>
      </c>
      <c r="B6" s="812">
        <v>82.972433333333328</v>
      </c>
      <c r="C6" s="813">
        <v>63.589733333333342</v>
      </c>
    </row>
    <row r="7" spans="1:4" x14ac:dyDescent="0.2">
      <c r="A7" s="308" t="s">
        <v>324</v>
      </c>
      <c r="B7" s="812">
        <v>90.173666666666676</v>
      </c>
      <c r="C7" s="813">
        <v>64.22656666666667</v>
      </c>
    </row>
    <row r="8" spans="1:4" x14ac:dyDescent="0.2">
      <c r="A8" s="308" t="s">
        <v>267</v>
      </c>
      <c r="B8" s="812">
        <v>79.733666666666664</v>
      </c>
      <c r="C8" s="813">
        <v>64.04676666666667</v>
      </c>
    </row>
    <row r="9" spans="1:4" x14ac:dyDescent="0.2">
      <c r="A9" s="308" t="s">
        <v>325</v>
      </c>
      <c r="B9" s="812">
        <v>80.462217881855693</v>
      </c>
      <c r="C9" s="813">
        <v>64.4952879060572</v>
      </c>
    </row>
    <row r="10" spans="1:4" x14ac:dyDescent="0.2">
      <c r="A10" s="308" t="s">
        <v>326</v>
      </c>
      <c r="B10" s="812">
        <v>86.889791453990057</v>
      </c>
      <c r="C10" s="813">
        <v>63.159304723746757</v>
      </c>
    </row>
    <row r="11" spans="1:4" x14ac:dyDescent="0.2">
      <c r="A11" s="308" t="s">
        <v>328</v>
      </c>
      <c r="B11" s="812">
        <v>101.84816666666667</v>
      </c>
      <c r="C11" s="813">
        <v>72.043599999999998</v>
      </c>
      <c r="D11" s="303"/>
    </row>
    <row r="12" spans="1:4" x14ac:dyDescent="0.2">
      <c r="A12" s="308" t="s">
        <v>327</v>
      </c>
      <c r="B12" s="812">
        <v>85.209222728778826</v>
      </c>
      <c r="C12" s="813">
        <v>63.670922392358491</v>
      </c>
    </row>
    <row r="13" spans="1:4" x14ac:dyDescent="0.2">
      <c r="A13" s="308" t="s">
        <v>329</v>
      </c>
      <c r="B13" s="812">
        <v>154.38007303381829</v>
      </c>
      <c r="C13" s="813">
        <v>82.437968852409398</v>
      </c>
    </row>
    <row r="14" spans="1:4" x14ac:dyDescent="0.2">
      <c r="A14" s="308" t="s">
        <v>330</v>
      </c>
      <c r="B14" s="814">
        <v>0</v>
      </c>
      <c r="C14" s="815">
        <v>0</v>
      </c>
    </row>
    <row r="15" spans="1:4" x14ac:dyDescent="0.2">
      <c r="A15" s="308" t="s">
        <v>331</v>
      </c>
      <c r="B15" s="812">
        <v>100.37</v>
      </c>
      <c r="C15" s="813">
        <v>61.738999999999997</v>
      </c>
    </row>
    <row r="16" spans="1:4" x14ac:dyDescent="0.2">
      <c r="A16" s="308" t="s">
        <v>225</v>
      </c>
      <c r="B16" s="812">
        <v>95.31</v>
      </c>
      <c r="C16" s="813">
        <v>68.32996666666665</v>
      </c>
    </row>
    <row r="17" spans="1:3" x14ac:dyDescent="0.2">
      <c r="A17" s="308" t="s">
        <v>332</v>
      </c>
      <c r="B17" s="812">
        <v>105.11666666666667</v>
      </c>
      <c r="C17" s="813">
        <v>68.721466666666657</v>
      </c>
    </row>
    <row r="18" spans="1:3" x14ac:dyDescent="0.2">
      <c r="A18" s="308" t="s">
        <v>268</v>
      </c>
      <c r="B18" s="812">
        <v>87.649100000000004</v>
      </c>
      <c r="C18" s="813">
        <v>67.381</v>
      </c>
    </row>
    <row r="19" spans="1:3" x14ac:dyDescent="0.2">
      <c r="A19" s="308" t="s">
        <v>269</v>
      </c>
      <c r="B19" s="812">
        <v>125.85333333333332</v>
      </c>
      <c r="C19" s="813">
        <v>68.140799999999999</v>
      </c>
    </row>
    <row r="20" spans="1:3" x14ac:dyDescent="0.2">
      <c r="A20" s="308" t="s">
        <v>270</v>
      </c>
      <c r="B20" s="812">
        <v>102.9</v>
      </c>
      <c r="C20" s="813">
        <v>36.464999999999996</v>
      </c>
    </row>
    <row r="21" spans="1:3" x14ac:dyDescent="0.2">
      <c r="A21" s="308" t="s">
        <v>333</v>
      </c>
      <c r="B21" s="812">
        <v>137.32514748251282</v>
      </c>
      <c r="C21" s="813">
        <v>71.189321431381799</v>
      </c>
    </row>
    <row r="22" spans="1:3" x14ac:dyDescent="0.2">
      <c r="A22" s="308" t="s">
        <v>334</v>
      </c>
      <c r="B22" s="812">
        <v>103.39870000000001</v>
      </c>
      <c r="C22" s="813">
        <v>80.234333333333353</v>
      </c>
    </row>
    <row r="23" spans="1:3" x14ac:dyDescent="0.2">
      <c r="A23" s="308" t="s">
        <v>226</v>
      </c>
      <c r="B23" s="812">
        <v>138.89010000000002</v>
      </c>
      <c r="C23" s="813">
        <v>73.523499999999999</v>
      </c>
    </row>
    <row r="24" spans="1:3" x14ac:dyDescent="0.2">
      <c r="A24" s="308" t="s">
        <v>335</v>
      </c>
      <c r="B24" s="812">
        <v>89.334633333333329</v>
      </c>
      <c r="C24" s="813">
        <v>70.984799999999993</v>
      </c>
    </row>
    <row r="25" spans="1:3" x14ac:dyDescent="0.2">
      <c r="A25" s="308" t="s">
        <v>336</v>
      </c>
      <c r="B25" s="812">
        <v>77.090078467717021</v>
      </c>
      <c r="C25" s="813">
        <v>61.596601034908886</v>
      </c>
    </row>
    <row r="26" spans="1:3" x14ac:dyDescent="0.2">
      <c r="A26" s="308" t="s">
        <v>337</v>
      </c>
      <c r="B26" s="812">
        <v>72.949100000000001</v>
      </c>
      <c r="C26" s="813">
        <v>64.133099999999999</v>
      </c>
    </row>
    <row r="27" spans="1:3" x14ac:dyDescent="0.2">
      <c r="A27" s="308" t="s">
        <v>338</v>
      </c>
      <c r="B27" s="812">
        <v>105</v>
      </c>
      <c r="C27" s="813">
        <v>70.774000000000015</v>
      </c>
    </row>
    <row r="28" spans="1:3" x14ac:dyDescent="0.2">
      <c r="A28" s="308" t="s">
        <v>339</v>
      </c>
      <c r="B28" s="812">
        <v>88.30923508348755</v>
      </c>
      <c r="C28" s="813">
        <v>66.246956555026017</v>
      </c>
    </row>
    <row r="29" spans="1:3" x14ac:dyDescent="0.2">
      <c r="A29" s="308" t="s">
        <v>271</v>
      </c>
      <c r="B29" s="812">
        <v>126.15333333333334</v>
      </c>
      <c r="C29" s="813">
        <v>69.56373333333336</v>
      </c>
    </row>
    <row r="30" spans="1:3" x14ac:dyDescent="0.2">
      <c r="A30" s="308" t="s">
        <v>229</v>
      </c>
      <c r="B30" s="812">
        <v>79.666928032599401</v>
      </c>
      <c r="C30" s="813">
        <v>62.403284382438336</v>
      </c>
    </row>
    <row r="31" spans="1:3" x14ac:dyDescent="0.2">
      <c r="A31" s="308" t="s">
        <v>340</v>
      </c>
      <c r="B31" s="812">
        <v>121.11356670602284</v>
      </c>
      <c r="C31" s="813">
        <v>56.662284160551337</v>
      </c>
    </row>
    <row r="32" spans="1:3" x14ac:dyDescent="0.2">
      <c r="A32" s="308" t="s">
        <v>272</v>
      </c>
      <c r="B32" s="812">
        <v>131.52668988568934</v>
      </c>
      <c r="C32" s="813">
        <v>61.941922140281932</v>
      </c>
    </row>
    <row r="33" spans="1:3" x14ac:dyDescent="0.2">
      <c r="A33" s="316" t="s">
        <v>341</v>
      </c>
      <c r="B33" s="816">
        <v>90.719731089314024</v>
      </c>
      <c r="C33" s="816">
        <v>65.647933474004418</v>
      </c>
    </row>
    <row r="34" spans="1:3" x14ac:dyDescent="0.2">
      <c r="A34" s="318" t="s">
        <v>342</v>
      </c>
      <c r="B34" s="817">
        <v>89.729291879525789</v>
      </c>
      <c r="C34" s="817">
        <v>65.524564913150471</v>
      </c>
    </row>
    <row r="35" spans="1:3" x14ac:dyDescent="0.2">
      <c r="A35" s="318" t="s">
        <v>343</v>
      </c>
      <c r="B35" s="818">
        <v>2.7771252128591186</v>
      </c>
      <c r="C35" s="818">
        <v>2.4111315798171304</v>
      </c>
    </row>
    <row r="36" spans="1:3" x14ac:dyDescent="0.2">
      <c r="A36" s="96"/>
      <c r="B36" s="8"/>
      <c r="C36" s="73" t="s">
        <v>345</v>
      </c>
    </row>
    <row r="37" spans="1:3" x14ac:dyDescent="0.2">
      <c r="A37" s="96" t="s">
        <v>612</v>
      </c>
      <c r="B37" s="96"/>
      <c r="C37" s="96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B3" sqref="B3:M7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3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3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8" t="s">
        <v>346</v>
      </c>
    </row>
    <row r="3" spans="1:13" x14ac:dyDescent="0.2">
      <c r="A3" s="235"/>
      <c r="B3" s="791">
        <v>2013</v>
      </c>
      <c r="C3" s="791" t="s">
        <v>659</v>
      </c>
      <c r="D3" s="791" t="s">
        <v>659</v>
      </c>
      <c r="E3" s="791" t="s">
        <v>659</v>
      </c>
      <c r="F3" s="791" t="s">
        <v>659</v>
      </c>
      <c r="G3" s="791" t="s">
        <v>659</v>
      </c>
      <c r="H3" s="791" t="s">
        <v>659</v>
      </c>
      <c r="I3" s="791" t="s">
        <v>659</v>
      </c>
      <c r="J3" s="791">
        <v>2014</v>
      </c>
      <c r="K3" s="791" t="s">
        <v>659</v>
      </c>
      <c r="L3" s="791" t="s">
        <v>659</v>
      </c>
      <c r="M3" s="791" t="s">
        <v>659</v>
      </c>
    </row>
    <row r="4" spans="1:13" x14ac:dyDescent="0.2">
      <c r="A4" s="321"/>
      <c r="B4" s="720">
        <v>41395</v>
      </c>
      <c r="C4" s="720">
        <v>41426</v>
      </c>
      <c r="D4" s="720">
        <v>41456</v>
      </c>
      <c r="E4" s="720">
        <v>41487</v>
      </c>
      <c r="F4" s="720">
        <v>41518</v>
      </c>
      <c r="G4" s="720">
        <v>41548</v>
      </c>
      <c r="H4" s="720">
        <v>41579</v>
      </c>
      <c r="I4" s="720">
        <v>41609</v>
      </c>
      <c r="J4" s="720">
        <v>41640</v>
      </c>
      <c r="K4" s="720">
        <v>41671</v>
      </c>
      <c r="L4" s="720">
        <v>41699</v>
      </c>
      <c r="M4" s="720">
        <v>41730</v>
      </c>
    </row>
    <row r="5" spans="1:13" x14ac:dyDescent="0.2">
      <c r="A5" s="322" t="s">
        <v>347</v>
      </c>
      <c r="B5" s="323">
        <v>102.61761904761904</v>
      </c>
      <c r="C5" s="324">
        <v>102.95800000000001</v>
      </c>
      <c r="D5" s="324">
        <v>107.98521739130432</v>
      </c>
      <c r="E5" s="324">
        <v>111.36476190476192</v>
      </c>
      <c r="F5" s="324">
        <v>111.65523809523809</v>
      </c>
      <c r="G5" s="324">
        <v>109.17782608695651</v>
      </c>
      <c r="H5" s="324">
        <v>107.99714285714288</v>
      </c>
      <c r="I5" s="324">
        <v>110.72099999999998</v>
      </c>
      <c r="J5" s="324">
        <v>108.10181818181819</v>
      </c>
      <c r="K5" s="324">
        <v>109.12199999999999</v>
      </c>
      <c r="L5" s="324">
        <v>107.42809523809522</v>
      </c>
      <c r="M5" s="324">
        <v>107.74749999999999</v>
      </c>
    </row>
    <row r="6" spans="1:13" x14ac:dyDescent="0.2">
      <c r="A6" s="325" t="s">
        <v>348</v>
      </c>
      <c r="B6" s="323">
        <v>94.50954545454546</v>
      </c>
      <c r="C6" s="324">
        <v>95.772499999999994</v>
      </c>
      <c r="D6" s="324">
        <v>104.67090909090908</v>
      </c>
      <c r="E6" s="324">
        <v>106.57272727272729</v>
      </c>
      <c r="F6" s="324">
        <v>106.2895</v>
      </c>
      <c r="G6" s="324">
        <v>100.53826086956522</v>
      </c>
      <c r="H6" s="324">
        <v>93.863999999999976</v>
      </c>
      <c r="I6" s="324">
        <v>97.625238095238103</v>
      </c>
      <c r="J6" s="324">
        <v>94.617142857142852</v>
      </c>
      <c r="K6" s="324">
        <v>100.81736842105265</v>
      </c>
      <c r="L6" s="324">
        <v>100.80380952380953</v>
      </c>
      <c r="M6" s="324">
        <v>102.06904761904761</v>
      </c>
    </row>
    <row r="7" spans="1:13" x14ac:dyDescent="0.2">
      <c r="A7" s="326" t="s">
        <v>349</v>
      </c>
      <c r="B7" s="327">
        <v>1.2982045454545454</v>
      </c>
      <c r="C7" s="328">
        <v>1.3188749999999998</v>
      </c>
      <c r="D7" s="328">
        <v>1.3080130434782611</v>
      </c>
      <c r="E7" s="328">
        <v>1.3309500000000003</v>
      </c>
      <c r="F7" s="328">
        <v>1.3347904761904765</v>
      </c>
      <c r="G7" s="328">
        <v>1.3634956521739132</v>
      </c>
      <c r="H7" s="328">
        <v>1.3492904761904765</v>
      </c>
      <c r="I7" s="328">
        <v>1.3703600000000002</v>
      </c>
      <c r="J7" s="328">
        <v>1.3610227272727273</v>
      </c>
      <c r="K7" s="328">
        <v>1.3658499999999998</v>
      </c>
      <c r="L7" s="328">
        <v>1.3822523809523812</v>
      </c>
      <c r="M7" s="328">
        <v>1.3812499999999999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57" t="s">
        <v>350</v>
      </c>
    </row>
    <row r="9" spans="1:13" x14ac:dyDescent="0.2">
      <c r="A9" s="168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workbookViewId="0">
      <selection activeCell="C31" sqref="C31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33" t="s">
        <v>21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</row>
    <row r="2" spans="1:13" x14ac:dyDescent="0.2">
      <c r="A2" s="236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8" t="s">
        <v>346</v>
      </c>
    </row>
    <row r="3" spans="1:13" x14ac:dyDescent="0.2">
      <c r="A3" s="329"/>
      <c r="B3" s="791">
        <v>2013</v>
      </c>
      <c r="C3" s="791" t="s">
        <v>659</v>
      </c>
      <c r="D3" s="791" t="s">
        <v>659</v>
      </c>
      <c r="E3" s="791" t="s">
        <v>659</v>
      </c>
      <c r="F3" s="791" t="s">
        <v>659</v>
      </c>
      <c r="G3" s="791" t="s">
        <v>659</v>
      </c>
      <c r="H3" s="791" t="s">
        <v>659</v>
      </c>
      <c r="I3" s="791" t="s">
        <v>659</v>
      </c>
      <c r="J3" s="791">
        <v>2014</v>
      </c>
      <c r="K3" s="791" t="s">
        <v>659</v>
      </c>
      <c r="L3" s="791" t="s">
        <v>659</v>
      </c>
      <c r="M3" s="791" t="s">
        <v>659</v>
      </c>
    </row>
    <row r="4" spans="1:13" x14ac:dyDescent="0.2">
      <c r="A4" s="330"/>
      <c r="B4" s="720">
        <v>41395</v>
      </c>
      <c r="C4" s="720">
        <v>41426</v>
      </c>
      <c r="D4" s="720">
        <v>41456</v>
      </c>
      <c r="E4" s="720">
        <v>41487</v>
      </c>
      <c r="F4" s="720">
        <v>41518</v>
      </c>
      <c r="G4" s="720">
        <v>41548</v>
      </c>
      <c r="H4" s="720">
        <v>41579</v>
      </c>
      <c r="I4" s="720">
        <v>41609</v>
      </c>
      <c r="J4" s="720">
        <v>41640</v>
      </c>
      <c r="K4" s="720">
        <v>41671</v>
      </c>
      <c r="L4" s="720">
        <v>41699</v>
      </c>
      <c r="M4" s="720">
        <v>41730</v>
      </c>
    </row>
    <row r="5" spans="1:13" x14ac:dyDescent="0.2">
      <c r="A5" s="331" t="s">
        <v>351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</row>
    <row r="6" spans="1:13" x14ac:dyDescent="0.2">
      <c r="A6" s="333" t="s">
        <v>352</v>
      </c>
      <c r="B6" s="246">
        <v>99.973913043478291</v>
      </c>
      <c r="C6" s="246">
        <v>101.58399999999999</v>
      </c>
      <c r="D6" s="246">
        <v>105.92913043478261</v>
      </c>
      <c r="E6" s="246">
        <v>109.52045454545454</v>
      </c>
      <c r="F6" s="246">
        <v>111.07857142857141</v>
      </c>
      <c r="G6" s="246">
        <v>108.54695652173913</v>
      </c>
      <c r="H6" s="246">
        <v>105.91571428571429</v>
      </c>
      <c r="I6" s="246">
        <v>108.47476190476189</v>
      </c>
      <c r="J6" s="246">
        <v>105.71454545454544</v>
      </c>
      <c r="K6" s="246">
        <v>106.2865</v>
      </c>
      <c r="L6" s="246">
        <v>105.54571428571428</v>
      </c>
      <c r="M6" s="246">
        <v>106.3009090909091</v>
      </c>
    </row>
    <row r="7" spans="1:13" x14ac:dyDescent="0.2">
      <c r="A7" s="333" t="s">
        <v>353</v>
      </c>
      <c r="B7" s="246">
        <v>100.47391304347826</v>
      </c>
      <c r="C7" s="246">
        <v>100.3145</v>
      </c>
      <c r="D7" s="246">
        <v>103.92478260869564</v>
      </c>
      <c r="E7" s="246">
        <v>107.24227272727272</v>
      </c>
      <c r="F7" s="246">
        <v>107.90476190476193</v>
      </c>
      <c r="G7" s="246">
        <v>106.78565217391305</v>
      </c>
      <c r="H7" s="246">
        <v>106.1495238095238</v>
      </c>
      <c r="I7" s="246">
        <v>108.03545454545453</v>
      </c>
      <c r="J7" s="246">
        <v>103.97739130434783</v>
      </c>
      <c r="K7" s="246">
        <v>105.20950000000001</v>
      </c>
      <c r="L7" s="246">
        <v>104.29333333333332</v>
      </c>
      <c r="M7" s="246">
        <v>104.65818181818182</v>
      </c>
    </row>
    <row r="8" spans="1:13" x14ac:dyDescent="0.2">
      <c r="A8" s="333" t="s">
        <v>354</v>
      </c>
      <c r="B8" s="246">
        <v>99.523913043478245</v>
      </c>
      <c r="C8" s="246">
        <v>100.66400000000002</v>
      </c>
      <c r="D8" s="246">
        <v>105.42913043478261</v>
      </c>
      <c r="E8" s="246">
        <v>109.07045454545455</v>
      </c>
      <c r="F8" s="246">
        <v>110.68095238095239</v>
      </c>
      <c r="G8" s="246">
        <v>108.19695652173912</v>
      </c>
      <c r="H8" s="246">
        <v>105.71571428571427</v>
      </c>
      <c r="I8" s="246">
        <v>108.3747619047619</v>
      </c>
      <c r="J8" s="246">
        <v>105.66454545454545</v>
      </c>
      <c r="K8" s="246">
        <v>106.2865</v>
      </c>
      <c r="L8" s="246">
        <v>105.4957142857143</v>
      </c>
      <c r="M8" s="246">
        <v>106.08727272727273</v>
      </c>
    </row>
    <row r="9" spans="1:13" x14ac:dyDescent="0.2">
      <c r="A9" s="333" t="s">
        <v>355</v>
      </c>
      <c r="B9" s="334">
        <v>98.149999999999991</v>
      </c>
      <c r="C9" s="334">
        <v>99.453999999999979</v>
      </c>
      <c r="D9" s="334">
        <v>104.0791304347826</v>
      </c>
      <c r="E9" s="334">
        <v>107.62045454545455</v>
      </c>
      <c r="F9" s="334">
        <v>109.01428571428571</v>
      </c>
      <c r="G9" s="334">
        <v>106.19695652173912</v>
      </c>
      <c r="H9" s="334">
        <v>103.96571428571427</v>
      </c>
      <c r="I9" s="334">
        <v>106.3747619047619</v>
      </c>
      <c r="J9" s="334">
        <v>103.56454545454544</v>
      </c>
      <c r="K9" s="334">
        <v>104.0865</v>
      </c>
      <c r="L9" s="334">
        <v>103.69571428571429</v>
      </c>
      <c r="M9" s="334">
        <v>104.34636363636365</v>
      </c>
    </row>
    <row r="10" spans="1:13" x14ac:dyDescent="0.2">
      <c r="A10" s="335" t="s">
        <v>356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</row>
    <row r="11" spans="1:13" x14ac:dyDescent="0.2">
      <c r="A11" s="333" t="s">
        <v>357</v>
      </c>
      <c r="B11" s="246">
        <v>100.25428571428571</v>
      </c>
      <c r="C11" s="246">
        <v>101.06550000000001</v>
      </c>
      <c r="D11" s="246">
        <v>106.41826086956522</v>
      </c>
      <c r="E11" s="246">
        <v>109.90190476190476</v>
      </c>
      <c r="F11" s="246">
        <v>110.53142857142856</v>
      </c>
      <c r="G11" s="246">
        <v>106.93086956521741</v>
      </c>
      <c r="H11" s="246">
        <v>105.48666666666668</v>
      </c>
      <c r="I11" s="246">
        <v>108.26199999999999</v>
      </c>
      <c r="J11" s="246">
        <v>105.66772727272728</v>
      </c>
      <c r="K11" s="246">
        <v>106.458</v>
      </c>
      <c r="L11" s="246">
        <v>104.79190476190476</v>
      </c>
      <c r="M11" s="246">
        <v>104.95849999999999</v>
      </c>
    </row>
    <row r="12" spans="1:13" x14ac:dyDescent="0.2">
      <c r="A12" s="333" t="s">
        <v>358</v>
      </c>
      <c r="B12" s="246">
        <v>101.60619047619048</v>
      </c>
      <c r="C12" s="246">
        <v>101.8105</v>
      </c>
      <c r="D12" s="246">
        <v>108.13782608695651</v>
      </c>
      <c r="E12" s="246">
        <v>112.01142857142857</v>
      </c>
      <c r="F12" s="246">
        <v>113.5290476190476</v>
      </c>
      <c r="G12" s="246">
        <v>110.0395652173913</v>
      </c>
      <c r="H12" s="246">
        <v>109.52000000000001</v>
      </c>
      <c r="I12" s="246">
        <v>112.14950000000002</v>
      </c>
      <c r="J12" s="246">
        <v>109.51318181818182</v>
      </c>
      <c r="K12" s="246">
        <v>110.18800000000002</v>
      </c>
      <c r="L12" s="246">
        <v>108.21095238095238</v>
      </c>
      <c r="M12" s="246">
        <v>108.06599999999999</v>
      </c>
    </row>
    <row r="13" spans="1:13" x14ac:dyDescent="0.2">
      <c r="A13" s="333" t="s">
        <v>359</v>
      </c>
      <c r="B13" s="246">
        <v>102.7686956521739</v>
      </c>
      <c r="C13" s="246">
        <v>102.99300000000001</v>
      </c>
      <c r="D13" s="246">
        <v>107.84608695652176</v>
      </c>
      <c r="E13" s="246">
        <v>111.21454545454544</v>
      </c>
      <c r="F13" s="246">
        <v>111.39333333333332</v>
      </c>
      <c r="G13" s="246">
        <v>108.86347826086956</v>
      </c>
      <c r="H13" s="246">
        <v>107.49619047619048</v>
      </c>
      <c r="I13" s="246">
        <v>110.41363636363636</v>
      </c>
      <c r="J13" s="246">
        <v>107.73391304347827</v>
      </c>
      <c r="K13" s="246">
        <v>108.56900000000003</v>
      </c>
      <c r="L13" s="246">
        <v>107.1590476190476</v>
      </c>
      <c r="M13" s="246">
        <v>107.62090909090907</v>
      </c>
    </row>
    <row r="14" spans="1:13" x14ac:dyDescent="0.2">
      <c r="A14" s="333" t="s">
        <v>360</v>
      </c>
      <c r="B14" s="246">
        <v>105.32333333333335</v>
      </c>
      <c r="C14" s="246">
        <v>104.94800000000001</v>
      </c>
      <c r="D14" s="246">
        <v>109.76826086956524</v>
      </c>
      <c r="E14" s="246">
        <v>113.3685714285714</v>
      </c>
      <c r="F14" s="246">
        <v>114.72666666666667</v>
      </c>
      <c r="G14" s="246">
        <v>112.15913043478257</v>
      </c>
      <c r="H14" s="246">
        <v>109.77714285714286</v>
      </c>
      <c r="I14" s="246">
        <v>112.42699999999998</v>
      </c>
      <c r="J14" s="246">
        <v>109.99954545454544</v>
      </c>
      <c r="K14" s="246">
        <v>111.15299999999999</v>
      </c>
      <c r="L14" s="246">
        <v>110.33714285714288</v>
      </c>
      <c r="M14" s="246">
        <v>110.15599999999999</v>
      </c>
    </row>
    <row r="15" spans="1:13" x14ac:dyDescent="0.2">
      <c r="A15" s="335" t="s">
        <v>230</v>
      </c>
      <c r="B15" s="336"/>
      <c r="C15" s="336"/>
      <c r="D15" s="336"/>
      <c r="E15" s="336"/>
      <c r="F15" s="336"/>
      <c r="G15" s="336"/>
      <c r="H15" s="336"/>
      <c r="I15" s="336"/>
      <c r="J15" s="336"/>
      <c r="K15" s="336"/>
      <c r="L15" s="336"/>
      <c r="M15" s="336"/>
    </row>
    <row r="16" spans="1:13" x14ac:dyDescent="0.2">
      <c r="A16" s="333" t="s">
        <v>361</v>
      </c>
      <c r="B16" s="246">
        <v>102.3352380952381</v>
      </c>
      <c r="C16" s="246">
        <v>102.6855</v>
      </c>
      <c r="D16" s="246">
        <v>108.62043478260867</v>
      </c>
      <c r="E16" s="246">
        <v>111.81380952380952</v>
      </c>
      <c r="F16" s="246">
        <v>111.39333333333332</v>
      </c>
      <c r="G16" s="246">
        <v>108.16130434782609</v>
      </c>
      <c r="H16" s="246">
        <v>107.91761904761904</v>
      </c>
      <c r="I16" s="246">
        <v>110.622</v>
      </c>
      <c r="J16" s="246">
        <v>107.19909090909091</v>
      </c>
      <c r="K16" s="246">
        <v>107.98799999999999</v>
      </c>
      <c r="L16" s="246">
        <v>106.87761904761906</v>
      </c>
      <c r="M16" s="246">
        <v>107.07599999999999</v>
      </c>
    </row>
    <row r="17" spans="1:13" x14ac:dyDescent="0.2">
      <c r="A17" s="335" t="s">
        <v>362</v>
      </c>
      <c r="B17" s="337"/>
      <c r="C17" s="337"/>
      <c r="D17" s="337"/>
      <c r="E17" s="337"/>
      <c r="F17" s="337"/>
      <c r="G17" s="337"/>
      <c r="H17" s="337"/>
      <c r="I17" s="337"/>
      <c r="J17" s="337"/>
      <c r="K17" s="337"/>
      <c r="L17" s="337"/>
      <c r="M17" s="337"/>
    </row>
    <row r="18" spans="1:13" x14ac:dyDescent="0.2">
      <c r="A18" s="333" t="s">
        <v>363</v>
      </c>
      <c r="B18" s="246">
        <v>94.50954545454546</v>
      </c>
      <c r="C18" s="246">
        <v>95.772499999999994</v>
      </c>
      <c r="D18" s="246">
        <v>104.67090909090908</v>
      </c>
      <c r="E18" s="246">
        <v>106.57272727272729</v>
      </c>
      <c r="F18" s="246">
        <v>106.2895</v>
      </c>
      <c r="G18" s="246">
        <v>100.53826086956522</v>
      </c>
      <c r="H18" s="246">
        <v>93.863999999999976</v>
      </c>
      <c r="I18" s="246">
        <v>97.625238095238103</v>
      </c>
      <c r="J18" s="246">
        <v>94.617142857142852</v>
      </c>
      <c r="K18" s="246">
        <v>100.81736842105265</v>
      </c>
      <c r="L18" s="246">
        <v>100.80380952380953</v>
      </c>
      <c r="M18" s="246">
        <v>102.06904761904761</v>
      </c>
    </row>
    <row r="19" spans="1:13" x14ac:dyDescent="0.2">
      <c r="A19" s="338" t="s">
        <v>364</v>
      </c>
      <c r="B19" s="334">
        <v>95.95</v>
      </c>
      <c r="C19" s="334">
        <v>94.655499999999989</v>
      </c>
      <c r="D19" s="334">
        <v>99.626956521739132</v>
      </c>
      <c r="E19" s="334">
        <v>100.26090909090908</v>
      </c>
      <c r="F19" s="334">
        <v>100.22142857142858</v>
      </c>
      <c r="G19" s="334">
        <v>99.239130434782609</v>
      </c>
      <c r="H19" s="334">
        <v>96.415714285714287</v>
      </c>
      <c r="I19" s="334">
        <v>96.435909090909078</v>
      </c>
      <c r="J19" s="334">
        <v>93.936521739130427</v>
      </c>
      <c r="K19" s="334">
        <v>95.365999999999985</v>
      </c>
      <c r="L19" s="334">
        <v>93.629523809523818</v>
      </c>
      <c r="M19" s="334">
        <v>95.278181818181835</v>
      </c>
    </row>
    <row r="20" spans="1:13" x14ac:dyDescent="0.2">
      <c r="A20" s="335" t="s">
        <v>365</v>
      </c>
      <c r="B20" s="337"/>
      <c r="C20" s="337"/>
      <c r="D20" s="337"/>
      <c r="E20" s="337"/>
      <c r="F20" s="337"/>
      <c r="G20" s="337"/>
      <c r="H20" s="337"/>
      <c r="I20" s="337"/>
      <c r="J20" s="337"/>
      <c r="K20" s="337"/>
      <c r="L20" s="337"/>
      <c r="M20" s="337"/>
    </row>
    <row r="21" spans="1:13" x14ac:dyDescent="0.2">
      <c r="A21" s="333" t="s">
        <v>366</v>
      </c>
      <c r="B21" s="246">
        <v>103.48761904761902</v>
      </c>
      <c r="C21" s="246">
        <v>103.73800000000003</v>
      </c>
      <c r="D21" s="246">
        <v>109.27913043478263</v>
      </c>
      <c r="E21" s="246">
        <v>113.47809523809522</v>
      </c>
      <c r="F21" s="246">
        <v>114.00999999999998</v>
      </c>
      <c r="G21" s="246">
        <v>110.35043478260872</v>
      </c>
      <c r="H21" s="246">
        <v>109.03428571428573</v>
      </c>
      <c r="I21" s="246">
        <v>112.11950000000002</v>
      </c>
      <c r="J21" s="246">
        <v>109.74727272727273</v>
      </c>
      <c r="K21" s="246">
        <v>110.63549999999998</v>
      </c>
      <c r="L21" s="246">
        <v>108.80857142857141</v>
      </c>
      <c r="M21" s="246">
        <v>108.81599999999999</v>
      </c>
    </row>
    <row r="22" spans="1:13" x14ac:dyDescent="0.2">
      <c r="A22" s="333" t="s">
        <v>367</v>
      </c>
      <c r="B22" s="255">
        <v>102.35761904761905</v>
      </c>
      <c r="C22" s="255">
        <v>102.8625</v>
      </c>
      <c r="D22" s="255">
        <v>108.43347826086958</v>
      </c>
      <c r="E22" s="255">
        <v>112.1257142857143</v>
      </c>
      <c r="F22" s="255">
        <v>112.25809523809522</v>
      </c>
      <c r="G22" s="255">
        <v>109.09608695652172</v>
      </c>
      <c r="H22" s="255">
        <v>108.03761904761907</v>
      </c>
      <c r="I22" s="255">
        <v>110.96649999999997</v>
      </c>
      <c r="J22" s="255">
        <v>109.09727272727274</v>
      </c>
      <c r="K22" s="255">
        <v>109.45550000000003</v>
      </c>
      <c r="L22" s="255">
        <v>107.7347619047619</v>
      </c>
      <c r="M22" s="255">
        <v>107.77849999999998</v>
      </c>
    </row>
    <row r="23" spans="1:13" x14ac:dyDescent="0.2">
      <c r="A23" s="338" t="s">
        <v>368</v>
      </c>
      <c r="B23" s="334">
        <v>102.91142857142854</v>
      </c>
      <c r="C23" s="334">
        <v>103.1605</v>
      </c>
      <c r="D23" s="334">
        <v>108.59652173913042</v>
      </c>
      <c r="E23" s="334">
        <v>112.88523809523811</v>
      </c>
      <c r="F23" s="334">
        <v>113.6290476190476</v>
      </c>
      <c r="G23" s="334">
        <v>109.87652173913041</v>
      </c>
      <c r="H23" s="334">
        <v>108.19142857142855</v>
      </c>
      <c r="I23" s="334">
        <v>111.32200000000003</v>
      </c>
      <c r="J23" s="334">
        <v>109.14045454545457</v>
      </c>
      <c r="K23" s="334">
        <v>110.00550000000001</v>
      </c>
      <c r="L23" s="334">
        <v>108.28476190476192</v>
      </c>
      <c r="M23" s="334">
        <v>108.12349999999999</v>
      </c>
    </row>
    <row r="24" spans="1:13" s="268" customFormat="1" ht="15" x14ac:dyDescent="0.25">
      <c r="A24" s="721" t="s">
        <v>369</v>
      </c>
      <c r="B24" s="722">
        <v>100.65130434782608</v>
      </c>
      <c r="C24" s="722">
        <v>101.02999999999999</v>
      </c>
      <c r="D24" s="722">
        <v>104.45217391304348</v>
      </c>
      <c r="E24" s="722">
        <v>107.51909090909091</v>
      </c>
      <c r="F24" s="722">
        <v>108.73047619047618</v>
      </c>
      <c r="G24" s="722">
        <v>106.68652173913043</v>
      </c>
      <c r="H24" s="722">
        <v>104.96809523809523</v>
      </c>
      <c r="I24" s="722">
        <v>107.67250000000001</v>
      </c>
      <c r="J24" s="722">
        <v>104.70818181818184</v>
      </c>
      <c r="K24" s="722">
        <v>105.38149999999999</v>
      </c>
      <c r="L24" s="722">
        <v>104.14714285714284</v>
      </c>
      <c r="M24" s="722">
        <v>104.31571428571426</v>
      </c>
    </row>
    <row r="25" spans="1:13" x14ac:dyDescent="0.2">
      <c r="A25" s="339"/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57" t="s">
        <v>350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topLeftCell="B1" workbookViewId="0">
      <selection activeCell="C48" sqref="C48"/>
    </sheetView>
  </sheetViews>
  <sheetFormatPr baseColWidth="10" defaultColWidth="10.5" defaultRowHeight="13.5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35"/>
    <col min="16" max="16384" width="10.5" style="13"/>
  </cols>
  <sheetData>
    <row r="1" spans="1:15" ht="13.5" customHeight="1" x14ac:dyDescent="0.2">
      <c r="A1" s="233" t="s">
        <v>22</v>
      </c>
      <c r="B1" s="233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</row>
    <row r="2" spans="1:15" ht="13.5" customHeight="1" x14ac:dyDescent="0.2">
      <c r="A2" s="233"/>
      <c r="B2" s="233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8" t="s">
        <v>370</v>
      </c>
    </row>
    <row r="3" spans="1:15" ht="13.5" customHeight="1" x14ac:dyDescent="0.2">
      <c r="B3" s="244"/>
      <c r="C3" s="791">
        <v>2013</v>
      </c>
      <c r="D3" s="791" t="s">
        <v>659</v>
      </c>
      <c r="E3" s="791" t="s">
        <v>659</v>
      </c>
      <c r="F3" s="791" t="s">
        <v>659</v>
      </c>
      <c r="G3" s="791" t="s">
        <v>659</v>
      </c>
      <c r="H3" s="791" t="s">
        <v>659</v>
      </c>
      <c r="I3" s="791" t="s">
        <v>659</v>
      </c>
      <c r="J3" s="791" t="s">
        <v>659</v>
      </c>
      <c r="K3" s="791">
        <v>2014</v>
      </c>
      <c r="L3" s="791" t="s">
        <v>659</v>
      </c>
      <c r="M3" s="791" t="s">
        <v>659</v>
      </c>
      <c r="N3" s="791" t="s">
        <v>659</v>
      </c>
    </row>
    <row r="4" spans="1:15" ht="13.5" customHeight="1" x14ac:dyDescent="0.2">
      <c r="B4" s="244"/>
      <c r="C4" s="720">
        <v>41395</v>
      </c>
      <c r="D4" s="720">
        <v>41426</v>
      </c>
      <c r="E4" s="720">
        <v>41456</v>
      </c>
      <c r="F4" s="720">
        <v>41487</v>
      </c>
      <c r="G4" s="720">
        <v>41518</v>
      </c>
      <c r="H4" s="720">
        <v>41548</v>
      </c>
      <c r="I4" s="720">
        <v>41579</v>
      </c>
      <c r="J4" s="720">
        <v>41609</v>
      </c>
      <c r="K4" s="720">
        <v>41640</v>
      </c>
      <c r="L4" s="720">
        <v>41671</v>
      </c>
      <c r="M4" s="720">
        <v>41699</v>
      </c>
      <c r="N4" s="720">
        <v>41730</v>
      </c>
    </row>
    <row r="5" spans="1:15" ht="13.5" customHeight="1" x14ac:dyDescent="0.2">
      <c r="A5" s="860" t="s">
        <v>613</v>
      </c>
      <c r="B5" s="340" t="s">
        <v>371</v>
      </c>
      <c r="C5" s="798">
        <v>927.35227272727275</v>
      </c>
      <c r="D5" s="799">
        <v>950.71249999999998</v>
      </c>
      <c r="E5" s="799">
        <v>985.14130434782612</v>
      </c>
      <c r="F5" s="799">
        <v>1013.7380952380952</v>
      </c>
      <c r="G5" s="799">
        <v>979.98809523809518</v>
      </c>
      <c r="H5" s="799">
        <v>965.0978260869565</v>
      </c>
      <c r="I5" s="799">
        <v>905.89285714285711</v>
      </c>
      <c r="J5" s="799">
        <v>921.76250000000005</v>
      </c>
      <c r="K5" s="799">
        <v>916.2045454545455</v>
      </c>
      <c r="L5" s="799">
        <v>924.83749999999998</v>
      </c>
      <c r="M5" s="799">
        <v>975.72619047619048</v>
      </c>
      <c r="N5" s="799">
        <v>1012.9473684210526</v>
      </c>
    </row>
    <row r="6" spans="1:15" ht="13.5" customHeight="1" x14ac:dyDescent="0.2">
      <c r="A6" s="861"/>
      <c r="B6" s="341" t="s">
        <v>372</v>
      </c>
      <c r="C6" s="800">
        <v>924.85000000000025</v>
      </c>
      <c r="D6" s="801">
        <v>933.54250000000013</v>
      </c>
      <c r="E6" s="801">
        <v>972.50869565217397</v>
      </c>
      <c r="F6" s="801">
        <v>1010.1333333333334</v>
      </c>
      <c r="G6" s="801">
        <v>970.7</v>
      </c>
      <c r="H6" s="801">
        <v>938.39565217391328</v>
      </c>
      <c r="I6" s="801">
        <v>918.53809523809537</v>
      </c>
      <c r="J6" s="801">
        <v>934.98500000000024</v>
      </c>
      <c r="K6" s="801">
        <v>926.33863636363651</v>
      </c>
      <c r="L6" s="801">
        <v>957.2025000000001</v>
      </c>
      <c r="M6" s="801">
        <v>953.91190476190479</v>
      </c>
      <c r="N6" s="801">
        <v>1007.8684210526316</v>
      </c>
    </row>
    <row r="7" spans="1:15" ht="13.5" customHeight="1" x14ac:dyDescent="0.2">
      <c r="A7" s="862" t="s">
        <v>614</v>
      </c>
      <c r="B7" s="340" t="s">
        <v>371</v>
      </c>
      <c r="C7" s="802">
        <v>0</v>
      </c>
      <c r="D7" s="803">
        <v>0</v>
      </c>
      <c r="E7" s="803">
        <v>958.07692307692309</v>
      </c>
      <c r="F7" s="803">
        <v>978.48809523809518</v>
      </c>
      <c r="G7" s="803">
        <v>978.95238095238096</v>
      </c>
      <c r="H7" s="803">
        <v>973.75</v>
      </c>
      <c r="I7" s="803">
        <v>962.51190476190482</v>
      </c>
      <c r="J7" s="803">
        <v>986.07500000000005</v>
      </c>
      <c r="K7" s="803">
        <v>955.09090909090912</v>
      </c>
      <c r="L7" s="803">
        <v>963.3125</v>
      </c>
      <c r="M7" s="803">
        <v>932.19047619047615</v>
      </c>
      <c r="N7" s="803">
        <v>943.85</v>
      </c>
    </row>
    <row r="8" spans="1:15" ht="13.5" customHeight="1" x14ac:dyDescent="0.2">
      <c r="A8" s="863"/>
      <c r="B8" s="341" t="s">
        <v>372</v>
      </c>
      <c r="C8" s="800">
        <v>913.94318181818187</v>
      </c>
      <c r="D8" s="801">
        <v>929.22500000000002</v>
      </c>
      <c r="E8" s="801">
        <v>964.93478260869563</v>
      </c>
      <c r="F8" s="801">
        <v>989.08333333333337</v>
      </c>
      <c r="G8" s="801">
        <v>989.76190476190482</v>
      </c>
      <c r="H8" s="801">
        <v>988.16304347826087</v>
      </c>
      <c r="I8" s="801">
        <v>973.84523809523807</v>
      </c>
      <c r="J8" s="801">
        <v>994.9</v>
      </c>
      <c r="K8" s="801">
        <v>970.72727272727275</v>
      </c>
      <c r="L8" s="801">
        <v>974.7</v>
      </c>
      <c r="M8" s="801">
        <v>946.63095238095241</v>
      </c>
      <c r="N8" s="801">
        <v>951.98749999999995</v>
      </c>
    </row>
    <row r="9" spans="1:15" ht="13.5" customHeight="1" x14ac:dyDescent="0.2">
      <c r="A9" s="862" t="s">
        <v>615</v>
      </c>
      <c r="B9" s="340" t="s">
        <v>371</v>
      </c>
      <c r="C9" s="798">
        <v>875.4204545454545</v>
      </c>
      <c r="D9" s="799">
        <v>893.1875</v>
      </c>
      <c r="E9" s="799">
        <v>924.63043478260875</v>
      </c>
      <c r="F9" s="799">
        <v>951.21428571428567</v>
      </c>
      <c r="G9" s="799">
        <v>955.48809523809518</v>
      </c>
      <c r="H9" s="799">
        <v>942.8478260869565</v>
      </c>
      <c r="I9" s="799">
        <v>924.11904761904759</v>
      </c>
      <c r="J9" s="799">
        <v>944.03750000000002</v>
      </c>
      <c r="K9" s="799">
        <v>921.36363636363637</v>
      </c>
      <c r="L9" s="799">
        <v>928.22500000000002</v>
      </c>
      <c r="M9" s="799">
        <v>916.25</v>
      </c>
      <c r="N9" s="799">
        <v>921.75</v>
      </c>
    </row>
    <row r="10" spans="1:15" ht="13.5" customHeight="1" x14ac:dyDescent="0.2">
      <c r="A10" s="863"/>
      <c r="B10" s="341" t="s">
        <v>372</v>
      </c>
      <c r="C10" s="800">
        <v>893.48863636363637</v>
      </c>
      <c r="D10" s="801">
        <v>903.0625</v>
      </c>
      <c r="E10" s="801">
        <v>936.77173913043475</v>
      </c>
      <c r="F10" s="801">
        <v>961.63095238095241</v>
      </c>
      <c r="G10" s="801">
        <v>967.61904761904759</v>
      </c>
      <c r="H10" s="801">
        <v>954.4021739130435</v>
      </c>
      <c r="I10" s="801">
        <v>939.64285714285711</v>
      </c>
      <c r="J10" s="801">
        <v>962.05</v>
      </c>
      <c r="K10" s="801">
        <v>937.5454545454545</v>
      </c>
      <c r="L10" s="801">
        <v>949.95</v>
      </c>
      <c r="M10" s="801">
        <v>928.36904761904759</v>
      </c>
      <c r="N10" s="801">
        <v>941.41666666666663</v>
      </c>
    </row>
    <row r="11" spans="1:15" ht="13.5" customHeight="1" x14ac:dyDescent="0.2">
      <c r="A11" s="860" t="s">
        <v>373</v>
      </c>
      <c r="B11" s="340" t="s">
        <v>371</v>
      </c>
      <c r="C11" s="798">
        <v>591.26190476190482</v>
      </c>
      <c r="D11" s="799">
        <v>594.07500000000005</v>
      </c>
      <c r="E11" s="799">
        <v>594.95652173913038</v>
      </c>
      <c r="F11" s="799">
        <v>608.70238095238096</v>
      </c>
      <c r="G11" s="799">
        <v>616.75</v>
      </c>
      <c r="H11" s="799">
        <v>601.695652173913</v>
      </c>
      <c r="I11" s="799">
        <v>599.0538095238096</v>
      </c>
      <c r="J11" s="799">
        <v>614.23749999999995</v>
      </c>
      <c r="K11" s="799">
        <v>593.93181818181813</v>
      </c>
      <c r="L11" s="799">
        <v>633.02499999999998</v>
      </c>
      <c r="M11" s="799">
        <v>645.07142857142856</v>
      </c>
      <c r="N11" s="799">
        <v>632.02499999999998</v>
      </c>
    </row>
    <row r="12" spans="1:15" ht="13.5" customHeight="1" x14ac:dyDescent="0.2">
      <c r="A12" s="861"/>
      <c r="B12" s="341" t="s">
        <v>372</v>
      </c>
      <c r="C12" s="800">
        <v>592.45238095238096</v>
      </c>
      <c r="D12" s="801">
        <v>598.57500000000005</v>
      </c>
      <c r="E12" s="801">
        <v>594.39130434782612</v>
      </c>
      <c r="F12" s="801">
        <v>608.60714285714289</v>
      </c>
      <c r="G12" s="801">
        <v>610.14285714285711</v>
      </c>
      <c r="H12" s="801">
        <v>594.81521739130437</v>
      </c>
      <c r="I12" s="801">
        <v>591.98809523809518</v>
      </c>
      <c r="J12" s="801">
        <v>608.76250000000005</v>
      </c>
      <c r="K12" s="801">
        <v>584.27272727272725</v>
      </c>
      <c r="L12" s="801">
        <v>619.22500000000002</v>
      </c>
      <c r="M12" s="801">
        <v>629.61904761904759</v>
      </c>
      <c r="N12" s="801">
        <v>621.1875</v>
      </c>
    </row>
    <row r="13" spans="1:15" ht="13.5" customHeight="1" x14ac:dyDescent="0.2">
      <c r="B13" s="339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57" t="s">
        <v>350</v>
      </c>
    </row>
    <row r="14" spans="1:15" ht="13.5" customHeight="1" x14ac:dyDescent="0.2">
      <c r="A14" s="339" t="s">
        <v>616</v>
      </c>
      <c r="N14" s="235"/>
      <c r="O14" s="13"/>
    </row>
    <row r="15" spans="1:15" ht="13.5" customHeight="1" x14ac:dyDescent="0.2">
      <c r="A15" s="339"/>
      <c r="N15" s="235"/>
      <c r="O15" s="13"/>
    </row>
    <row r="18" spans="13:15" ht="13.5" customHeight="1" x14ac:dyDescent="0.2">
      <c r="N18" s="235"/>
      <c r="O18" s="13"/>
    </row>
    <row r="19" spans="13:15" ht="13.5" customHeight="1" x14ac:dyDescent="0.2">
      <c r="M19" s="235"/>
      <c r="O19" s="13"/>
    </row>
    <row r="20" spans="13:15" ht="13.5" customHeight="1" x14ac:dyDescent="0.2">
      <c r="M20" s="235"/>
      <c r="O20" s="13"/>
    </row>
    <row r="21" spans="13:15" ht="13.5" customHeight="1" x14ac:dyDescent="0.2">
      <c r="M21" s="235"/>
      <c r="O21" s="13"/>
    </row>
    <row r="22" spans="13:15" ht="13.5" customHeight="1" x14ac:dyDescent="0.2">
      <c r="M22" s="235"/>
      <c r="O22" s="13"/>
    </row>
    <row r="23" spans="13:15" ht="13.5" customHeight="1" x14ac:dyDescent="0.2">
      <c r="M23" s="235"/>
      <c r="O23" s="13"/>
    </row>
    <row r="24" spans="13:15" ht="13.5" customHeight="1" x14ac:dyDescent="0.2">
      <c r="M24" s="235"/>
      <c r="O24" s="13"/>
    </row>
    <row r="25" spans="13:15" ht="13.5" customHeight="1" x14ac:dyDescent="0.2">
      <c r="M25" s="235"/>
      <c r="O25" s="13"/>
    </row>
    <row r="26" spans="13:15" ht="13.5" customHeight="1" x14ac:dyDescent="0.2">
      <c r="M26" s="235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H41" sqref="H41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374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6"/>
      <c r="E2" s="76"/>
      <c r="F2" s="76"/>
      <c r="G2" s="136"/>
      <c r="H2" s="62" t="s">
        <v>589</v>
      </c>
    </row>
    <row r="3" spans="1:8" x14ac:dyDescent="0.2">
      <c r="A3" s="63"/>
      <c r="B3" s="838">
        <f>INDICE!A3</f>
        <v>41730</v>
      </c>
      <c r="C3" s="856">
        <v>41671</v>
      </c>
      <c r="D3" s="856" t="s">
        <v>124</v>
      </c>
      <c r="E3" s="856"/>
      <c r="F3" s="856" t="s">
        <v>125</v>
      </c>
      <c r="G3" s="856"/>
      <c r="H3" s="856"/>
    </row>
    <row r="4" spans="1:8" ht="25.5" x14ac:dyDescent="0.2">
      <c r="A4" s="77"/>
      <c r="B4" s="270" t="s">
        <v>56</v>
      </c>
      <c r="C4" s="271" t="s">
        <v>565</v>
      </c>
      <c r="D4" s="270" t="s">
        <v>56</v>
      </c>
      <c r="E4" s="271" t="s">
        <v>565</v>
      </c>
      <c r="F4" s="270" t="s">
        <v>56</v>
      </c>
      <c r="G4" s="272" t="s">
        <v>565</v>
      </c>
      <c r="H4" s="271" t="s">
        <v>112</v>
      </c>
    </row>
    <row r="5" spans="1:8" x14ac:dyDescent="0.2">
      <c r="A5" s="65" t="s">
        <v>375</v>
      </c>
      <c r="B5" s="274">
        <v>18498.893</v>
      </c>
      <c r="C5" s="273">
        <v>-19.039308461537519</v>
      </c>
      <c r="D5" s="274">
        <v>93884.607000000004</v>
      </c>
      <c r="E5" s="273">
        <v>-10.697676502379602</v>
      </c>
      <c r="F5" s="274">
        <v>256656.73699999999</v>
      </c>
      <c r="G5" s="273">
        <v>-3.653514850126681</v>
      </c>
      <c r="H5" s="273">
        <v>79.913303518539749</v>
      </c>
    </row>
    <row r="6" spans="1:8" x14ac:dyDescent="0.2">
      <c r="A6" s="65" t="s">
        <v>376</v>
      </c>
      <c r="B6" s="66">
        <v>3105.7950000000001</v>
      </c>
      <c r="C6" s="276">
        <v>11.787925819172356</v>
      </c>
      <c r="D6" s="66">
        <v>13715.89</v>
      </c>
      <c r="E6" s="67">
        <v>-19.291745849575932</v>
      </c>
      <c r="F6" s="66">
        <v>52862.269</v>
      </c>
      <c r="G6" s="67">
        <v>-26.290410095387635</v>
      </c>
      <c r="H6" s="67">
        <v>16.459332401142834</v>
      </c>
    </row>
    <row r="7" spans="1:8" x14ac:dyDescent="0.2">
      <c r="A7" s="65" t="s">
        <v>377</v>
      </c>
      <c r="B7" s="275">
        <v>773.49400000000003</v>
      </c>
      <c r="C7" s="276">
        <v>-20.298201414756541</v>
      </c>
      <c r="D7" s="275">
        <v>3787.7849999999999</v>
      </c>
      <c r="E7" s="276">
        <v>-3.5481672856944235</v>
      </c>
      <c r="F7" s="275">
        <v>11649.968000000001</v>
      </c>
      <c r="G7" s="276">
        <v>-9.9445666702302447</v>
      </c>
      <c r="H7" s="276">
        <v>3.6273640803174225</v>
      </c>
    </row>
    <row r="8" spans="1:8" x14ac:dyDescent="0.2">
      <c r="A8" s="345" t="s">
        <v>203</v>
      </c>
      <c r="B8" s="346">
        <v>22378.182000000001</v>
      </c>
      <c r="C8" s="347">
        <v>-15.86518612956122</v>
      </c>
      <c r="D8" s="346">
        <v>111388.28200000001</v>
      </c>
      <c r="E8" s="347">
        <v>-11.633587139008334</v>
      </c>
      <c r="F8" s="346">
        <v>321168.97399999999</v>
      </c>
      <c r="G8" s="348">
        <v>-8.5099977865940524</v>
      </c>
      <c r="H8" s="349">
        <v>100</v>
      </c>
    </row>
    <row r="9" spans="1:8" x14ac:dyDescent="0.2">
      <c r="A9" s="350" t="s">
        <v>644</v>
      </c>
      <c r="B9" s="648">
        <v>7695.585</v>
      </c>
      <c r="C9" s="282">
        <v>-21.962645917237815</v>
      </c>
      <c r="D9" s="648">
        <v>34335.237999999998</v>
      </c>
      <c r="E9" s="282">
        <v>-13.888669442574761</v>
      </c>
      <c r="F9" s="648">
        <v>107534.333</v>
      </c>
      <c r="G9" s="283">
        <v>-7.6604319461148149</v>
      </c>
      <c r="H9" s="283">
        <v>33.482167240724813</v>
      </c>
    </row>
    <row r="10" spans="1:8" x14ac:dyDescent="0.2">
      <c r="A10" s="65"/>
      <c r="B10" s="65"/>
      <c r="C10" s="65"/>
      <c r="D10" s="65"/>
      <c r="E10" s="65"/>
      <c r="F10" s="65"/>
      <c r="G10" s="136"/>
      <c r="H10" s="73" t="s">
        <v>252</v>
      </c>
    </row>
    <row r="11" spans="1:8" x14ac:dyDescent="0.2">
      <c r="A11" s="284" t="s">
        <v>604</v>
      </c>
      <c r="B11" s="96"/>
      <c r="C11" s="298"/>
      <c r="D11" s="298"/>
      <c r="E11" s="298"/>
      <c r="F11" s="96"/>
      <c r="G11" s="96"/>
      <c r="H11" s="96"/>
    </row>
    <row r="12" spans="1:8" x14ac:dyDescent="0.2">
      <c r="A12" s="284" t="s">
        <v>645</v>
      </c>
      <c r="B12" s="136"/>
      <c r="C12" s="136"/>
      <c r="D12" s="136"/>
      <c r="E12" s="136"/>
      <c r="F12" s="136"/>
      <c r="G12" s="136"/>
      <c r="H12" s="136"/>
    </row>
    <row r="13" spans="1:8" x14ac:dyDescent="0.2">
      <c r="A13" s="617" t="s">
        <v>253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E29" sqref="E29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378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6"/>
      <c r="E2" s="76"/>
      <c r="F2" s="76"/>
      <c r="G2" s="136"/>
      <c r="H2" s="62" t="s">
        <v>589</v>
      </c>
    </row>
    <row r="3" spans="1:8" ht="14.1" customHeight="1" x14ac:dyDescent="0.2">
      <c r="A3" s="63"/>
      <c r="B3" s="838">
        <f>INDICE!A3</f>
        <v>41730</v>
      </c>
      <c r="C3" s="838">
        <v>41671</v>
      </c>
      <c r="D3" s="856" t="s">
        <v>124</v>
      </c>
      <c r="E3" s="856"/>
      <c r="F3" s="856" t="s">
        <v>125</v>
      </c>
      <c r="G3" s="856"/>
      <c r="H3" s="269"/>
    </row>
    <row r="4" spans="1:8" ht="25.5" x14ac:dyDescent="0.2">
      <c r="A4" s="77"/>
      <c r="B4" s="270" t="s">
        <v>56</v>
      </c>
      <c r="C4" s="271" t="s">
        <v>565</v>
      </c>
      <c r="D4" s="270" t="s">
        <v>56</v>
      </c>
      <c r="E4" s="271" t="s">
        <v>565</v>
      </c>
      <c r="F4" s="270" t="s">
        <v>56</v>
      </c>
      <c r="G4" s="272" t="s">
        <v>565</v>
      </c>
      <c r="H4" s="271" t="s">
        <v>112</v>
      </c>
    </row>
    <row r="5" spans="1:8" x14ac:dyDescent="0.2">
      <c r="A5" s="65" t="s">
        <v>620</v>
      </c>
      <c r="B5" s="274">
        <v>8403.6020000000008</v>
      </c>
      <c r="C5" s="273">
        <v>7.1602750645332041</v>
      </c>
      <c r="D5" s="274">
        <v>34321.339</v>
      </c>
      <c r="E5" s="273">
        <v>-8.6006593171894092</v>
      </c>
      <c r="F5" s="274">
        <v>113646.01300000001</v>
      </c>
      <c r="G5" s="273">
        <v>-10.890207167659838</v>
      </c>
      <c r="H5" s="273">
        <v>35.38511568679732</v>
      </c>
    </row>
    <row r="6" spans="1:8" x14ac:dyDescent="0.2">
      <c r="A6" s="65" t="s">
        <v>619</v>
      </c>
      <c r="B6" s="66">
        <v>9279.4150000000009</v>
      </c>
      <c r="C6" s="276">
        <v>-22.612940315720749</v>
      </c>
      <c r="D6" s="66">
        <v>40426.339999999997</v>
      </c>
      <c r="E6" s="67">
        <v>-16.718711025957685</v>
      </c>
      <c r="F6" s="66">
        <v>128537.96</v>
      </c>
      <c r="G6" s="67">
        <v>-10.805882680631223</v>
      </c>
      <c r="H6" s="67">
        <v>40.021910709220627</v>
      </c>
    </row>
    <row r="7" spans="1:8" x14ac:dyDescent="0.2">
      <c r="A7" s="65" t="s">
        <v>618</v>
      </c>
      <c r="B7" s="275">
        <v>3921.6709999999998</v>
      </c>
      <c r="C7" s="276">
        <v>-32.321037808135962</v>
      </c>
      <c r="D7" s="275">
        <v>32852.817999999999</v>
      </c>
      <c r="E7" s="276">
        <v>-8.8250325391782134</v>
      </c>
      <c r="F7" s="275">
        <v>67335.032999999996</v>
      </c>
      <c r="G7" s="276">
        <v>1.3149785519598205</v>
      </c>
      <c r="H7" s="276">
        <v>20.965609523664636</v>
      </c>
    </row>
    <row r="8" spans="1:8" x14ac:dyDescent="0.2">
      <c r="A8" s="723" t="s">
        <v>379</v>
      </c>
      <c r="B8" s="275">
        <v>773.49400000000003</v>
      </c>
      <c r="C8" s="276">
        <v>-20.298201414756541</v>
      </c>
      <c r="D8" s="275">
        <v>3787.7849999999999</v>
      </c>
      <c r="E8" s="276">
        <v>-3.5481672856944235</v>
      </c>
      <c r="F8" s="275">
        <v>11649.968000000001</v>
      </c>
      <c r="G8" s="276">
        <v>-9.9445666702302447</v>
      </c>
      <c r="H8" s="276">
        <v>3.6273640803174225</v>
      </c>
    </row>
    <row r="9" spans="1:8" x14ac:dyDescent="0.2">
      <c r="A9" s="345" t="s">
        <v>203</v>
      </c>
      <c r="B9" s="346">
        <v>22378.182000000001</v>
      </c>
      <c r="C9" s="347">
        <v>-15.86518612956122</v>
      </c>
      <c r="D9" s="346">
        <v>111388.28200000001</v>
      </c>
      <c r="E9" s="347">
        <v>-11.633587139008334</v>
      </c>
      <c r="F9" s="346">
        <v>321168.97399999999</v>
      </c>
      <c r="G9" s="348">
        <v>-8.5099977865940524</v>
      </c>
      <c r="H9" s="349">
        <v>100</v>
      </c>
    </row>
    <row r="10" spans="1:8" x14ac:dyDescent="0.2">
      <c r="A10" s="284"/>
      <c r="B10" s="65"/>
      <c r="C10" s="65"/>
      <c r="D10" s="65"/>
      <c r="E10" s="65"/>
      <c r="F10" s="65"/>
      <c r="G10" s="136"/>
      <c r="H10" s="73" t="s">
        <v>252</v>
      </c>
    </row>
    <row r="11" spans="1:8" x14ac:dyDescent="0.2">
      <c r="A11" s="284" t="s">
        <v>604</v>
      </c>
      <c r="B11" s="96"/>
      <c r="C11" s="298"/>
      <c r="D11" s="298"/>
      <c r="E11" s="298"/>
      <c r="F11" s="96"/>
      <c r="G11" s="96"/>
      <c r="H11" s="96"/>
    </row>
    <row r="12" spans="1:8" x14ac:dyDescent="0.2">
      <c r="A12" s="284" t="s">
        <v>617</v>
      </c>
      <c r="B12" s="136"/>
      <c r="C12" s="136"/>
      <c r="D12" s="136"/>
      <c r="E12" s="136"/>
      <c r="F12" s="136"/>
      <c r="G12" s="136"/>
      <c r="H12" s="136"/>
    </row>
    <row r="13" spans="1:8" x14ac:dyDescent="0.2">
      <c r="A13" s="617" t="s">
        <v>253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378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F33" sqref="F33"/>
    </sheetView>
  </sheetViews>
  <sheetFormatPr baseColWidth="10" defaultRowHeight="14.25" x14ac:dyDescent="0.2"/>
  <sheetData>
    <row r="1" spans="1:4" x14ac:dyDescent="0.2">
      <c r="A1" s="233" t="s">
        <v>621</v>
      </c>
      <c r="B1" s="233"/>
      <c r="C1" s="233"/>
      <c r="D1" s="233"/>
    </row>
    <row r="2" spans="1:4" x14ac:dyDescent="0.2">
      <c r="A2" s="236"/>
      <c r="B2" s="236"/>
      <c r="C2" s="236"/>
      <c r="D2" s="236"/>
    </row>
    <row r="3" spans="1:4" x14ac:dyDescent="0.2">
      <c r="A3" s="239"/>
      <c r="B3" s="864">
        <v>2012</v>
      </c>
      <c r="C3" s="864">
        <v>2013</v>
      </c>
      <c r="D3" s="864">
        <v>2014</v>
      </c>
    </row>
    <row r="4" spans="1:4" x14ac:dyDescent="0.2">
      <c r="A4" s="244"/>
      <c r="B4" s="865"/>
      <c r="C4" s="865"/>
      <c r="D4" s="865"/>
    </row>
    <row r="5" spans="1:4" x14ac:dyDescent="0.2">
      <c r="A5" s="285" t="s">
        <v>380</v>
      </c>
      <c r="B5" s="336">
        <v>-6.9251044206772763</v>
      </c>
      <c r="C5" s="336">
        <v>-4.0502240047558153</v>
      </c>
      <c r="D5" s="336">
        <v>-7.9668508857000333</v>
      </c>
    </row>
    <row r="6" spans="1:4" x14ac:dyDescent="0.2">
      <c r="A6" s="244" t="s">
        <v>140</v>
      </c>
      <c r="B6" s="246">
        <v>-5.6504062325559579</v>
      </c>
      <c r="C6" s="246">
        <v>-7.082239484692769</v>
      </c>
      <c r="D6" s="246">
        <v>-6.9323543320878258</v>
      </c>
    </row>
    <row r="7" spans="1:4" x14ac:dyDescent="0.2">
      <c r="A7" s="244" t="s">
        <v>141</v>
      </c>
      <c r="B7" s="246">
        <v>-6.4205223550192647</v>
      </c>
      <c r="C7" s="246">
        <v>-6.8245193215933977</v>
      </c>
      <c r="D7" s="246">
        <v>-7.6656109329042712</v>
      </c>
    </row>
    <row r="8" spans="1:4" x14ac:dyDescent="0.2">
      <c r="A8" s="244" t="s">
        <v>142</v>
      </c>
      <c r="B8" s="246">
        <v>-4.841127680834008</v>
      </c>
      <c r="C8" s="246">
        <v>-7.5658884404004114</v>
      </c>
      <c r="D8" s="246">
        <v>-8.5099977865940524</v>
      </c>
    </row>
    <row r="9" spans="1:4" x14ac:dyDescent="0.2">
      <c r="A9" s="244" t="s">
        <v>143</v>
      </c>
      <c r="B9" s="246">
        <v>-5.4840702716372469</v>
      </c>
      <c r="C9" s="246">
        <v>-7.2431972292562392</v>
      </c>
      <c r="D9" s="246"/>
    </row>
    <row r="10" spans="1:4" x14ac:dyDescent="0.2">
      <c r="A10" s="244" t="s">
        <v>144</v>
      </c>
      <c r="B10" s="246">
        <v>-6.5682802506647615</v>
      </c>
      <c r="C10" s="246">
        <v>-7.0526379566610382</v>
      </c>
      <c r="D10" s="246"/>
    </row>
    <row r="11" spans="1:4" x14ac:dyDescent="0.2">
      <c r="A11" s="244" t="s">
        <v>145</v>
      </c>
      <c r="B11" s="246">
        <v>-5.8367776785102023</v>
      </c>
      <c r="C11" s="246">
        <v>-7.213674467198107</v>
      </c>
      <c r="D11" s="246"/>
    </row>
    <row r="12" spans="1:4" x14ac:dyDescent="0.2">
      <c r="A12" s="244" t="s">
        <v>146</v>
      </c>
      <c r="B12" s="246">
        <v>-6.2318461871644333</v>
      </c>
      <c r="C12" s="246">
        <v>-7.5402799384620485</v>
      </c>
      <c r="D12" s="246"/>
    </row>
    <row r="13" spans="1:4" x14ac:dyDescent="0.2">
      <c r="A13" s="244" t="s">
        <v>147</v>
      </c>
      <c r="B13" s="246">
        <v>-6.4406796532616664</v>
      </c>
      <c r="C13" s="246">
        <v>-6.9826647172143108</v>
      </c>
      <c r="D13" s="246"/>
    </row>
    <row r="14" spans="1:4" x14ac:dyDescent="0.2">
      <c r="A14" s="244" t="s">
        <v>148</v>
      </c>
      <c r="B14" s="246">
        <v>-5.7323584410582624</v>
      </c>
      <c r="C14" s="246">
        <v>-7.8509962197269081</v>
      </c>
      <c r="D14" s="246"/>
    </row>
    <row r="15" spans="1:4" x14ac:dyDescent="0.2">
      <c r="A15" s="244" t="s">
        <v>149</v>
      </c>
      <c r="B15" s="246">
        <v>-4.1239260340233921</v>
      </c>
      <c r="C15" s="246">
        <v>-8.5259624310934097</v>
      </c>
      <c r="D15" s="246"/>
    </row>
    <row r="16" spans="1:4" x14ac:dyDescent="0.2">
      <c r="A16" s="330" t="s">
        <v>150</v>
      </c>
      <c r="B16" s="334">
        <v>-3.2931691582979918</v>
      </c>
      <c r="C16" s="334">
        <v>-8.079230115644279</v>
      </c>
      <c r="D16" s="334"/>
    </row>
    <row r="17" spans="4:4" x14ac:dyDescent="0.2">
      <c r="D17" s="73" t="s">
        <v>252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>
      <selection activeCell="F11" sqref="F11"/>
    </sheetView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6"/>
      <c r="F2" s="62" t="s">
        <v>110</v>
      </c>
    </row>
    <row r="3" spans="1:6" ht="14.45" customHeight="1" x14ac:dyDescent="0.2">
      <c r="A3" s="63"/>
      <c r="B3" s="831" t="s">
        <v>111</v>
      </c>
      <c r="C3" s="828" t="s">
        <v>527</v>
      </c>
      <c r="D3" s="831" t="s">
        <v>113</v>
      </c>
      <c r="E3" s="828" t="s">
        <v>527</v>
      </c>
      <c r="F3" s="833" t="s">
        <v>528</v>
      </c>
    </row>
    <row r="4" spans="1:6" x14ac:dyDescent="0.2">
      <c r="A4" s="77"/>
      <c r="B4" s="832"/>
      <c r="C4" s="829"/>
      <c r="D4" s="832"/>
      <c r="E4" s="829"/>
      <c r="F4" s="834"/>
    </row>
    <row r="5" spans="1:6" x14ac:dyDescent="0.2">
      <c r="A5" s="65" t="s">
        <v>115</v>
      </c>
      <c r="B5" s="66">
        <v>1313.5573679006188</v>
      </c>
      <c r="C5" s="67">
        <v>1.4714405532775821</v>
      </c>
      <c r="D5" s="66">
        <v>1860.6178415999998</v>
      </c>
      <c r="E5" s="67">
        <v>2.003205220061369</v>
      </c>
      <c r="F5" s="67">
        <v>-29.402086848148656</v>
      </c>
    </row>
    <row r="6" spans="1:6" x14ac:dyDescent="0.2">
      <c r="A6" s="65" t="s">
        <v>128</v>
      </c>
      <c r="B6" s="66">
        <v>45634.010689435105</v>
      </c>
      <c r="C6" s="67">
        <v>51.118996077389255</v>
      </c>
      <c r="D6" s="66">
        <v>49992.668999999994</v>
      </c>
      <c r="E6" s="67">
        <v>53.82382844371849</v>
      </c>
      <c r="F6" s="67">
        <v>-8.7185949415201058</v>
      </c>
    </row>
    <row r="7" spans="1:6" x14ac:dyDescent="0.2">
      <c r="A7" s="65" t="s">
        <v>129</v>
      </c>
      <c r="B7" s="66">
        <v>15550.604219693112</v>
      </c>
      <c r="C7" s="67">
        <v>17.419710958948485</v>
      </c>
      <c r="D7" s="66">
        <v>14593.003524</v>
      </c>
      <c r="E7" s="67">
        <v>15.711329958285592</v>
      </c>
      <c r="F7" s="67">
        <v>6.5620534807534288</v>
      </c>
    </row>
    <row r="8" spans="1:6" x14ac:dyDescent="0.2">
      <c r="A8" s="65" t="s">
        <v>130</v>
      </c>
      <c r="B8" s="66">
        <v>20426.97787629201</v>
      </c>
      <c r="C8" s="67">
        <v>22.882200932052559</v>
      </c>
      <c r="D8" s="66">
        <v>20635.011999999995</v>
      </c>
      <c r="E8" s="67">
        <v>22.216364279772144</v>
      </c>
      <c r="F8" s="67">
        <v>-1.0081609049124116</v>
      </c>
    </row>
    <row r="9" spans="1:6" x14ac:dyDescent="0.2">
      <c r="A9" s="65" t="s">
        <v>131</v>
      </c>
      <c r="B9" s="66">
        <v>6345.0119999999988</v>
      </c>
      <c r="C9" s="67">
        <v>7.1076514783321301</v>
      </c>
      <c r="D9" s="66">
        <v>5800.7360279999994</v>
      </c>
      <c r="E9" s="67">
        <v>6.2452720981624124</v>
      </c>
      <c r="F9" s="67">
        <v>9.3828777826260961</v>
      </c>
    </row>
    <row r="10" spans="1:6" x14ac:dyDescent="0.2">
      <c r="A10" s="70" t="s">
        <v>122</v>
      </c>
      <c r="B10" s="71">
        <v>89270.162153320838</v>
      </c>
      <c r="C10" s="72">
        <v>100</v>
      </c>
      <c r="D10" s="71">
        <v>92882.038393599985</v>
      </c>
      <c r="E10" s="72">
        <v>100</v>
      </c>
      <c r="F10" s="72">
        <v>-3.8886702991738202</v>
      </c>
    </row>
    <row r="11" spans="1:6" x14ac:dyDescent="0.2">
      <c r="A11" s="58"/>
      <c r="B11" s="65"/>
      <c r="C11" s="65"/>
      <c r="D11" s="65"/>
      <c r="E11" s="65"/>
      <c r="F11" s="73" t="s">
        <v>123</v>
      </c>
    </row>
    <row r="12" spans="1:6" x14ac:dyDescent="0.2">
      <c r="A12" s="410"/>
      <c r="B12" s="410"/>
      <c r="C12" s="410"/>
      <c r="D12" s="410"/>
      <c r="E12" s="410"/>
      <c r="F12" s="410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E38" sqref="E38"/>
    </sheetView>
  </sheetViews>
  <sheetFormatPr baseColWidth="10" defaultRowHeight="14.25" x14ac:dyDescent="0.2"/>
  <sheetData>
    <row r="1" spans="1:12" x14ac:dyDescent="0.2">
      <c r="A1" s="866" t="s">
        <v>623</v>
      </c>
      <c r="B1" s="866"/>
      <c r="C1" s="866"/>
      <c r="D1" s="866"/>
      <c r="E1" s="866"/>
      <c r="F1" s="866"/>
      <c r="G1" s="235"/>
      <c r="H1" s="235"/>
      <c r="I1" s="235"/>
      <c r="J1" s="235"/>
      <c r="K1" s="235"/>
      <c r="L1" s="1"/>
    </row>
    <row r="2" spans="1:12" x14ac:dyDescent="0.2">
      <c r="A2" s="867"/>
      <c r="B2" s="867"/>
      <c r="C2" s="867"/>
      <c r="D2" s="867"/>
      <c r="E2" s="867"/>
      <c r="F2" s="867"/>
      <c r="G2" s="235"/>
      <c r="H2" s="235"/>
      <c r="I2" s="235"/>
      <c r="J2" s="235"/>
      <c r="K2" s="62"/>
      <c r="L2" s="62" t="s">
        <v>589</v>
      </c>
    </row>
    <row r="3" spans="1:12" x14ac:dyDescent="0.2">
      <c r="A3" s="351"/>
      <c r="B3" s="868">
        <f>INDICE!A3</f>
        <v>41730</v>
      </c>
      <c r="C3" s="869">
        <v>41671</v>
      </c>
      <c r="D3" s="869">
        <v>41671</v>
      </c>
      <c r="E3" s="869">
        <v>41671</v>
      </c>
      <c r="F3" s="870">
        <v>41671</v>
      </c>
      <c r="G3" s="871" t="s">
        <v>125</v>
      </c>
      <c r="H3" s="869"/>
      <c r="I3" s="869"/>
      <c r="J3" s="869"/>
      <c r="K3" s="869"/>
      <c r="L3" s="872" t="s">
        <v>112</v>
      </c>
    </row>
    <row r="4" spans="1:12" x14ac:dyDescent="0.2">
      <c r="A4" s="352"/>
      <c r="B4" s="353" t="s">
        <v>381</v>
      </c>
      <c r="C4" s="353" t="s">
        <v>382</v>
      </c>
      <c r="D4" s="354" t="s">
        <v>383</v>
      </c>
      <c r="E4" s="354" t="s">
        <v>384</v>
      </c>
      <c r="F4" s="355" t="s">
        <v>203</v>
      </c>
      <c r="G4" s="356" t="s">
        <v>381</v>
      </c>
      <c r="H4" s="241" t="s">
        <v>382</v>
      </c>
      <c r="I4" s="357" t="s">
        <v>383</v>
      </c>
      <c r="J4" s="357" t="s">
        <v>384</v>
      </c>
      <c r="K4" s="357" t="s">
        <v>203</v>
      </c>
      <c r="L4" s="873"/>
    </row>
    <row r="5" spans="1:12" x14ac:dyDescent="0.2">
      <c r="A5" s="358" t="s">
        <v>166</v>
      </c>
      <c r="B5" s="460">
        <v>2307.768</v>
      </c>
      <c r="C5" s="460">
        <v>395.36500000000001</v>
      </c>
      <c r="D5" s="460">
        <v>133.62200000000001</v>
      </c>
      <c r="E5" s="460">
        <v>195.934</v>
      </c>
      <c r="F5" s="359">
        <v>3032.6889999999999</v>
      </c>
      <c r="G5" s="460">
        <v>34116.517999999996</v>
      </c>
      <c r="H5" s="460">
        <v>7026.2089999999998</v>
      </c>
      <c r="I5" s="460">
        <v>2524.7289999999998</v>
      </c>
      <c r="J5" s="460">
        <v>2821.8739999999998</v>
      </c>
      <c r="K5" s="360">
        <v>46489.33</v>
      </c>
      <c r="L5" s="724">
        <v>14.475299586564002</v>
      </c>
    </row>
    <row r="6" spans="1:12" x14ac:dyDescent="0.2">
      <c r="A6" s="361" t="s">
        <v>167</v>
      </c>
      <c r="B6" s="460">
        <v>357.15</v>
      </c>
      <c r="C6" s="460">
        <v>555.86599999999999</v>
      </c>
      <c r="D6" s="460">
        <v>168.93600000000001</v>
      </c>
      <c r="E6" s="460">
        <v>43.09</v>
      </c>
      <c r="F6" s="362">
        <v>1125.0419999999999</v>
      </c>
      <c r="G6" s="460">
        <v>4798.8270000000002</v>
      </c>
      <c r="H6" s="460">
        <v>7953.8109999999997</v>
      </c>
      <c r="I6" s="460">
        <v>2928.1329999999998</v>
      </c>
      <c r="J6" s="460">
        <v>576.39300000000003</v>
      </c>
      <c r="K6" s="286">
        <v>16257.163999999999</v>
      </c>
      <c r="L6" s="725">
        <v>5.0619640964475758</v>
      </c>
    </row>
    <row r="7" spans="1:12" x14ac:dyDescent="0.2">
      <c r="A7" s="361" t="s">
        <v>168</v>
      </c>
      <c r="B7" s="460">
        <v>50.210999999999999</v>
      </c>
      <c r="C7" s="460">
        <v>364.863</v>
      </c>
      <c r="D7" s="460">
        <v>89.066000000000003</v>
      </c>
      <c r="E7" s="460">
        <v>100.209</v>
      </c>
      <c r="F7" s="362">
        <v>604.34899999999993</v>
      </c>
      <c r="G7" s="460">
        <v>586.48</v>
      </c>
      <c r="H7" s="460">
        <v>3692.1722330000002</v>
      </c>
      <c r="I7" s="460">
        <v>2306.9140000000002</v>
      </c>
      <c r="J7" s="460">
        <v>1029.2739999999999</v>
      </c>
      <c r="K7" s="286">
        <v>7614.8402330000008</v>
      </c>
      <c r="L7" s="725">
        <v>2.3710191925006416</v>
      </c>
    </row>
    <row r="8" spans="1:12" x14ac:dyDescent="0.2">
      <c r="A8" s="361" t="s">
        <v>169</v>
      </c>
      <c r="B8" s="460">
        <v>226.249</v>
      </c>
      <c r="C8" s="460">
        <v>0.46300000000000002</v>
      </c>
      <c r="D8" s="460">
        <v>44.427999999999997</v>
      </c>
      <c r="E8" s="460">
        <v>0.92200000000000004</v>
      </c>
      <c r="F8" s="362">
        <v>272.06200000000001</v>
      </c>
      <c r="G8" s="460">
        <v>2610.663</v>
      </c>
      <c r="H8" s="460">
        <v>5.6520000000000001</v>
      </c>
      <c r="I8" s="460">
        <v>769.11699999999996</v>
      </c>
      <c r="J8" s="460">
        <v>46.872</v>
      </c>
      <c r="K8" s="286">
        <v>3432.3039999999996</v>
      </c>
      <c r="L8" s="725">
        <v>1.0687103615423577</v>
      </c>
    </row>
    <row r="9" spans="1:12" x14ac:dyDescent="0.2">
      <c r="A9" s="361" t="s">
        <v>171</v>
      </c>
      <c r="B9" s="460">
        <v>152.042</v>
      </c>
      <c r="C9" s="460">
        <v>212.971</v>
      </c>
      <c r="D9" s="460">
        <v>55.63</v>
      </c>
      <c r="E9" s="460">
        <v>2.1219999999999999</v>
      </c>
      <c r="F9" s="362">
        <v>422.76500000000004</v>
      </c>
      <c r="G9" s="460">
        <v>2242.2197259999998</v>
      </c>
      <c r="H9" s="460">
        <v>2173.1190000000001</v>
      </c>
      <c r="I9" s="460">
        <v>1093.395</v>
      </c>
      <c r="J9" s="460">
        <v>20.597999999999999</v>
      </c>
      <c r="K9" s="286">
        <v>5529.3317260000003</v>
      </c>
      <c r="L9" s="725">
        <v>1.7216581363367258</v>
      </c>
    </row>
    <row r="10" spans="1:12" x14ac:dyDescent="0.2">
      <c r="A10" s="361" t="s">
        <v>172</v>
      </c>
      <c r="B10" s="460">
        <v>192.65799999999999</v>
      </c>
      <c r="C10" s="460">
        <v>647.77700000000004</v>
      </c>
      <c r="D10" s="460">
        <v>392.779</v>
      </c>
      <c r="E10" s="460">
        <v>44.421999999999997</v>
      </c>
      <c r="F10" s="362">
        <v>1277.636</v>
      </c>
      <c r="G10" s="460">
        <v>2289.7460000000001</v>
      </c>
      <c r="H10" s="460">
        <v>11378.44</v>
      </c>
      <c r="I10" s="460">
        <v>6238.6570000000002</v>
      </c>
      <c r="J10" s="460">
        <v>595.38300000000004</v>
      </c>
      <c r="K10" s="286">
        <v>20502.226000000002</v>
      </c>
      <c r="L10" s="725">
        <v>6.3837414637174126</v>
      </c>
    </row>
    <row r="11" spans="1:12" x14ac:dyDescent="0.2">
      <c r="A11" s="361" t="s">
        <v>173</v>
      </c>
      <c r="B11" s="460">
        <v>1073.5550000000001</v>
      </c>
      <c r="C11" s="460">
        <v>283.54899999999998</v>
      </c>
      <c r="D11" s="460">
        <v>165.24799999999999</v>
      </c>
      <c r="E11" s="460">
        <v>31.963000000000001</v>
      </c>
      <c r="F11" s="362">
        <v>1554.3150000000001</v>
      </c>
      <c r="G11" s="460">
        <v>11334.058000000001</v>
      </c>
      <c r="H11" s="460">
        <v>4006.1329999999998</v>
      </c>
      <c r="I11" s="460">
        <v>2443.9580000000001</v>
      </c>
      <c r="J11" s="460">
        <v>459.18700000000001</v>
      </c>
      <c r="K11" s="286">
        <v>18243.336000000003</v>
      </c>
      <c r="L11" s="725">
        <v>5.6803949219820602</v>
      </c>
    </row>
    <row r="12" spans="1:12" x14ac:dyDescent="0.2">
      <c r="A12" s="361" t="s">
        <v>174</v>
      </c>
      <c r="B12" s="460">
        <v>842.51800000000003</v>
      </c>
      <c r="C12" s="460">
        <v>2626.6529999999998</v>
      </c>
      <c r="D12" s="460">
        <v>931.51700000000005</v>
      </c>
      <c r="E12" s="460">
        <v>110.477</v>
      </c>
      <c r="F12" s="362">
        <v>4511.165</v>
      </c>
      <c r="G12" s="460">
        <v>11942.833000000001</v>
      </c>
      <c r="H12" s="460">
        <v>36597.175000000003</v>
      </c>
      <c r="I12" s="460">
        <v>15753.91</v>
      </c>
      <c r="J12" s="460">
        <v>2438.89</v>
      </c>
      <c r="K12" s="286">
        <v>66732.808000000005</v>
      </c>
      <c r="L12" s="725">
        <v>20.778475148010418</v>
      </c>
    </row>
    <row r="13" spans="1:12" x14ac:dyDescent="0.2">
      <c r="A13" s="361" t="s">
        <v>385</v>
      </c>
      <c r="B13" s="460">
        <v>822.35400000000004</v>
      </c>
      <c r="C13" s="460">
        <v>1792.991</v>
      </c>
      <c r="D13" s="460">
        <v>180.45500000000001</v>
      </c>
      <c r="E13" s="460">
        <v>41.655000000000001</v>
      </c>
      <c r="F13" s="362">
        <v>2837.4550000000004</v>
      </c>
      <c r="G13" s="460">
        <v>11870.65</v>
      </c>
      <c r="H13" s="460">
        <v>19072.686000000002</v>
      </c>
      <c r="I13" s="460">
        <v>3055.0520000000001</v>
      </c>
      <c r="J13" s="460">
        <v>600.28700000000003</v>
      </c>
      <c r="K13" s="286">
        <v>34598.675000000003</v>
      </c>
      <c r="L13" s="725">
        <v>10.772927592700571</v>
      </c>
    </row>
    <row r="14" spans="1:12" x14ac:dyDescent="0.2">
      <c r="A14" s="361" t="s">
        <v>177</v>
      </c>
      <c r="B14" s="460" t="s">
        <v>155</v>
      </c>
      <c r="C14" s="460">
        <v>63.167999999999999</v>
      </c>
      <c r="D14" s="460">
        <v>35.5</v>
      </c>
      <c r="E14" s="460">
        <v>32.238</v>
      </c>
      <c r="F14" s="362">
        <v>130.90600000000001</v>
      </c>
      <c r="G14" s="460" t="s">
        <v>155</v>
      </c>
      <c r="H14" s="460">
        <v>1028.3989999999999</v>
      </c>
      <c r="I14" s="460">
        <v>587.88900000000001</v>
      </c>
      <c r="J14" s="460">
        <v>796.51599999999996</v>
      </c>
      <c r="K14" s="286">
        <v>2412.8040000000001</v>
      </c>
      <c r="L14" s="725">
        <v>0.75127046880778825</v>
      </c>
    </row>
    <row r="15" spans="1:12" x14ac:dyDescent="0.2">
      <c r="A15" s="361" t="s">
        <v>178</v>
      </c>
      <c r="B15" s="460">
        <v>92.936000000000007</v>
      </c>
      <c r="C15" s="460">
        <v>534.86699999999996</v>
      </c>
      <c r="D15" s="460">
        <v>111.31</v>
      </c>
      <c r="E15" s="460">
        <v>85.831999999999994</v>
      </c>
      <c r="F15" s="362">
        <v>824.94500000000005</v>
      </c>
      <c r="G15" s="460">
        <v>2435.4639999999999</v>
      </c>
      <c r="H15" s="460">
        <v>7134.3280000000004</v>
      </c>
      <c r="I15" s="460">
        <v>1780.374</v>
      </c>
      <c r="J15" s="460">
        <v>979.86300000000006</v>
      </c>
      <c r="K15" s="286">
        <v>12330.029</v>
      </c>
      <c r="L15" s="725">
        <v>3.8391790909015509</v>
      </c>
    </row>
    <row r="16" spans="1:12" x14ac:dyDescent="0.2">
      <c r="A16" s="361" t="s">
        <v>179</v>
      </c>
      <c r="B16" s="460" t="s">
        <v>200</v>
      </c>
      <c r="C16" s="460">
        <v>37.417999999999999</v>
      </c>
      <c r="D16" s="460">
        <v>61.386000000000003</v>
      </c>
      <c r="E16" s="460">
        <v>2.645</v>
      </c>
      <c r="F16" s="362">
        <v>101.529</v>
      </c>
      <c r="G16" s="460">
        <v>584.98400000000004</v>
      </c>
      <c r="H16" s="460">
        <v>713.85500000000002</v>
      </c>
      <c r="I16" s="460">
        <v>998.16600000000005</v>
      </c>
      <c r="J16" s="460">
        <v>30.344999999999999</v>
      </c>
      <c r="K16" s="286">
        <v>2327.35</v>
      </c>
      <c r="L16" s="725">
        <v>0.72466280956920082</v>
      </c>
    </row>
    <row r="17" spans="1:12" x14ac:dyDescent="0.2">
      <c r="A17" s="361" t="s">
        <v>180</v>
      </c>
      <c r="B17" s="460">
        <v>135.18199999999999</v>
      </c>
      <c r="C17" s="460">
        <v>226.57300000000001</v>
      </c>
      <c r="D17" s="460">
        <v>1159.617</v>
      </c>
      <c r="E17" s="460">
        <v>10.32</v>
      </c>
      <c r="F17" s="362">
        <v>1531.6919999999998</v>
      </c>
      <c r="G17" s="460">
        <v>2106.6439999999998</v>
      </c>
      <c r="H17" s="460">
        <v>3268.4119999999998</v>
      </c>
      <c r="I17" s="460">
        <v>18660.447</v>
      </c>
      <c r="J17" s="460">
        <v>450.98500000000001</v>
      </c>
      <c r="K17" s="286">
        <v>24486.488000000001</v>
      </c>
      <c r="L17" s="725">
        <v>7.6243140011440147</v>
      </c>
    </row>
    <row r="18" spans="1:12" x14ac:dyDescent="0.2">
      <c r="A18" s="361" t="s">
        <v>182</v>
      </c>
      <c r="B18" s="460">
        <v>1504.932</v>
      </c>
      <c r="C18" s="460">
        <v>101.899</v>
      </c>
      <c r="D18" s="460">
        <v>33.134</v>
      </c>
      <c r="E18" s="460">
        <v>49.301000000000002</v>
      </c>
      <c r="F18" s="362">
        <v>1689.2660000000001</v>
      </c>
      <c r="G18" s="460">
        <v>19597.060000000001</v>
      </c>
      <c r="H18" s="460">
        <v>1903.0809999999999</v>
      </c>
      <c r="I18" s="460">
        <v>601.05200000000002</v>
      </c>
      <c r="J18" s="460">
        <v>554.70399999999995</v>
      </c>
      <c r="K18" s="286">
        <v>22655.897000000001</v>
      </c>
      <c r="L18" s="725">
        <v>7.0543261534923536</v>
      </c>
    </row>
    <row r="19" spans="1:12" x14ac:dyDescent="0.2">
      <c r="A19" s="361" t="s">
        <v>183</v>
      </c>
      <c r="B19" s="460">
        <v>35.31</v>
      </c>
      <c r="C19" s="460">
        <v>345.32100000000003</v>
      </c>
      <c r="D19" s="460">
        <v>147.12700000000001</v>
      </c>
      <c r="E19" s="460">
        <v>9.8320000000000007</v>
      </c>
      <c r="F19" s="362">
        <v>537.59</v>
      </c>
      <c r="G19" s="460">
        <v>706.90499999999997</v>
      </c>
      <c r="H19" s="460">
        <v>5177.68</v>
      </c>
      <c r="I19" s="460">
        <v>2160.971</v>
      </c>
      <c r="J19" s="460">
        <v>149.386</v>
      </c>
      <c r="K19" s="286">
        <v>8194.9420000000009</v>
      </c>
      <c r="L19" s="725">
        <v>2.5516444428111997</v>
      </c>
    </row>
    <row r="20" spans="1:12" x14ac:dyDescent="0.2">
      <c r="A20" s="361" t="s">
        <v>184</v>
      </c>
      <c r="B20" s="460">
        <v>610.65800000000002</v>
      </c>
      <c r="C20" s="460">
        <v>1089.674</v>
      </c>
      <c r="D20" s="460">
        <v>211.916</v>
      </c>
      <c r="E20" s="460">
        <v>12.532</v>
      </c>
      <c r="F20" s="362">
        <v>1924.7799999999997</v>
      </c>
      <c r="G20" s="460">
        <v>6423.02</v>
      </c>
      <c r="H20" s="460">
        <v>17406.865000000002</v>
      </c>
      <c r="I20" s="460">
        <v>5432.183</v>
      </c>
      <c r="J20" s="460">
        <v>93.57</v>
      </c>
      <c r="K20" s="286">
        <v>29355.638000000003</v>
      </c>
      <c r="L20" s="725">
        <v>9.1404125334721442</v>
      </c>
    </row>
    <row r="21" spans="1:12" ht="15" x14ac:dyDescent="0.25">
      <c r="A21" s="363" t="s">
        <v>122</v>
      </c>
      <c r="B21" s="727">
        <v>8403.6029999999992</v>
      </c>
      <c r="C21" s="727">
        <v>9279.4179999999997</v>
      </c>
      <c r="D21" s="727">
        <v>3921.6709999999998</v>
      </c>
      <c r="E21" s="727">
        <v>773.49400000000026</v>
      </c>
      <c r="F21" s="728">
        <v>22378.185999999998</v>
      </c>
      <c r="G21" s="729">
        <v>113646.07172599998</v>
      </c>
      <c r="H21" s="727">
        <v>128538.01723300001</v>
      </c>
      <c r="I21" s="727">
        <v>67334.947</v>
      </c>
      <c r="J21" s="727">
        <v>11644.126999999999</v>
      </c>
      <c r="K21" s="727">
        <v>321163.16295899998</v>
      </c>
      <c r="L21" s="726">
        <v>100</v>
      </c>
    </row>
    <row r="22" spans="1:12" x14ac:dyDescent="0.2">
      <c r="A22" s="244"/>
      <c r="B22" s="244"/>
      <c r="C22" s="244"/>
      <c r="D22" s="244"/>
      <c r="E22" s="244"/>
      <c r="F22" s="244"/>
      <c r="G22" s="244"/>
      <c r="H22" s="244"/>
      <c r="I22" s="244"/>
      <c r="J22" s="244"/>
      <c r="L22" s="257" t="s">
        <v>252</v>
      </c>
    </row>
    <row r="23" spans="1:12" x14ac:dyDescent="0.2">
      <c r="A23" s="339" t="s">
        <v>622</v>
      </c>
      <c r="B23" s="339"/>
      <c r="C23" s="364"/>
      <c r="D23" s="364"/>
      <c r="E23" s="364"/>
      <c r="F23" s="364"/>
      <c r="G23" s="235"/>
      <c r="H23" s="235"/>
      <c r="I23" s="235"/>
      <c r="J23" s="235"/>
      <c r="K23" s="235"/>
      <c r="L23" s="1"/>
    </row>
    <row r="24" spans="1:12" x14ac:dyDescent="0.2">
      <c r="A24" s="339" t="s">
        <v>253</v>
      </c>
      <c r="B24" s="339"/>
      <c r="C24" s="339"/>
      <c r="D24" s="339"/>
      <c r="E24" s="339"/>
      <c r="F24" s="365"/>
      <c r="G24" s="235"/>
      <c r="H24" s="235"/>
      <c r="I24" s="235"/>
      <c r="J24" s="235"/>
      <c r="K24" s="235"/>
      <c r="L24" s="1"/>
    </row>
  </sheetData>
  <mergeCells count="4">
    <mergeCell ref="A1:F2"/>
    <mergeCell ref="B3:F3"/>
    <mergeCell ref="G3:K3"/>
    <mergeCell ref="L3:L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69"/>
  <sheetViews>
    <sheetView workbookViewId="0">
      <selection activeCell="G37" sqref="G37"/>
    </sheetView>
  </sheetViews>
  <sheetFormatPr baseColWidth="10" defaultRowHeight="14.25" x14ac:dyDescent="0.2"/>
  <cols>
    <col min="1" max="1" width="5.625" customWidth="1"/>
    <col min="2" max="2" width="15" customWidth="1"/>
    <col min="3" max="3" width="16.25" customWidth="1"/>
    <col min="4" max="4" width="12.625" customWidth="1"/>
    <col min="5" max="5" width="7.125" customWidth="1"/>
    <col min="6" max="6" width="12.5" customWidth="1"/>
    <col min="7" max="7" width="6.625" bestFit="1" customWidth="1"/>
    <col min="8" max="8" width="12.75" customWidth="1"/>
    <col min="9" max="9" width="8.125" bestFit="1" customWidth="1"/>
  </cols>
  <sheetData>
    <row r="1" spans="1:10" x14ac:dyDescent="0.2">
      <c r="A1" s="233" t="s">
        <v>624</v>
      </c>
      <c r="B1" s="233"/>
      <c r="C1" s="233"/>
      <c r="D1" s="233"/>
      <c r="E1" s="233"/>
      <c r="F1" s="233"/>
      <c r="G1" s="233"/>
      <c r="H1" s="1"/>
      <c r="I1" s="1"/>
    </row>
    <row r="2" spans="1:10" x14ac:dyDescent="0.2">
      <c r="A2" s="236"/>
      <c r="B2" s="236"/>
      <c r="C2" s="236"/>
      <c r="D2" s="236"/>
      <c r="E2" s="236"/>
      <c r="F2" s="236"/>
      <c r="G2" s="236"/>
      <c r="H2" s="1"/>
      <c r="I2" s="62" t="s">
        <v>589</v>
      </c>
      <c r="J2" s="62"/>
    </row>
    <row r="3" spans="1:10" x14ac:dyDescent="0.2">
      <c r="A3" s="852" t="s">
        <v>567</v>
      </c>
      <c r="B3" s="852" t="s">
        <v>568</v>
      </c>
      <c r="C3" s="838">
        <f>INDICE!A3</f>
        <v>41730</v>
      </c>
      <c r="D3" s="838">
        <v>41671</v>
      </c>
      <c r="E3" s="856" t="s">
        <v>124</v>
      </c>
      <c r="F3" s="856"/>
      <c r="G3" s="856" t="s">
        <v>125</v>
      </c>
      <c r="H3" s="856"/>
      <c r="I3" s="856"/>
      <c r="J3" s="257"/>
    </row>
    <row r="4" spans="1:10" ht="25.5" x14ac:dyDescent="0.2">
      <c r="A4" s="853"/>
      <c r="B4" s="853"/>
      <c r="C4" s="270" t="s">
        <v>56</v>
      </c>
      <c r="D4" s="271" t="s">
        <v>529</v>
      </c>
      <c r="E4" s="270" t="s">
        <v>56</v>
      </c>
      <c r="F4" s="271" t="s">
        <v>529</v>
      </c>
      <c r="G4" s="270" t="s">
        <v>56</v>
      </c>
      <c r="H4" s="272" t="s">
        <v>529</v>
      </c>
      <c r="I4" s="271" t="s">
        <v>593</v>
      </c>
      <c r="J4" s="11"/>
    </row>
    <row r="5" spans="1:10" x14ac:dyDescent="0.2">
      <c r="A5" s="1"/>
      <c r="B5" s="676" t="s">
        <v>386</v>
      </c>
      <c r="C5" s="785">
        <v>837.32339999999999</v>
      </c>
      <c r="D5" s="193">
        <v>-21.804633987694672</v>
      </c>
      <c r="E5" s="788">
        <v>5843.3523000000005</v>
      </c>
      <c r="F5" s="193">
        <v>165.87918543023684</v>
      </c>
      <c r="G5" s="788">
        <v>20543.668730000005</v>
      </c>
      <c r="H5" s="193">
        <v>-8.3856433478762771</v>
      </c>
      <c r="I5" s="662">
        <v>5.3682974996909865</v>
      </c>
      <c r="J5" s="1"/>
    </row>
    <row r="6" spans="1:10" x14ac:dyDescent="0.2">
      <c r="A6" s="1"/>
      <c r="B6" s="206" t="s">
        <v>592</v>
      </c>
      <c r="C6" s="785">
        <v>1717.3220700000002</v>
      </c>
      <c r="D6" s="193">
        <v>-50.416727855780394</v>
      </c>
      <c r="E6" s="788">
        <v>8763.6219899999996</v>
      </c>
      <c r="F6" s="193">
        <v>-22.476796087074128</v>
      </c>
      <c r="G6" s="788">
        <v>20786.389470000002</v>
      </c>
      <c r="H6" s="193">
        <v>-26.049870613730075</v>
      </c>
      <c r="I6" s="654">
        <v>5.4317232275290896</v>
      </c>
      <c r="J6" s="1"/>
    </row>
    <row r="7" spans="1:10" x14ac:dyDescent="0.2">
      <c r="A7" s="655" t="s">
        <v>574</v>
      </c>
      <c r="B7" s="197"/>
      <c r="C7" s="786">
        <v>2554.6454700000004</v>
      </c>
      <c r="D7" s="202">
        <v>-43.659794393976284</v>
      </c>
      <c r="E7" s="786">
        <v>14606.97429</v>
      </c>
      <c r="F7" s="202">
        <v>8.1816839948732643</v>
      </c>
      <c r="G7" s="786">
        <v>41330.058199999999</v>
      </c>
      <c r="H7" s="370">
        <v>-18.211309496344409</v>
      </c>
      <c r="I7" s="202">
        <v>10.800020727220074</v>
      </c>
      <c r="J7" s="1"/>
    </row>
    <row r="8" spans="1:10" x14ac:dyDescent="0.2">
      <c r="A8" s="1"/>
      <c r="B8" s="206" t="s">
        <v>267</v>
      </c>
      <c r="C8" s="785">
        <v>0</v>
      </c>
      <c r="D8" s="193" t="s">
        <v>155</v>
      </c>
      <c r="E8" s="788">
        <v>830.62244999999996</v>
      </c>
      <c r="F8" s="193">
        <v>-61.789945465660722</v>
      </c>
      <c r="G8" s="788">
        <v>830.62244999999996</v>
      </c>
      <c r="H8" s="193">
        <v>-89.026044765923999</v>
      </c>
      <c r="I8" s="662">
        <v>0.21705122294007123</v>
      </c>
      <c r="J8" s="1"/>
    </row>
    <row r="9" spans="1:10" x14ac:dyDescent="0.2">
      <c r="A9" s="1"/>
      <c r="B9" s="206" t="s">
        <v>268</v>
      </c>
      <c r="C9" s="785">
        <v>1327.0492600000002</v>
      </c>
      <c r="D9" s="193">
        <v>19.482701424307884</v>
      </c>
      <c r="E9" s="788">
        <v>5062.8628900000003</v>
      </c>
      <c r="F9" s="193">
        <v>28.964209440175459</v>
      </c>
      <c r="G9" s="788">
        <v>16363.524559999998</v>
      </c>
      <c r="H9" s="193">
        <v>66.055166377229185</v>
      </c>
      <c r="I9" s="662">
        <v>4.2759776326270629</v>
      </c>
      <c r="J9" s="1"/>
    </row>
    <row r="10" spans="1:10" s="737" customFormat="1" x14ac:dyDescent="0.2">
      <c r="A10" s="733"/>
      <c r="B10" s="734" t="s">
        <v>387</v>
      </c>
      <c r="C10" s="787">
        <v>1327.0492600000002</v>
      </c>
      <c r="D10" s="689">
        <v>19.482701424307884</v>
      </c>
      <c r="E10" s="789">
        <v>5062.8628900000003</v>
      </c>
      <c r="F10" s="689">
        <v>56.102662637187009</v>
      </c>
      <c r="G10" s="789">
        <v>15696.228799999997</v>
      </c>
      <c r="H10" s="689">
        <v>71.136282669056826</v>
      </c>
      <c r="I10" s="736">
        <v>4.1016055568774554</v>
      </c>
      <c r="J10" s="733"/>
    </row>
    <row r="11" spans="1:10" s="737" customFormat="1" x14ac:dyDescent="0.2">
      <c r="A11" s="733"/>
      <c r="B11" s="734" t="s">
        <v>384</v>
      </c>
      <c r="C11" s="787">
        <v>0</v>
      </c>
      <c r="D11" s="689" t="s">
        <v>155</v>
      </c>
      <c r="E11" s="789">
        <v>0</v>
      </c>
      <c r="F11" s="738">
        <v>-100</v>
      </c>
      <c r="G11" s="789">
        <v>667.29575999999997</v>
      </c>
      <c r="H11" s="738">
        <v>-2.2275226159081831</v>
      </c>
      <c r="I11" s="736">
        <v>0.17437207574960714</v>
      </c>
      <c r="J11" s="733"/>
    </row>
    <row r="12" spans="1:10" x14ac:dyDescent="0.2">
      <c r="A12" s="1"/>
      <c r="B12" s="674" t="s">
        <v>270</v>
      </c>
      <c r="C12" s="785">
        <v>0</v>
      </c>
      <c r="D12" s="193" t="s">
        <v>155</v>
      </c>
      <c r="E12" s="788">
        <v>605.49878000000001</v>
      </c>
      <c r="F12" s="371" t="s">
        <v>155</v>
      </c>
      <c r="G12" s="788">
        <v>605.49878000000001</v>
      </c>
      <c r="H12" s="371" t="s">
        <v>155</v>
      </c>
      <c r="I12" s="662">
        <v>0.15822381238036748</v>
      </c>
      <c r="J12" s="1"/>
    </row>
    <row r="13" spans="1:10" x14ac:dyDescent="0.2">
      <c r="A13" s="1"/>
      <c r="B13" s="206" t="s">
        <v>228</v>
      </c>
      <c r="C13" s="785">
        <v>3127.3877300000004</v>
      </c>
      <c r="D13" s="193">
        <v>19.516821106987305</v>
      </c>
      <c r="E13" s="788">
        <v>15669.902259999999</v>
      </c>
      <c r="F13" s="193">
        <v>36.176742008951216</v>
      </c>
      <c r="G13" s="788">
        <v>47954.861830000002</v>
      </c>
      <c r="H13" s="193">
        <v>17.128935206041568</v>
      </c>
      <c r="I13" s="662">
        <v>12.531158297158527</v>
      </c>
      <c r="J13" s="1"/>
    </row>
    <row r="14" spans="1:10" s="737" customFormat="1" x14ac:dyDescent="0.2">
      <c r="A14" s="733"/>
      <c r="B14" s="734" t="s">
        <v>387</v>
      </c>
      <c r="C14" s="787">
        <v>2160.1581100000003</v>
      </c>
      <c r="D14" s="689">
        <v>-11.21144529270674</v>
      </c>
      <c r="E14" s="789">
        <v>9962.0484800000013</v>
      </c>
      <c r="F14" s="689">
        <v>7.9427596309007216</v>
      </c>
      <c r="G14" s="789">
        <v>31158.951229999999</v>
      </c>
      <c r="H14" s="689">
        <v>16.988736968406641</v>
      </c>
      <c r="I14" s="736">
        <v>8.1421932070359251</v>
      </c>
      <c r="J14" s="733"/>
    </row>
    <row r="15" spans="1:10" s="737" customFormat="1" x14ac:dyDescent="0.2">
      <c r="A15" s="733"/>
      <c r="B15" s="734" t="s">
        <v>384</v>
      </c>
      <c r="C15" s="787">
        <v>967.22961999999995</v>
      </c>
      <c r="D15" s="689">
        <v>426.33056149403654</v>
      </c>
      <c r="E15" s="789">
        <v>5707.8537800000004</v>
      </c>
      <c r="F15" s="689">
        <v>150.56179892177096</v>
      </c>
      <c r="G15" s="789">
        <v>16795.910600000003</v>
      </c>
      <c r="H15" s="689">
        <v>17.389916013875499</v>
      </c>
      <c r="I15" s="736">
        <v>4.3889650901226016</v>
      </c>
      <c r="J15" s="733"/>
    </row>
    <row r="16" spans="1:10" x14ac:dyDescent="0.2">
      <c r="A16" s="1"/>
      <c r="B16" s="206" t="s">
        <v>271</v>
      </c>
      <c r="C16" s="785">
        <v>0</v>
      </c>
      <c r="D16" s="193">
        <v>-100</v>
      </c>
      <c r="E16" s="788">
        <v>157.34804</v>
      </c>
      <c r="F16" s="193">
        <v>-57.646163269277793</v>
      </c>
      <c r="G16" s="788">
        <v>1022.80728</v>
      </c>
      <c r="H16" s="193">
        <v>175.31205691608281</v>
      </c>
      <c r="I16" s="662">
        <v>0.26727133483571014</v>
      </c>
      <c r="J16" s="1"/>
    </row>
    <row r="17" spans="1:10" x14ac:dyDescent="0.2">
      <c r="A17" s="655" t="s">
        <v>558</v>
      </c>
      <c r="B17" s="197"/>
      <c r="C17" s="786">
        <v>4454.4369900000002</v>
      </c>
      <c r="D17" s="202">
        <v>13.995296197595941</v>
      </c>
      <c r="E17" s="786">
        <v>22326.234420000001</v>
      </c>
      <c r="F17" s="202">
        <v>24.185297752843262</v>
      </c>
      <c r="G17" s="786">
        <v>66777.314899999998</v>
      </c>
      <c r="H17" s="370">
        <v>13.689144029980632</v>
      </c>
      <c r="I17" s="202">
        <v>17.449682299941738</v>
      </c>
      <c r="J17" s="1"/>
    </row>
    <row r="18" spans="1:10" x14ac:dyDescent="0.2">
      <c r="A18" s="1"/>
      <c r="B18" s="206" t="s">
        <v>234</v>
      </c>
      <c r="C18" s="785">
        <v>0</v>
      </c>
      <c r="D18" s="207">
        <v>-100</v>
      </c>
      <c r="E18" s="788">
        <v>0</v>
      </c>
      <c r="F18" s="207">
        <v>-100</v>
      </c>
      <c r="G18" s="788">
        <v>424.92662000000001</v>
      </c>
      <c r="H18" s="371">
        <v>-71.528286918515008</v>
      </c>
      <c r="I18" s="663">
        <v>0.11103822504531505</v>
      </c>
      <c r="J18" s="1"/>
    </row>
    <row r="19" spans="1:10" x14ac:dyDescent="0.2">
      <c r="A19" s="1"/>
      <c r="B19" s="206" t="s">
        <v>388</v>
      </c>
      <c r="C19" s="785">
        <v>2715.8817899999999</v>
      </c>
      <c r="D19" s="193">
        <v>49.555870767266271</v>
      </c>
      <c r="E19" s="788">
        <v>11698.089030000001</v>
      </c>
      <c r="F19" s="193">
        <v>0.5230464404621934</v>
      </c>
      <c r="G19" s="788">
        <v>40669.692820000004</v>
      </c>
      <c r="H19" s="193">
        <v>1.1129216132078861</v>
      </c>
      <c r="I19" s="663">
        <v>10.627459639669064</v>
      </c>
      <c r="J19" s="1"/>
    </row>
    <row r="20" spans="1:10" x14ac:dyDescent="0.2">
      <c r="A20" s="655" t="s">
        <v>415</v>
      </c>
      <c r="B20" s="197"/>
      <c r="C20" s="786">
        <v>2715.8817899999999</v>
      </c>
      <c r="D20" s="202">
        <v>16.094716568787078</v>
      </c>
      <c r="E20" s="786">
        <v>11698.089030000001</v>
      </c>
      <c r="F20" s="202">
        <v>-10.903423385754811</v>
      </c>
      <c r="G20" s="786">
        <v>41094.619439999995</v>
      </c>
      <c r="H20" s="370">
        <v>-1.4860187196770847</v>
      </c>
      <c r="I20" s="202">
        <v>10.738497864714377</v>
      </c>
      <c r="J20" s="1"/>
    </row>
    <row r="21" spans="1:10" x14ac:dyDescent="0.2">
      <c r="A21" s="1"/>
      <c r="B21" s="206" t="s">
        <v>236</v>
      </c>
      <c r="C21" s="785">
        <v>19663.347900000001</v>
      </c>
      <c r="D21" s="193">
        <v>8.013532544959002</v>
      </c>
      <c r="E21" s="788">
        <v>77465.939809999996</v>
      </c>
      <c r="F21" s="193">
        <v>9.8238963819394751</v>
      </c>
      <c r="G21" s="788">
        <v>200634.42381000001</v>
      </c>
      <c r="H21" s="193">
        <v>14.647971358980575</v>
      </c>
      <c r="I21" s="664">
        <v>52.42808817873518</v>
      </c>
      <c r="J21" s="1"/>
    </row>
    <row r="22" spans="1:10" s="737" customFormat="1" x14ac:dyDescent="0.2">
      <c r="A22" s="733"/>
      <c r="B22" s="734" t="s">
        <v>387</v>
      </c>
      <c r="C22" s="787">
        <v>12126.63306</v>
      </c>
      <c r="D22" s="689">
        <v>-17.030704513571006</v>
      </c>
      <c r="E22" s="789">
        <v>55402.207860000002</v>
      </c>
      <c r="F22" s="689">
        <v>-2.3744320252963802</v>
      </c>
      <c r="G22" s="789">
        <v>154695.96190999995</v>
      </c>
      <c r="H22" s="689">
        <v>15.841412238190633</v>
      </c>
      <c r="I22" s="739">
        <v>40.423838431595691</v>
      </c>
      <c r="J22" s="733"/>
    </row>
    <row r="23" spans="1:10" s="737" customFormat="1" x14ac:dyDescent="0.2">
      <c r="A23" s="733"/>
      <c r="B23" s="734" t="s">
        <v>384</v>
      </c>
      <c r="C23" s="787">
        <v>7536.7148400000015</v>
      </c>
      <c r="D23" s="689">
        <v>110.01155288367339</v>
      </c>
      <c r="E23" s="789">
        <v>22063.731950000001</v>
      </c>
      <c r="F23" s="689">
        <v>60.035009200576262</v>
      </c>
      <c r="G23" s="789">
        <v>45938.461900000002</v>
      </c>
      <c r="H23" s="689">
        <v>10.803872633450014</v>
      </c>
      <c r="I23" s="739">
        <v>12.004249747139472</v>
      </c>
      <c r="J23" s="733"/>
    </row>
    <row r="24" spans="1:10" x14ac:dyDescent="0.2">
      <c r="A24" s="1"/>
      <c r="B24" s="206" t="s">
        <v>239</v>
      </c>
      <c r="C24" s="785">
        <v>0</v>
      </c>
      <c r="D24" s="193" t="s">
        <v>155</v>
      </c>
      <c r="E24" s="788">
        <v>0</v>
      </c>
      <c r="F24" s="193">
        <v>-100</v>
      </c>
      <c r="G24" s="788">
        <v>0</v>
      </c>
      <c r="H24" s="193">
        <v>-100</v>
      </c>
      <c r="I24" s="657">
        <v>0</v>
      </c>
      <c r="J24" s="1"/>
    </row>
    <row r="25" spans="1:10" x14ac:dyDescent="0.2">
      <c r="A25" s="1"/>
      <c r="B25" s="420" t="s">
        <v>243</v>
      </c>
      <c r="C25" s="785">
        <v>3643.7028</v>
      </c>
      <c r="D25" s="207">
        <v>28.047169396445685</v>
      </c>
      <c r="E25" s="788">
        <v>10743.740460000001</v>
      </c>
      <c r="F25" s="207">
        <v>-23.645192730219339</v>
      </c>
      <c r="G25" s="788">
        <v>32848.573279999997</v>
      </c>
      <c r="H25" s="193">
        <v>-41.381976725710331</v>
      </c>
      <c r="I25" s="664">
        <v>8.583710929388614</v>
      </c>
      <c r="J25" s="1"/>
    </row>
    <row r="26" spans="1:10" x14ac:dyDescent="0.2">
      <c r="A26" s="197" t="s">
        <v>559</v>
      </c>
      <c r="B26" s="197"/>
      <c r="C26" s="261">
        <v>23307.050700000003</v>
      </c>
      <c r="D26" s="202">
        <v>10.721717071104495</v>
      </c>
      <c r="E26" s="786">
        <v>88209.680270000012</v>
      </c>
      <c r="F26" s="202">
        <v>3.6892638990238193</v>
      </c>
      <c r="G26" s="786">
        <v>233482.99708999999</v>
      </c>
      <c r="H26" s="202">
        <v>0.47064683601674706</v>
      </c>
      <c r="I26" s="202">
        <v>61.011799108123789</v>
      </c>
      <c r="J26" s="1"/>
    </row>
    <row r="27" spans="1:10" x14ac:dyDescent="0.2">
      <c r="A27" s="211" t="s">
        <v>122</v>
      </c>
      <c r="B27" s="211"/>
      <c r="C27" s="264">
        <v>33032.014950000004</v>
      </c>
      <c r="D27" s="213">
        <v>3.7719033763029501</v>
      </c>
      <c r="E27" s="264">
        <v>136840.97800999999</v>
      </c>
      <c r="F27" s="213">
        <v>5.5209982235507296</v>
      </c>
      <c r="G27" s="264">
        <v>382684.98963000008</v>
      </c>
      <c r="H27" s="665">
        <v>-0.17952879888453827</v>
      </c>
      <c r="I27" s="665">
        <v>100</v>
      </c>
      <c r="J27" s="1"/>
    </row>
    <row r="28" spans="1:10" x14ac:dyDescent="0.2">
      <c r="A28" s="373" t="s">
        <v>389</v>
      </c>
      <c r="B28" s="373"/>
      <c r="C28" s="265">
        <v>15613.84043</v>
      </c>
      <c r="D28" s="225">
        <v>-14.862707441588347</v>
      </c>
      <c r="E28" s="265">
        <v>70584.467269999994</v>
      </c>
      <c r="F28" s="225">
        <v>1.423936604297781</v>
      </c>
      <c r="G28" s="265">
        <v>202573.94922000001</v>
      </c>
      <c r="H28" s="225">
        <v>19.35873248406596</v>
      </c>
      <c r="I28" s="225">
        <v>52.934908530344792</v>
      </c>
      <c r="J28" s="1"/>
    </row>
    <row r="29" spans="1:10" x14ac:dyDescent="0.2">
      <c r="A29" s="373" t="s">
        <v>390</v>
      </c>
      <c r="B29" s="373"/>
      <c r="C29" s="265">
        <v>17418.174520000004</v>
      </c>
      <c r="D29" s="225">
        <v>29.102269546906751</v>
      </c>
      <c r="E29" s="265">
        <v>66256.510740000012</v>
      </c>
      <c r="F29" s="225">
        <v>10.266203846816108</v>
      </c>
      <c r="G29" s="265">
        <v>180111.04040999999</v>
      </c>
      <c r="H29" s="225">
        <v>-15.699928988161879</v>
      </c>
      <c r="I29" s="225">
        <v>47.065091469655179</v>
      </c>
      <c r="J29" s="1"/>
    </row>
    <row r="30" spans="1:10" x14ac:dyDescent="0.2">
      <c r="A30" s="374" t="s">
        <v>562</v>
      </c>
      <c r="B30" s="374"/>
      <c r="C30" s="666">
        <v>4454.4369900000002</v>
      </c>
      <c r="D30" s="667">
        <v>13.995296197595941</v>
      </c>
      <c r="E30" s="668">
        <v>22326.234420000001</v>
      </c>
      <c r="F30" s="669">
        <v>24.185297752843262</v>
      </c>
      <c r="G30" s="668">
        <v>66777.314899999998</v>
      </c>
      <c r="H30" s="669">
        <v>13.689144029980632</v>
      </c>
      <c r="I30" s="669">
        <v>17.449682299941738</v>
      </c>
      <c r="J30" s="1"/>
    </row>
    <row r="31" spans="1:10" x14ac:dyDescent="0.2">
      <c r="A31" s="220" t="s">
        <v>563</v>
      </c>
      <c r="B31" s="220"/>
      <c r="C31" s="666">
        <v>28577.577960000002</v>
      </c>
      <c r="D31" s="667">
        <v>2.3412766012472197</v>
      </c>
      <c r="E31" s="668">
        <v>114514.74358999998</v>
      </c>
      <c r="F31" s="669">
        <v>2.5170550687459099</v>
      </c>
      <c r="G31" s="668">
        <v>315907.67473000009</v>
      </c>
      <c r="H31" s="669">
        <v>-2.6887994790184213</v>
      </c>
      <c r="I31" s="669">
        <v>82.550317700058258</v>
      </c>
      <c r="J31" s="1"/>
    </row>
    <row r="32" spans="1:10" x14ac:dyDescent="0.2">
      <c r="A32" s="675" t="s">
        <v>564</v>
      </c>
      <c r="B32" s="675"/>
      <c r="C32" s="670">
        <v>1327.0492600000002</v>
      </c>
      <c r="D32" s="671">
        <v>2.8027378474805893</v>
      </c>
      <c r="E32" s="672">
        <v>6656.3321600000008</v>
      </c>
      <c r="F32" s="673">
        <v>2.8619817738436812</v>
      </c>
      <c r="G32" s="672">
        <v>18822.45307</v>
      </c>
      <c r="H32" s="673">
        <v>5.7749425558021459</v>
      </c>
      <c r="I32" s="673">
        <v>4.9185240027832116</v>
      </c>
      <c r="J32" s="1"/>
    </row>
    <row r="33" spans="1:10" x14ac:dyDescent="0.2">
      <c r="A33" s="381"/>
      <c r="B33" s="381"/>
      <c r="C33" s="731"/>
      <c r="D33" s="1"/>
      <c r="E33" s="1"/>
      <c r="F33" s="1"/>
      <c r="G33" s="1"/>
      <c r="H33" s="1"/>
      <c r="I33" s="257" t="s">
        <v>252</v>
      </c>
      <c r="J33" s="1"/>
    </row>
    <row r="34" spans="1:10" x14ac:dyDescent="0.2">
      <c r="A34" s="740" t="s">
        <v>594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741" t="s">
        <v>253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741" t="s">
        <v>595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410"/>
    </row>
    <row r="65" spans="3:3" x14ac:dyDescent="0.2">
      <c r="C65" t="s">
        <v>623</v>
      </c>
    </row>
    <row r="69" spans="3:3" x14ac:dyDescent="0.2">
      <c r="C69" t="s">
        <v>624</v>
      </c>
    </row>
  </sheetData>
  <mergeCells count="5">
    <mergeCell ref="A3:A4"/>
    <mergeCell ref="B3:B4"/>
    <mergeCell ref="C3:D3"/>
    <mergeCell ref="E3:F3"/>
    <mergeCell ref="G3:I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4"/>
  <sheetViews>
    <sheetView workbookViewId="0">
      <selection activeCell="B5" sqref="B5:H21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66" t="s">
        <v>18</v>
      </c>
      <c r="B1" s="866"/>
      <c r="C1" s="866"/>
      <c r="D1" s="866"/>
      <c r="E1" s="866"/>
      <c r="F1" s="866"/>
      <c r="G1" s="1"/>
      <c r="H1" s="1"/>
    </row>
    <row r="2" spans="1:9" x14ac:dyDescent="0.2">
      <c r="A2" s="867"/>
      <c r="B2" s="867"/>
      <c r="C2" s="867"/>
      <c r="D2" s="867"/>
      <c r="E2" s="867"/>
      <c r="F2" s="867"/>
      <c r="G2" s="11"/>
      <c r="H2" s="62" t="s">
        <v>589</v>
      </c>
    </row>
    <row r="3" spans="1:9" x14ac:dyDescent="0.2">
      <c r="A3" s="366"/>
      <c r="B3" s="838">
        <f>INDICE!A3</f>
        <v>41730</v>
      </c>
      <c r="C3" s="838">
        <v>41671</v>
      </c>
      <c r="D3" s="856" t="s">
        <v>124</v>
      </c>
      <c r="E3" s="856"/>
      <c r="F3" s="856" t="s">
        <v>125</v>
      </c>
      <c r="G3" s="856"/>
      <c r="H3" s="856"/>
    </row>
    <row r="4" spans="1:9" x14ac:dyDescent="0.2">
      <c r="A4" s="367"/>
      <c r="B4" s="270" t="s">
        <v>56</v>
      </c>
      <c r="C4" s="271" t="s">
        <v>529</v>
      </c>
      <c r="D4" s="270" t="s">
        <v>56</v>
      </c>
      <c r="E4" s="271" t="s">
        <v>529</v>
      </c>
      <c r="F4" s="270" t="s">
        <v>56</v>
      </c>
      <c r="G4" s="272" t="s">
        <v>529</v>
      </c>
      <c r="H4" s="271" t="s">
        <v>593</v>
      </c>
      <c r="I4" s="62"/>
    </row>
    <row r="5" spans="1:9" ht="14.1" customHeight="1" x14ac:dyDescent="0.2">
      <c r="A5" s="677" t="s">
        <v>392</v>
      </c>
      <c r="B5" s="375">
        <v>15613.84043</v>
      </c>
      <c r="C5" s="376">
        <v>-14.862707441588347</v>
      </c>
      <c r="D5" s="375">
        <v>70584.467270000008</v>
      </c>
      <c r="E5" s="376">
        <v>1.4239366042978023</v>
      </c>
      <c r="F5" s="375">
        <v>202573.94922000001</v>
      </c>
      <c r="G5" s="376">
        <v>19.35873248406596</v>
      </c>
      <c r="H5" s="376">
        <v>52.934908530344813</v>
      </c>
    </row>
    <row r="6" spans="1:9" x14ac:dyDescent="0.2">
      <c r="A6" s="653" t="s">
        <v>393</v>
      </c>
      <c r="B6" s="742">
        <v>6105.5317300000006</v>
      </c>
      <c r="C6" s="743">
        <v>-7.0164597539951732</v>
      </c>
      <c r="D6" s="742">
        <v>26447.79235</v>
      </c>
      <c r="E6" s="743">
        <v>12.576673503007797</v>
      </c>
      <c r="F6" s="742">
        <v>73128.658800000005</v>
      </c>
      <c r="G6" s="743">
        <v>50.420600156681971</v>
      </c>
      <c r="H6" s="743">
        <v>19.10936168954645</v>
      </c>
    </row>
    <row r="7" spans="1:9" x14ac:dyDescent="0.2">
      <c r="A7" s="653" t="s">
        <v>394</v>
      </c>
      <c r="B7" s="744">
        <v>0</v>
      </c>
      <c r="C7" s="743">
        <v>-100</v>
      </c>
      <c r="D7" s="742">
        <v>0</v>
      </c>
      <c r="E7" s="743">
        <v>-100</v>
      </c>
      <c r="F7" s="742">
        <v>568.07050000000004</v>
      </c>
      <c r="G7" s="743">
        <v>-76.627021524072049</v>
      </c>
      <c r="H7" s="743">
        <v>0.14844337128279858</v>
      </c>
    </row>
    <row r="8" spans="1:9" x14ac:dyDescent="0.2">
      <c r="A8" s="653" t="s">
        <v>395</v>
      </c>
      <c r="B8" s="744">
        <v>299.70069000000001</v>
      </c>
      <c r="C8" s="745">
        <v>25.576359385053511</v>
      </c>
      <c r="D8" s="742">
        <v>299.70069000000001</v>
      </c>
      <c r="E8" s="745">
        <v>25.576359385053511</v>
      </c>
      <c r="F8" s="742">
        <v>1917.6841999999997</v>
      </c>
      <c r="G8" s="745">
        <v>29.810146240115614</v>
      </c>
      <c r="H8" s="745">
        <v>0.50111299161592882</v>
      </c>
    </row>
    <row r="9" spans="1:9" x14ac:dyDescent="0.2">
      <c r="A9" s="653" t="s">
        <v>396</v>
      </c>
      <c r="B9" s="742">
        <v>3187.5066799999991</v>
      </c>
      <c r="C9" s="743">
        <v>-3.5528633091803088</v>
      </c>
      <c r="D9" s="742">
        <v>14725.21068</v>
      </c>
      <c r="E9" s="743">
        <v>20.366544455324025</v>
      </c>
      <c r="F9" s="742">
        <v>44937.495830000007</v>
      </c>
      <c r="G9" s="743">
        <v>30.90388647806741</v>
      </c>
      <c r="H9" s="743">
        <v>11.74268577229746</v>
      </c>
    </row>
    <row r="10" spans="1:9" x14ac:dyDescent="0.2">
      <c r="A10" s="653" t="s">
        <v>397</v>
      </c>
      <c r="B10" s="744">
        <v>0</v>
      </c>
      <c r="C10" s="745" t="s">
        <v>155</v>
      </c>
      <c r="D10" s="744">
        <v>0</v>
      </c>
      <c r="E10" s="745" t="s">
        <v>155</v>
      </c>
      <c r="F10" s="744">
        <v>0</v>
      </c>
      <c r="G10" s="745" t="s">
        <v>155</v>
      </c>
      <c r="H10" s="745">
        <v>0</v>
      </c>
    </row>
    <row r="11" spans="1:9" x14ac:dyDescent="0.2">
      <c r="A11" s="653" t="s">
        <v>398</v>
      </c>
      <c r="B11" s="742">
        <v>6021.1013300000004</v>
      </c>
      <c r="C11" s="743">
        <v>-25.19960443443669</v>
      </c>
      <c r="D11" s="742">
        <v>28954.415509999999</v>
      </c>
      <c r="E11" s="743">
        <v>-11.120213772556202</v>
      </c>
      <c r="F11" s="742">
        <v>81567.303109999993</v>
      </c>
      <c r="G11" s="743">
        <v>-1.3515586868263656</v>
      </c>
      <c r="H11" s="743">
        <v>21.314476742049273</v>
      </c>
    </row>
    <row r="12" spans="1:9" x14ac:dyDescent="0.2">
      <c r="A12" s="653" t="s">
        <v>417</v>
      </c>
      <c r="B12" s="742">
        <v>0</v>
      </c>
      <c r="C12" s="743" t="s">
        <v>155</v>
      </c>
      <c r="D12" s="742">
        <v>157.34804</v>
      </c>
      <c r="E12" s="743">
        <v>-13.187302644860246</v>
      </c>
      <c r="F12" s="742">
        <v>454.73678000000001</v>
      </c>
      <c r="G12" s="743">
        <v>150.8892164045435</v>
      </c>
      <c r="H12" s="743">
        <v>0.11882796355291166</v>
      </c>
    </row>
    <row r="13" spans="1:9" x14ac:dyDescent="0.2">
      <c r="A13" s="677" t="s">
        <v>399</v>
      </c>
      <c r="B13" s="679">
        <v>17418.17452</v>
      </c>
      <c r="C13" s="376">
        <v>29.102269546906722</v>
      </c>
      <c r="D13" s="679">
        <v>66256.510739999998</v>
      </c>
      <c r="E13" s="376">
        <v>10.266203846816083</v>
      </c>
      <c r="F13" s="679">
        <v>180111.04040999999</v>
      </c>
      <c r="G13" s="376">
        <v>-15.699928988161879</v>
      </c>
      <c r="H13" s="376">
        <v>47.065091469655201</v>
      </c>
    </row>
    <row r="14" spans="1:9" x14ac:dyDescent="0.2">
      <c r="A14" s="653" t="s">
        <v>400</v>
      </c>
      <c r="B14" s="742">
        <v>3119.5448700000002</v>
      </c>
      <c r="C14" s="743">
        <v>35.872903731096422</v>
      </c>
      <c r="D14" s="742">
        <v>16133.36966</v>
      </c>
      <c r="E14" s="743">
        <v>14.928618311709634</v>
      </c>
      <c r="F14" s="742">
        <v>39475.966079999998</v>
      </c>
      <c r="G14" s="743">
        <v>-24.480155226755141</v>
      </c>
      <c r="H14" s="743">
        <v>10.315525079300198</v>
      </c>
    </row>
    <row r="15" spans="1:9" x14ac:dyDescent="0.2">
      <c r="A15" s="653" t="s">
        <v>401</v>
      </c>
      <c r="B15" s="742">
        <v>846.21530000000007</v>
      </c>
      <c r="C15" s="743">
        <v>-66.297807445171983</v>
      </c>
      <c r="D15" s="742">
        <v>6579.4149500000003</v>
      </c>
      <c r="E15" s="743">
        <v>-37.164941471440059</v>
      </c>
      <c r="F15" s="742">
        <v>26373.748630000002</v>
      </c>
      <c r="G15" s="743">
        <v>-28.997194186765647</v>
      </c>
      <c r="H15" s="743">
        <v>6.8917645961237035</v>
      </c>
    </row>
    <row r="16" spans="1:9" x14ac:dyDescent="0.2">
      <c r="A16" s="653" t="s">
        <v>402</v>
      </c>
      <c r="B16" s="742">
        <v>3692.8086600000001</v>
      </c>
      <c r="C16" s="743">
        <v>58.275086933549169</v>
      </c>
      <c r="D16" s="742">
        <v>10511.827019999999</v>
      </c>
      <c r="E16" s="743">
        <v>50.823221020195987</v>
      </c>
      <c r="F16" s="742">
        <v>24176.894049999995</v>
      </c>
      <c r="G16" s="743">
        <v>-24.148548089221343</v>
      </c>
      <c r="H16" s="743">
        <v>6.3177011654874411</v>
      </c>
    </row>
    <row r="17" spans="1:8" x14ac:dyDescent="0.2">
      <c r="A17" s="653" t="s">
        <v>403</v>
      </c>
      <c r="B17" s="742">
        <v>4123.5908399999998</v>
      </c>
      <c r="C17" s="743">
        <v>73.188033083523734</v>
      </c>
      <c r="D17" s="742">
        <v>14447.221489999998</v>
      </c>
      <c r="E17" s="743">
        <v>7.8972839101604411</v>
      </c>
      <c r="F17" s="742">
        <v>38492.943310000002</v>
      </c>
      <c r="G17" s="743">
        <v>-12.452698872147277</v>
      </c>
      <c r="H17" s="743">
        <v>10.058649895627477</v>
      </c>
    </row>
    <row r="18" spans="1:8" x14ac:dyDescent="0.2">
      <c r="A18" s="653" t="s">
        <v>404</v>
      </c>
      <c r="B18" s="742">
        <v>1804.5530200000001</v>
      </c>
      <c r="C18" s="743">
        <v>-19.008185018091766</v>
      </c>
      <c r="D18" s="742">
        <v>7832.8249800000003</v>
      </c>
      <c r="E18" s="743">
        <v>8.1942007883366212</v>
      </c>
      <c r="F18" s="742">
        <v>18988.957509999997</v>
      </c>
      <c r="G18" s="743">
        <v>-8.4190091238999916</v>
      </c>
      <c r="H18" s="743">
        <v>4.9620335326869043</v>
      </c>
    </row>
    <row r="19" spans="1:8" x14ac:dyDescent="0.2">
      <c r="A19" s="653" t="s">
        <v>405</v>
      </c>
      <c r="B19" s="742">
        <v>3831.4618299999997</v>
      </c>
      <c r="C19" s="743">
        <v>119.85055957617321</v>
      </c>
      <c r="D19" s="742">
        <v>10751.852640000001</v>
      </c>
      <c r="E19" s="743">
        <v>34.73342714435497</v>
      </c>
      <c r="F19" s="742">
        <v>32602.530830000003</v>
      </c>
      <c r="G19" s="743">
        <v>17.864905962111017</v>
      </c>
      <c r="H19" s="743">
        <v>8.5194172004294852</v>
      </c>
    </row>
    <row r="20" spans="1:8" x14ac:dyDescent="0.2">
      <c r="A20" s="677" t="s">
        <v>406</v>
      </c>
      <c r="B20" s="679">
        <v>0</v>
      </c>
      <c r="C20" s="679" t="s">
        <v>155</v>
      </c>
      <c r="D20" s="679">
        <v>0</v>
      </c>
      <c r="E20" s="679" t="s">
        <v>155</v>
      </c>
      <c r="F20" s="679">
        <v>0</v>
      </c>
      <c r="G20" s="679" t="s">
        <v>155</v>
      </c>
      <c r="H20" s="680">
        <v>0</v>
      </c>
    </row>
    <row r="21" spans="1:8" x14ac:dyDescent="0.2">
      <c r="A21" s="678" t="s">
        <v>122</v>
      </c>
      <c r="B21" s="71">
        <v>33032.014949999997</v>
      </c>
      <c r="C21" s="72">
        <v>3.7719033763029266</v>
      </c>
      <c r="D21" s="71">
        <v>136840.97800999999</v>
      </c>
      <c r="E21" s="72">
        <v>5.5209982235507296</v>
      </c>
      <c r="F21" s="71">
        <v>382684.98962999991</v>
      </c>
      <c r="G21" s="72">
        <v>-0.17952879888456935</v>
      </c>
      <c r="H21" s="72">
        <v>100</v>
      </c>
    </row>
    <row r="22" spans="1:8" x14ac:dyDescent="0.2">
      <c r="A22" s="732"/>
      <c r="B22" s="1"/>
      <c r="C22" s="1"/>
      <c r="D22" s="1"/>
      <c r="E22" s="1"/>
      <c r="F22" s="1"/>
      <c r="G22" s="1"/>
      <c r="H22" s="257" t="s">
        <v>252</v>
      </c>
    </row>
    <row r="23" spans="1:8" x14ac:dyDescent="0.2">
      <c r="A23" s="740" t="s">
        <v>391</v>
      </c>
      <c r="B23" s="1"/>
      <c r="C23" s="1"/>
      <c r="D23" s="1"/>
      <c r="E23" s="1"/>
      <c r="F23" s="1"/>
      <c r="G23" s="1"/>
      <c r="H23" s="1"/>
    </row>
    <row r="24" spans="1:8" x14ac:dyDescent="0.2">
      <c r="A24" s="741" t="s">
        <v>253</v>
      </c>
      <c r="B24" s="1"/>
      <c r="C24" s="1"/>
      <c r="D24" s="1"/>
      <c r="E24" s="1"/>
      <c r="F24" s="1"/>
      <c r="G24" s="1"/>
      <c r="H24" s="1"/>
    </row>
  </sheetData>
  <mergeCells count="4">
    <mergeCell ref="A1:F2"/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G5" sqref="G5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48" t="s">
        <v>637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591</v>
      </c>
      <c r="H2" s="1"/>
    </row>
    <row r="3" spans="1:8" x14ac:dyDescent="0.2">
      <c r="A3" s="63"/>
      <c r="B3" s="838">
        <f>INDICE!A3</f>
        <v>41730</v>
      </c>
      <c r="C3" s="856">
        <v>41671</v>
      </c>
      <c r="D3" s="856" t="s">
        <v>124</v>
      </c>
      <c r="E3" s="856"/>
      <c r="F3" s="856" t="s">
        <v>125</v>
      </c>
      <c r="G3" s="856"/>
      <c r="H3" s="1"/>
    </row>
    <row r="4" spans="1:8" x14ac:dyDescent="0.2">
      <c r="A4" s="77"/>
      <c r="B4" s="270" t="s">
        <v>418</v>
      </c>
      <c r="C4" s="271" t="s">
        <v>529</v>
      </c>
      <c r="D4" s="270" t="s">
        <v>418</v>
      </c>
      <c r="E4" s="271" t="s">
        <v>529</v>
      </c>
      <c r="F4" s="270" t="s">
        <v>418</v>
      </c>
      <c r="G4" s="272" t="s">
        <v>529</v>
      </c>
      <c r="H4" s="1"/>
    </row>
    <row r="5" spans="1:8" x14ac:dyDescent="0.2">
      <c r="A5" s="746" t="s">
        <v>590</v>
      </c>
      <c r="B5" s="747">
        <v>25.467271329506794</v>
      </c>
      <c r="C5" s="706">
        <v>-6.1041832260257571</v>
      </c>
      <c r="D5" s="748">
        <v>25.877545855033375</v>
      </c>
      <c r="E5" s="706">
        <v>-2.4236373161450997</v>
      </c>
      <c r="F5" s="748">
        <v>25.799300001890625</v>
      </c>
      <c r="G5" s="706">
        <v>-3.2956847969438187E-2</v>
      </c>
      <c r="H5" s="1"/>
    </row>
    <row r="6" spans="1:8" x14ac:dyDescent="0.2">
      <c r="A6" s="65"/>
      <c r="B6" s="65"/>
      <c r="C6" s="65"/>
      <c r="D6" s="65"/>
      <c r="E6" s="65"/>
      <c r="F6" s="65"/>
      <c r="G6" s="73" t="s">
        <v>419</v>
      </c>
      <c r="H6" s="1"/>
    </row>
    <row r="7" spans="1:8" x14ac:dyDescent="0.2">
      <c r="A7" s="284" t="s">
        <v>604</v>
      </c>
      <c r="B7" s="96"/>
      <c r="C7" s="298"/>
      <c r="D7" s="298"/>
      <c r="E7" s="298"/>
      <c r="F7" s="96"/>
      <c r="G7" s="96"/>
      <c r="H7" s="1"/>
    </row>
    <row r="8" spans="1:8" x14ac:dyDescent="0.2">
      <c r="A8" s="740" t="s">
        <v>420</v>
      </c>
      <c r="B8" s="136"/>
      <c r="C8" s="136"/>
      <c r="D8" s="136"/>
      <c r="E8" s="136"/>
      <c r="F8" s="136"/>
      <c r="G8" s="136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J47"/>
  <sheetViews>
    <sheetView workbookViewId="0">
      <selection activeCell="L26" sqref="L26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55"/>
  </cols>
  <sheetData>
    <row r="1" spans="1:10" x14ac:dyDescent="0.2">
      <c r="A1" s="866" t="s">
        <v>407</v>
      </c>
      <c r="B1" s="866"/>
      <c r="C1" s="866"/>
      <c r="D1" s="866"/>
      <c r="E1" s="866"/>
      <c r="F1" s="866"/>
      <c r="G1" s="866"/>
      <c r="H1" s="1"/>
      <c r="I1" s="1"/>
    </row>
    <row r="2" spans="1:10" x14ac:dyDescent="0.2">
      <c r="A2" s="867"/>
      <c r="B2" s="867"/>
      <c r="C2" s="867"/>
      <c r="D2" s="867"/>
      <c r="E2" s="867"/>
      <c r="F2" s="867"/>
      <c r="G2" s="867"/>
      <c r="H2" s="11"/>
      <c r="I2" s="62" t="s">
        <v>589</v>
      </c>
    </row>
    <row r="3" spans="1:10" x14ac:dyDescent="0.2">
      <c r="A3" s="852" t="s">
        <v>567</v>
      </c>
      <c r="B3" s="852" t="s">
        <v>568</v>
      </c>
      <c r="C3" s="835">
        <f>INDICE!A3</f>
        <v>41730</v>
      </c>
      <c r="D3" s="836">
        <v>41671</v>
      </c>
      <c r="E3" s="836" t="s">
        <v>124</v>
      </c>
      <c r="F3" s="836"/>
      <c r="G3" s="836" t="s">
        <v>125</v>
      </c>
      <c r="H3" s="836"/>
      <c r="I3" s="836"/>
    </row>
    <row r="4" spans="1:10" x14ac:dyDescent="0.2">
      <c r="A4" s="853"/>
      <c r="B4" s="853"/>
      <c r="C4" s="99" t="s">
        <v>56</v>
      </c>
      <c r="D4" s="99" t="s">
        <v>529</v>
      </c>
      <c r="E4" s="99" t="s">
        <v>56</v>
      </c>
      <c r="F4" s="99" t="s">
        <v>529</v>
      </c>
      <c r="G4" s="99" t="s">
        <v>56</v>
      </c>
      <c r="H4" s="462" t="s">
        <v>529</v>
      </c>
      <c r="I4" s="462" t="s">
        <v>112</v>
      </c>
    </row>
    <row r="5" spans="1:10" x14ac:dyDescent="0.2">
      <c r="A5" s="649"/>
      <c r="B5" s="685" t="s">
        <v>219</v>
      </c>
      <c r="C5" s="209">
        <v>958.52187000000004</v>
      </c>
      <c r="D5" s="193" t="s">
        <v>155</v>
      </c>
      <c r="E5" s="377">
        <v>958.52187000000004</v>
      </c>
      <c r="F5" s="193" t="s">
        <v>155</v>
      </c>
      <c r="G5" s="656">
        <v>4720.9573999999993</v>
      </c>
      <c r="H5" s="193" t="s">
        <v>155</v>
      </c>
      <c r="I5" s="681">
        <v>8.620473428307097</v>
      </c>
    </row>
    <row r="6" spans="1:10" x14ac:dyDescent="0.2">
      <c r="A6" s="655" t="s">
        <v>362</v>
      </c>
      <c r="B6" s="686"/>
      <c r="C6" s="380">
        <v>958.52187000000004</v>
      </c>
      <c r="D6" s="202" t="s">
        <v>155</v>
      </c>
      <c r="E6" s="198">
        <v>958.52187000000004</v>
      </c>
      <c r="F6" s="378" t="s">
        <v>155</v>
      </c>
      <c r="G6" s="261">
        <v>4720.9573999999993</v>
      </c>
      <c r="H6" s="378" t="s">
        <v>155</v>
      </c>
      <c r="I6" s="379">
        <v>8.620473428307097</v>
      </c>
    </row>
    <row r="7" spans="1:10" x14ac:dyDescent="0.2">
      <c r="A7" s="649"/>
      <c r="B7" s="685" t="s">
        <v>265</v>
      </c>
      <c r="C7" s="209">
        <v>931.16737000000001</v>
      </c>
      <c r="D7" s="193" t="s">
        <v>155</v>
      </c>
      <c r="E7" s="377">
        <v>2329.40879</v>
      </c>
      <c r="F7" s="193" t="s">
        <v>155</v>
      </c>
      <c r="G7" s="656">
        <v>4159.7926500000003</v>
      </c>
      <c r="H7" s="193">
        <v>152.88504699528377</v>
      </c>
      <c r="I7" s="681">
        <v>7.5957859748092993</v>
      </c>
    </row>
    <row r="8" spans="1:10" x14ac:dyDescent="0.2">
      <c r="A8" s="649"/>
      <c r="B8" s="685" t="s">
        <v>220</v>
      </c>
      <c r="C8" s="209">
        <v>2030.3907999999999</v>
      </c>
      <c r="D8" s="193">
        <v>47.820887536967483</v>
      </c>
      <c r="E8" s="377">
        <v>3835.3967699999994</v>
      </c>
      <c r="F8" s="193">
        <v>-6.2855642478261542</v>
      </c>
      <c r="G8" s="656">
        <v>13375.088330000002</v>
      </c>
      <c r="H8" s="193">
        <v>128.61602440784623</v>
      </c>
      <c r="I8" s="682">
        <v>24.422926067925417</v>
      </c>
    </row>
    <row r="9" spans="1:10" x14ac:dyDescent="0.2">
      <c r="A9" s="649"/>
      <c r="B9" s="685" t="s">
        <v>592</v>
      </c>
      <c r="C9" s="209">
        <v>0</v>
      </c>
      <c r="D9" s="193" t="s">
        <v>155</v>
      </c>
      <c r="E9" s="377">
        <v>0</v>
      </c>
      <c r="F9" s="193" t="s">
        <v>155</v>
      </c>
      <c r="G9" s="656">
        <v>0</v>
      </c>
      <c r="H9" s="193">
        <v>-100</v>
      </c>
      <c r="I9" s="683">
        <v>0</v>
      </c>
    </row>
    <row r="10" spans="1:10" x14ac:dyDescent="0.2">
      <c r="A10" s="655" t="s">
        <v>574</v>
      </c>
      <c r="B10" s="686"/>
      <c r="C10" s="198">
        <v>2961.5581699999998</v>
      </c>
      <c r="D10" s="202">
        <v>115.61374154264156</v>
      </c>
      <c r="E10" s="198">
        <v>6164.8055599999998</v>
      </c>
      <c r="F10" s="202">
        <v>50.631423350044734</v>
      </c>
      <c r="G10" s="261">
        <v>17534.880980000002</v>
      </c>
      <c r="H10" s="202">
        <v>133.1658217567302</v>
      </c>
      <c r="I10" s="379">
        <v>32.018712042734712</v>
      </c>
    </row>
    <row r="11" spans="1:10" x14ac:dyDescent="0.2">
      <c r="A11" s="649"/>
      <c r="B11" s="685" t="s">
        <v>331</v>
      </c>
      <c r="C11" s="209">
        <v>0</v>
      </c>
      <c r="D11" s="193" t="s">
        <v>155</v>
      </c>
      <c r="E11" s="377">
        <v>0.29738999999999999</v>
      </c>
      <c r="F11" s="193">
        <v>-50.70366502561042</v>
      </c>
      <c r="G11" s="195">
        <v>0.29738999999999999</v>
      </c>
      <c r="H11" s="193">
        <v>-67.388229101556078</v>
      </c>
      <c r="I11" s="694">
        <v>5.430344685686527E-4</v>
      </c>
      <c r="J11" s="410"/>
    </row>
    <row r="12" spans="1:10" x14ac:dyDescent="0.2">
      <c r="A12" s="649"/>
      <c r="B12" s="685" t="s">
        <v>268</v>
      </c>
      <c r="C12" s="209">
        <v>53.027860000000004</v>
      </c>
      <c r="D12" s="193">
        <v>-93.005985195277077</v>
      </c>
      <c r="E12" s="377">
        <v>321.82675</v>
      </c>
      <c r="F12" s="193">
        <v>-59.490873314750189</v>
      </c>
      <c r="G12" s="656">
        <v>4516.5696900000003</v>
      </c>
      <c r="H12" s="193">
        <v>348.25028476579143</v>
      </c>
      <c r="I12" s="682">
        <v>8.2472612440311863</v>
      </c>
      <c r="J12" s="410"/>
    </row>
    <row r="13" spans="1:10" x14ac:dyDescent="0.2">
      <c r="A13" s="650"/>
      <c r="B13" s="693" t="s">
        <v>387</v>
      </c>
      <c r="C13" s="688">
        <v>45.688559999999995</v>
      </c>
      <c r="D13" s="689">
        <v>-93.973989049407763</v>
      </c>
      <c r="E13" s="690">
        <v>297.43837000000002</v>
      </c>
      <c r="F13" s="689">
        <v>-62.458712119271084</v>
      </c>
      <c r="G13" s="735">
        <v>4472.0553</v>
      </c>
      <c r="H13" s="689">
        <v>344.78514268902904</v>
      </c>
      <c r="I13" s="691">
        <v>8.1659779187098636</v>
      </c>
      <c r="J13" s="410"/>
    </row>
    <row r="14" spans="1:10" x14ac:dyDescent="0.2">
      <c r="A14" s="650"/>
      <c r="B14" s="693" t="s">
        <v>384</v>
      </c>
      <c r="C14" s="688">
        <v>7.3393000000000006</v>
      </c>
      <c r="D14" s="689" t="s">
        <v>155</v>
      </c>
      <c r="E14" s="690">
        <v>24.388379999999998</v>
      </c>
      <c r="F14" s="689">
        <v>1030.001946012065</v>
      </c>
      <c r="G14" s="735">
        <v>44.514390000000006</v>
      </c>
      <c r="H14" s="689">
        <v>1962.5128575797171</v>
      </c>
      <c r="I14" s="692">
        <v>8.1283325321321334E-2</v>
      </c>
      <c r="J14" s="410"/>
    </row>
    <row r="15" spans="1:10" x14ac:dyDescent="0.2">
      <c r="A15" s="649"/>
      <c r="B15" s="685" t="s">
        <v>269</v>
      </c>
      <c r="C15" s="209">
        <v>0</v>
      </c>
      <c r="D15" s="193" t="s">
        <v>155</v>
      </c>
      <c r="E15" s="377">
        <v>0</v>
      </c>
      <c r="F15" s="193" t="s">
        <v>155</v>
      </c>
      <c r="G15" s="195">
        <v>0</v>
      </c>
      <c r="H15" s="193">
        <v>-100</v>
      </c>
      <c r="I15" s="682">
        <v>0</v>
      </c>
      <c r="J15" s="410"/>
    </row>
    <row r="16" spans="1:10" x14ac:dyDescent="0.2">
      <c r="A16" s="649"/>
      <c r="B16" s="685" t="s">
        <v>226</v>
      </c>
      <c r="C16" s="209">
        <v>5.7321099999999987</v>
      </c>
      <c r="D16" s="193">
        <v>60.512948318734708</v>
      </c>
      <c r="E16" s="377">
        <v>25.662699999999997</v>
      </c>
      <c r="F16" s="193">
        <v>44.138623626586551</v>
      </c>
      <c r="G16" s="656">
        <v>2536.7107600000008</v>
      </c>
      <c r="H16" s="193">
        <v>8294.2010205229726</v>
      </c>
      <c r="I16" s="683">
        <v>4.6320366504219495</v>
      </c>
      <c r="J16" s="410"/>
    </row>
    <row r="17" spans="1:10" x14ac:dyDescent="0.2">
      <c r="A17" s="649"/>
      <c r="B17" s="685" t="s">
        <v>228</v>
      </c>
      <c r="C17" s="209">
        <v>0</v>
      </c>
      <c r="D17" s="193" t="s">
        <v>155</v>
      </c>
      <c r="E17" s="377">
        <v>0.76854</v>
      </c>
      <c r="F17" s="193" t="s">
        <v>155</v>
      </c>
      <c r="G17" s="656">
        <v>0.76854</v>
      </c>
      <c r="H17" s="193">
        <v>-96.861450779614259</v>
      </c>
      <c r="I17" s="681">
        <v>1.4033548891144703E-3</v>
      </c>
      <c r="J17" s="410"/>
    </row>
    <row r="18" spans="1:10" x14ac:dyDescent="0.2">
      <c r="A18" s="649"/>
      <c r="B18" s="685" t="s">
        <v>271</v>
      </c>
      <c r="C18" s="209">
        <v>562.99338999999998</v>
      </c>
      <c r="D18" s="193">
        <v>-32.822142015134112</v>
      </c>
      <c r="E18" s="377">
        <v>2119.5718400000001</v>
      </c>
      <c r="F18" s="193">
        <v>-0.15301579325076015</v>
      </c>
      <c r="G18" s="656">
        <v>5573.7991600000005</v>
      </c>
      <c r="H18" s="193">
        <v>-21.410780726568738</v>
      </c>
      <c r="I18" s="682">
        <v>10.177763424321608</v>
      </c>
      <c r="J18" s="410"/>
    </row>
    <row r="19" spans="1:10" x14ac:dyDescent="0.2">
      <c r="A19" s="650"/>
      <c r="B19" s="693" t="s">
        <v>387</v>
      </c>
      <c r="C19" s="688">
        <v>559.85</v>
      </c>
      <c r="D19" s="689">
        <v>-32.966563791465269</v>
      </c>
      <c r="E19" s="690">
        <v>2106.4912999999997</v>
      </c>
      <c r="F19" s="689">
        <v>-0.24469487825593081</v>
      </c>
      <c r="G19" s="735">
        <v>5537.3473599999998</v>
      </c>
      <c r="H19" s="689">
        <v>-21.608045687357045</v>
      </c>
      <c r="I19" s="691">
        <v>10.111202397248164</v>
      </c>
    </row>
    <row r="20" spans="1:10" x14ac:dyDescent="0.2">
      <c r="A20" s="650"/>
      <c r="B20" s="693" t="s">
        <v>384</v>
      </c>
      <c r="C20" s="688">
        <v>3.1433899999999997</v>
      </c>
      <c r="D20" s="689">
        <v>9.0054443943544786</v>
      </c>
      <c r="E20" s="690">
        <v>13.080539999999999</v>
      </c>
      <c r="F20" s="689">
        <v>17.191603048647746</v>
      </c>
      <c r="G20" s="735">
        <v>36.451800000000006</v>
      </c>
      <c r="H20" s="689">
        <v>27.220978383971996</v>
      </c>
      <c r="I20" s="691">
        <v>6.6561027073441664E-2</v>
      </c>
    </row>
    <row r="21" spans="1:10" x14ac:dyDescent="0.2">
      <c r="A21" s="649"/>
      <c r="B21" s="685" t="s">
        <v>408</v>
      </c>
      <c r="C21" s="209">
        <v>0.58548999999999995</v>
      </c>
      <c r="D21" s="193" t="s">
        <v>155</v>
      </c>
      <c r="E21" s="377">
        <v>1.48343</v>
      </c>
      <c r="F21" s="193" t="s">
        <v>155</v>
      </c>
      <c r="G21" s="656">
        <v>2.0844</v>
      </c>
      <c r="H21" s="193" t="s">
        <v>155</v>
      </c>
      <c r="I21" s="683">
        <v>3.8061167029304938E-3</v>
      </c>
    </row>
    <row r="22" spans="1:10" x14ac:dyDescent="0.2">
      <c r="A22" s="649"/>
      <c r="B22" s="685" t="s">
        <v>409</v>
      </c>
      <c r="C22" s="209" t="s">
        <v>155</v>
      </c>
      <c r="D22" s="193" t="s">
        <v>155</v>
      </c>
      <c r="E22" s="377" t="s">
        <v>155</v>
      </c>
      <c r="F22" s="193" t="s">
        <v>155</v>
      </c>
      <c r="G22" s="195" t="s">
        <v>155</v>
      </c>
      <c r="H22" s="193" t="s">
        <v>155</v>
      </c>
      <c r="I22" s="683" t="s">
        <v>155</v>
      </c>
    </row>
    <row r="23" spans="1:10" x14ac:dyDescent="0.2">
      <c r="A23" s="655" t="s">
        <v>558</v>
      </c>
      <c r="B23" s="686"/>
      <c r="C23" s="198">
        <v>622.33884999999998</v>
      </c>
      <c r="D23" s="202">
        <v>-61.099546958338557</v>
      </c>
      <c r="E23" s="198">
        <v>2469.6106500000001</v>
      </c>
      <c r="F23" s="202">
        <v>-15.876097512262961</v>
      </c>
      <c r="G23" s="261">
        <v>12630.229940000001</v>
      </c>
      <c r="H23" s="202">
        <v>12.377537884485427</v>
      </c>
      <c r="I23" s="379">
        <v>23.062813824835356</v>
      </c>
    </row>
    <row r="24" spans="1:10" x14ac:dyDescent="0.2">
      <c r="A24" s="649"/>
      <c r="B24" s="685" t="s">
        <v>277</v>
      </c>
      <c r="C24" s="209">
        <v>0</v>
      </c>
      <c r="D24" s="193" t="s">
        <v>155</v>
      </c>
      <c r="E24" s="377">
        <v>0</v>
      </c>
      <c r="F24" s="193">
        <v>-100</v>
      </c>
      <c r="G24" s="656">
        <v>891.58134999999993</v>
      </c>
      <c r="H24" s="193">
        <v>-50.785915036099524</v>
      </c>
      <c r="I24" s="681">
        <v>1.6280285301555932</v>
      </c>
    </row>
    <row r="25" spans="1:10" x14ac:dyDescent="0.2">
      <c r="A25" s="649"/>
      <c r="B25" s="685" t="s">
        <v>410</v>
      </c>
      <c r="C25" s="209">
        <v>299.73321000000004</v>
      </c>
      <c r="D25" s="193">
        <v>-63.280625205436344</v>
      </c>
      <c r="E25" s="377">
        <v>961.44551999999999</v>
      </c>
      <c r="F25" s="193">
        <v>17.783672998511378</v>
      </c>
      <c r="G25" s="656">
        <v>961.44551999999999</v>
      </c>
      <c r="H25" s="193">
        <v>17.783672998511378</v>
      </c>
      <c r="I25" s="681">
        <v>1.75560058176439</v>
      </c>
    </row>
    <row r="26" spans="1:10" x14ac:dyDescent="0.2">
      <c r="A26" s="655" t="s">
        <v>415</v>
      </c>
      <c r="B26" s="686"/>
      <c r="C26" s="380">
        <v>299.73321000000004</v>
      </c>
      <c r="D26" s="202">
        <v>-63.280625205436344</v>
      </c>
      <c r="E26" s="380">
        <v>961.44551999999999</v>
      </c>
      <c r="F26" s="202" t="s">
        <v>155</v>
      </c>
      <c r="G26" s="261">
        <v>1853.0268700000001</v>
      </c>
      <c r="H26" s="202">
        <v>-29.48692121031916</v>
      </c>
      <c r="I26" s="379">
        <v>3.3836291119199835</v>
      </c>
    </row>
    <row r="27" spans="1:10" x14ac:dyDescent="0.2">
      <c r="A27" s="649"/>
      <c r="B27" s="685" t="s">
        <v>243</v>
      </c>
      <c r="C27" s="209">
        <v>0</v>
      </c>
      <c r="D27" s="193" t="s">
        <v>155</v>
      </c>
      <c r="E27" s="377">
        <v>0</v>
      </c>
      <c r="F27" s="193" t="s">
        <v>155</v>
      </c>
      <c r="G27" s="195">
        <v>0</v>
      </c>
      <c r="H27" s="193">
        <v>-100</v>
      </c>
      <c r="I27" s="681">
        <v>0</v>
      </c>
    </row>
    <row r="28" spans="1:10" x14ac:dyDescent="0.2">
      <c r="A28" s="655" t="s">
        <v>559</v>
      </c>
      <c r="B28" s="686"/>
      <c r="C28" s="198">
        <v>0</v>
      </c>
      <c r="D28" s="202" t="s">
        <v>155</v>
      </c>
      <c r="E28" s="198">
        <v>0</v>
      </c>
      <c r="F28" s="202" t="s">
        <v>155</v>
      </c>
      <c r="G28" s="198">
        <v>0</v>
      </c>
      <c r="H28" s="202">
        <v>-100</v>
      </c>
      <c r="I28" s="379">
        <v>0</v>
      </c>
    </row>
    <row r="29" spans="1:10" x14ac:dyDescent="0.2">
      <c r="A29" s="649"/>
      <c r="B29" s="687" t="s">
        <v>411</v>
      </c>
      <c r="C29" s="209">
        <v>1104.7719999999999</v>
      </c>
      <c r="D29" s="204" t="s">
        <v>155</v>
      </c>
      <c r="E29" s="377">
        <v>3975.1732099999999</v>
      </c>
      <c r="F29" s="204" t="s">
        <v>155</v>
      </c>
      <c r="G29" s="656">
        <v>6820.78388</v>
      </c>
      <c r="H29" s="204">
        <v>643.20796394630884</v>
      </c>
      <c r="I29" s="681">
        <v>12.454758900761401</v>
      </c>
    </row>
    <row r="30" spans="1:10" x14ac:dyDescent="0.2">
      <c r="A30" s="649"/>
      <c r="B30" s="687" t="s">
        <v>279</v>
      </c>
      <c r="C30" s="209">
        <v>1037.0128500000001</v>
      </c>
      <c r="D30" s="204" t="s">
        <v>155</v>
      </c>
      <c r="E30" s="377">
        <v>2048.4863300000002</v>
      </c>
      <c r="F30" s="204" t="s">
        <v>155</v>
      </c>
      <c r="G30" s="195">
        <v>2048.4863300000002</v>
      </c>
      <c r="H30" s="204">
        <v>3.4254944196991648</v>
      </c>
      <c r="I30" s="681">
        <v>3.740538301831601</v>
      </c>
    </row>
    <row r="31" spans="1:10" x14ac:dyDescent="0.2">
      <c r="A31" s="649"/>
      <c r="B31" s="687" t="s">
        <v>412</v>
      </c>
      <c r="C31" s="209">
        <v>1109.00675</v>
      </c>
      <c r="D31" s="204" t="s">
        <v>155</v>
      </c>
      <c r="E31" s="377">
        <v>2649.5722000000001</v>
      </c>
      <c r="F31" s="204" t="s">
        <v>155</v>
      </c>
      <c r="G31" s="656">
        <v>5387.9464500000004</v>
      </c>
      <c r="H31" s="204">
        <v>31.938723815299518</v>
      </c>
      <c r="I31" s="681">
        <v>9.8383961705239198</v>
      </c>
    </row>
    <row r="32" spans="1:10" x14ac:dyDescent="0.2">
      <c r="A32" s="649"/>
      <c r="B32" s="687" t="s">
        <v>413</v>
      </c>
      <c r="C32" s="209">
        <v>0</v>
      </c>
      <c r="D32" s="204" t="s">
        <v>155</v>
      </c>
      <c r="E32" s="377">
        <v>0</v>
      </c>
      <c r="F32" s="204" t="s">
        <v>155</v>
      </c>
      <c r="G32" s="195">
        <v>0</v>
      </c>
      <c r="H32" s="204">
        <v>-100</v>
      </c>
      <c r="I32" s="681">
        <v>0</v>
      </c>
    </row>
    <row r="33" spans="1:10" x14ac:dyDescent="0.2">
      <c r="A33" s="649"/>
      <c r="B33" s="687" t="s">
        <v>281</v>
      </c>
      <c r="C33" s="209">
        <v>0</v>
      </c>
      <c r="D33" s="204" t="s">
        <v>155</v>
      </c>
      <c r="E33" s="377">
        <v>0</v>
      </c>
      <c r="F33" s="204" t="s">
        <v>155</v>
      </c>
      <c r="G33" s="656">
        <v>22.592680000000001</v>
      </c>
      <c r="H33" s="204" t="s">
        <v>155</v>
      </c>
      <c r="I33" s="681">
        <v>4.125425864131823E-2</v>
      </c>
    </row>
    <row r="34" spans="1:10" x14ac:dyDescent="0.2">
      <c r="A34" s="649"/>
      <c r="B34" s="685" t="s">
        <v>414</v>
      </c>
      <c r="C34" s="209">
        <v>926.50635999999997</v>
      </c>
      <c r="D34" s="193" t="s">
        <v>155</v>
      </c>
      <c r="E34" s="377">
        <v>1911.9794299999999</v>
      </c>
      <c r="F34" s="193" t="s">
        <v>155</v>
      </c>
      <c r="G34" s="656">
        <v>3689.0967300000002</v>
      </c>
      <c r="H34" s="193" t="s">
        <v>155</v>
      </c>
      <c r="I34" s="681">
        <v>6.736294704845168</v>
      </c>
    </row>
    <row r="35" spans="1:10" x14ac:dyDescent="0.2">
      <c r="A35" s="655" t="s">
        <v>576</v>
      </c>
      <c r="B35" s="202"/>
      <c r="C35" s="198">
        <v>4177.2979599999999</v>
      </c>
      <c r="D35" s="202" t="s">
        <v>155</v>
      </c>
      <c r="E35" s="198">
        <v>10585.21117</v>
      </c>
      <c r="F35" s="202" t="s">
        <v>155</v>
      </c>
      <c r="G35" s="261">
        <v>17968.906070000001</v>
      </c>
      <c r="H35" s="202">
        <v>125.38123606574383</v>
      </c>
      <c r="I35" s="379">
        <v>32.811242336603406</v>
      </c>
    </row>
    <row r="36" spans="1:10" x14ac:dyDescent="0.2">
      <c r="A36" s="655" t="s">
        <v>661</v>
      </c>
      <c r="B36" s="202"/>
      <c r="C36" s="198">
        <v>41.631860000000003</v>
      </c>
      <c r="D36" s="202" t="s">
        <v>155</v>
      </c>
      <c r="E36" s="198">
        <v>56.478199999999994</v>
      </c>
      <c r="F36" s="202" t="s">
        <v>155</v>
      </c>
      <c r="G36" s="261">
        <v>56.478199999999994</v>
      </c>
      <c r="H36" s="202" t="s">
        <v>155</v>
      </c>
      <c r="I36" s="379">
        <v>0.10312925559942862</v>
      </c>
    </row>
    <row r="37" spans="1:10" x14ac:dyDescent="0.2">
      <c r="A37" s="658" t="s">
        <v>122</v>
      </c>
      <c r="B37" s="382"/>
      <c r="C37" s="382">
        <v>9061.0819200000005</v>
      </c>
      <c r="D37" s="372">
        <v>139.10057304851622</v>
      </c>
      <c r="E37" s="212">
        <v>21196.072969999997</v>
      </c>
      <c r="F37" s="372">
        <v>143.04683028573558</v>
      </c>
      <c r="G37" s="264">
        <v>54764.47946000001</v>
      </c>
      <c r="H37" s="215">
        <v>86.094850794137528</v>
      </c>
      <c r="I37" s="383">
        <v>100</v>
      </c>
    </row>
    <row r="38" spans="1:10" x14ac:dyDescent="0.2">
      <c r="A38" s="384"/>
      <c r="B38" s="384" t="s">
        <v>387</v>
      </c>
      <c r="C38" s="695">
        <v>605.53856000000007</v>
      </c>
      <c r="D38" s="225">
        <v>-61.996346923580525</v>
      </c>
      <c r="E38" s="265">
        <v>2403.92967</v>
      </c>
      <c r="F38" s="225">
        <v>-17.218772199465292</v>
      </c>
      <c r="G38" s="265">
        <v>10009.40266</v>
      </c>
      <c r="H38" s="225">
        <v>24.045936686402648</v>
      </c>
      <c r="I38" s="696">
        <v>18.277180315958031</v>
      </c>
    </row>
    <row r="39" spans="1:10" x14ac:dyDescent="0.2">
      <c r="A39" s="384"/>
      <c r="B39" s="384" t="s">
        <v>384</v>
      </c>
      <c r="C39" s="695">
        <v>8455.5433599999997</v>
      </c>
      <c r="D39" s="225">
        <v>284.9932385781143</v>
      </c>
      <c r="E39" s="265">
        <v>18792.1433</v>
      </c>
      <c r="F39" s="225">
        <v>223.05402806544157</v>
      </c>
      <c r="G39" s="265">
        <v>44755.076799999995</v>
      </c>
      <c r="H39" s="225">
        <v>109.53583264252367</v>
      </c>
      <c r="I39" s="696">
        <v>81.722819684041951</v>
      </c>
    </row>
    <row r="40" spans="1:10" x14ac:dyDescent="0.2">
      <c r="A40" s="221"/>
      <c r="B40" s="221" t="s">
        <v>562</v>
      </c>
      <c r="C40" s="666">
        <v>3794.6394700000005</v>
      </c>
      <c r="D40" s="667">
        <v>137.19103268704839</v>
      </c>
      <c r="E40" s="666">
        <v>10052.877930000001</v>
      </c>
      <c r="F40" s="669">
        <v>163.71249014810849</v>
      </c>
      <c r="G40" s="666">
        <v>30451.499019999996</v>
      </c>
      <c r="H40" s="669">
        <v>68.686120343319473</v>
      </c>
      <c r="I40" s="669">
        <v>55.604470854583354</v>
      </c>
    </row>
    <row r="41" spans="1:10" x14ac:dyDescent="0.2">
      <c r="A41" s="221"/>
      <c r="B41" s="221" t="s">
        <v>563</v>
      </c>
      <c r="C41" s="666">
        <v>5266.4424499999996</v>
      </c>
      <c r="D41" s="667">
        <v>140.49562678594435</v>
      </c>
      <c r="E41" s="666">
        <v>11143.195039999999</v>
      </c>
      <c r="F41" s="666">
        <v>126.99876271237281</v>
      </c>
      <c r="G41" s="666">
        <v>24312.980440000014</v>
      </c>
      <c r="H41" s="669">
        <v>113.71990939836766</v>
      </c>
      <c r="I41" s="669">
        <v>44.395529145416639</v>
      </c>
    </row>
    <row r="42" spans="1:10" x14ac:dyDescent="0.2">
      <c r="A42" s="659"/>
      <c r="B42" s="659" t="s">
        <v>564</v>
      </c>
      <c r="C42" s="659">
        <v>621.75335999999993</v>
      </c>
      <c r="D42" s="660">
        <v>-61.136144105136246</v>
      </c>
      <c r="E42" s="659">
        <v>2467.3586799999998</v>
      </c>
      <c r="F42" s="659">
        <v>-15.952807784258802</v>
      </c>
      <c r="G42" s="670">
        <v>12627.377</v>
      </c>
      <c r="H42" s="661">
        <v>44.551380526580495</v>
      </c>
      <c r="I42" s="661">
        <v>23.05760435324331</v>
      </c>
    </row>
    <row r="43" spans="1:10" x14ac:dyDescent="0.2">
      <c r="A43" s="730"/>
      <c r="B43" s="1"/>
      <c r="C43" s="749"/>
      <c r="D43" s="749"/>
      <c r="E43" s="749"/>
      <c r="F43" s="749"/>
      <c r="G43" s="753"/>
      <c r="H43" s="749"/>
      <c r="I43" s="257" t="s">
        <v>252</v>
      </c>
    </row>
    <row r="44" spans="1:10" x14ac:dyDescent="0.2">
      <c r="A44" s="751" t="s">
        <v>391</v>
      </c>
      <c r="B44" s="1"/>
      <c r="C44" s="749"/>
      <c r="D44" s="749"/>
      <c r="E44" s="750"/>
      <c r="F44" s="749"/>
      <c r="G44" s="753"/>
      <c r="H44" s="749"/>
      <c r="I44" s="749"/>
      <c r="J44" s="684"/>
    </row>
    <row r="45" spans="1:10" x14ac:dyDescent="0.2">
      <c r="A45" s="751" t="s">
        <v>655</v>
      </c>
      <c r="B45" s="795"/>
      <c r="C45" s="617"/>
      <c r="D45" s="796"/>
      <c r="E45" s="796"/>
      <c r="F45" s="797"/>
      <c r="G45" s="753"/>
      <c r="H45" s="796"/>
      <c r="I45" s="796"/>
    </row>
    <row r="46" spans="1:10" x14ac:dyDescent="0.2">
      <c r="A46" s="752" t="s">
        <v>253</v>
      </c>
      <c r="B46" s="1"/>
      <c r="C46" s="1"/>
      <c r="D46" s="1"/>
      <c r="E46" s="1"/>
      <c r="F46" s="1"/>
      <c r="G46" s="754"/>
      <c r="H46" s="1"/>
      <c r="I46" s="1"/>
    </row>
    <row r="47" spans="1:10" x14ac:dyDescent="0.2">
      <c r="A47" s="741" t="s">
        <v>596</v>
      </c>
    </row>
  </sheetData>
  <mergeCells count="6">
    <mergeCell ref="A1:G2"/>
    <mergeCell ref="C3:D3"/>
    <mergeCell ref="E3:F3"/>
    <mergeCell ref="A3:A4"/>
    <mergeCell ref="B3:B4"/>
    <mergeCell ref="G3:I3"/>
  </mergeCells>
  <conditionalFormatting sqref="C5:C35">
    <cfRule type="cellIs" dxfId="3" priority="10" operator="between">
      <formula>0.00000001</formula>
      <formula>1</formula>
    </cfRule>
  </conditionalFormatting>
  <conditionalFormatting sqref="I5:I35">
    <cfRule type="cellIs" dxfId="2" priority="9" operator="between">
      <formula>0.000001</formula>
      <formula>1</formula>
    </cfRule>
  </conditionalFormatting>
  <conditionalFormatting sqref="C36">
    <cfRule type="cellIs" dxfId="1" priority="3" operator="between">
      <formula>0.00000001</formula>
      <formula>1</formula>
    </cfRule>
  </conditionalFormatting>
  <conditionalFormatting sqref="I36">
    <cfRule type="cellIs" dxfId="0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J25"/>
  <sheetViews>
    <sheetView workbookViewId="0">
      <selection activeCell="E5" sqref="E5"/>
    </sheetView>
  </sheetViews>
  <sheetFormatPr baseColWidth="10" defaultRowHeight="14.25" x14ac:dyDescent="0.2"/>
  <cols>
    <col min="1" max="1" width="25.25" customWidth="1"/>
  </cols>
  <sheetData>
    <row r="1" spans="1:10" x14ac:dyDescent="0.2">
      <c r="A1" s="866" t="s">
        <v>416</v>
      </c>
      <c r="B1" s="866"/>
      <c r="C1" s="866"/>
      <c r="D1" s="866"/>
      <c r="E1" s="866"/>
      <c r="F1" s="866"/>
      <c r="G1" s="1"/>
      <c r="H1" s="1"/>
      <c r="I1" s="1"/>
    </row>
    <row r="2" spans="1:10" x14ac:dyDescent="0.2">
      <c r="A2" s="867"/>
      <c r="B2" s="867"/>
      <c r="C2" s="867"/>
      <c r="D2" s="867"/>
      <c r="E2" s="867"/>
      <c r="F2" s="867"/>
      <c r="G2" s="11"/>
      <c r="H2" s="62" t="s">
        <v>589</v>
      </c>
      <c r="I2" s="1"/>
    </row>
    <row r="3" spans="1:10" x14ac:dyDescent="0.2">
      <c r="A3" s="366"/>
      <c r="B3" s="835">
        <f>INDICE!A3</f>
        <v>41730</v>
      </c>
      <c r="C3" s="836">
        <v>41671</v>
      </c>
      <c r="D3" s="836" t="s">
        <v>124</v>
      </c>
      <c r="E3" s="836"/>
      <c r="F3" s="836" t="s">
        <v>125</v>
      </c>
      <c r="G3" s="836"/>
      <c r="H3" s="836"/>
      <c r="I3" s="1"/>
    </row>
    <row r="4" spans="1:10" x14ac:dyDescent="0.2">
      <c r="A4" s="367"/>
      <c r="B4" s="99" t="s">
        <v>56</v>
      </c>
      <c r="C4" s="99" t="s">
        <v>529</v>
      </c>
      <c r="D4" s="99" t="s">
        <v>56</v>
      </c>
      <c r="E4" s="99" t="s">
        <v>529</v>
      </c>
      <c r="F4" s="99" t="s">
        <v>56</v>
      </c>
      <c r="G4" s="462" t="s">
        <v>529</v>
      </c>
      <c r="H4" s="462" t="s">
        <v>112</v>
      </c>
      <c r="I4" s="62"/>
    </row>
    <row r="5" spans="1:10" ht="14.1" customHeight="1" x14ac:dyDescent="0.2">
      <c r="A5" s="697" t="s">
        <v>392</v>
      </c>
      <c r="B5" s="375">
        <v>605.53856000000007</v>
      </c>
      <c r="C5" s="376">
        <v>-61.996346923580525</v>
      </c>
      <c r="D5" s="375">
        <v>2403.92967</v>
      </c>
      <c r="E5" s="376">
        <v>-17.218772199465292</v>
      </c>
      <c r="F5" s="375">
        <v>10009.40266</v>
      </c>
      <c r="G5" s="376">
        <v>24.045936686402648</v>
      </c>
      <c r="H5" s="376">
        <v>18.277180315958031</v>
      </c>
      <c r="I5" s="1"/>
    </row>
    <row r="6" spans="1:10" x14ac:dyDescent="0.2">
      <c r="A6" s="698" t="s">
        <v>393</v>
      </c>
      <c r="B6" s="742">
        <v>0</v>
      </c>
      <c r="C6" s="757">
        <v>0</v>
      </c>
      <c r="D6" s="742">
        <v>0</v>
      </c>
      <c r="E6" s="757">
        <v>0</v>
      </c>
      <c r="F6" s="742">
        <v>0</v>
      </c>
      <c r="G6" s="757">
        <v>0</v>
      </c>
      <c r="H6" s="757">
        <v>0</v>
      </c>
      <c r="I6" s="1"/>
    </row>
    <row r="7" spans="1:10" x14ac:dyDescent="0.2">
      <c r="A7" s="698" t="s">
        <v>394</v>
      </c>
      <c r="B7" s="744">
        <v>30</v>
      </c>
      <c r="C7" s="757">
        <v>-37.759336099585063</v>
      </c>
      <c r="D7" s="744">
        <v>123.4</v>
      </c>
      <c r="E7" s="757">
        <v>-32.167240185138354</v>
      </c>
      <c r="F7" s="744">
        <v>534.4855500000001</v>
      </c>
      <c r="G7" s="757">
        <v>-80.623120659257737</v>
      </c>
      <c r="H7" s="757">
        <v>0.97597120482152777</v>
      </c>
      <c r="I7" s="756"/>
      <c r="J7" s="267"/>
    </row>
    <row r="8" spans="1:10" x14ac:dyDescent="0.2">
      <c r="A8" s="698" t="s">
        <v>395</v>
      </c>
      <c r="B8" s="744">
        <v>0</v>
      </c>
      <c r="C8" s="758" t="s">
        <v>155</v>
      </c>
      <c r="D8" s="744">
        <v>0</v>
      </c>
      <c r="E8" s="758" t="s">
        <v>155</v>
      </c>
      <c r="F8" s="744">
        <v>0</v>
      </c>
      <c r="G8" s="758">
        <v>-100</v>
      </c>
      <c r="H8" s="758">
        <v>0</v>
      </c>
      <c r="I8" s="756"/>
      <c r="J8" s="267"/>
    </row>
    <row r="9" spans="1:10" x14ac:dyDescent="0.2">
      <c r="A9" s="698" t="s">
        <v>396</v>
      </c>
      <c r="B9" s="742">
        <v>45.688559999999995</v>
      </c>
      <c r="C9" s="757">
        <v>-93.973989049407763</v>
      </c>
      <c r="D9" s="742">
        <v>297.43837000000002</v>
      </c>
      <c r="E9" s="757">
        <v>-62.458712119271084</v>
      </c>
      <c r="F9" s="742">
        <v>4472.0553</v>
      </c>
      <c r="G9" s="757">
        <v>387.45921489974342</v>
      </c>
      <c r="H9" s="757">
        <v>8.1659779187098653</v>
      </c>
      <c r="I9" s="756"/>
      <c r="J9" s="267"/>
    </row>
    <row r="10" spans="1:10" x14ac:dyDescent="0.2">
      <c r="A10" s="698" t="s">
        <v>397</v>
      </c>
      <c r="B10" s="744">
        <v>268.85000000000002</v>
      </c>
      <c r="C10" s="758">
        <v>-7.6116838487972505</v>
      </c>
      <c r="D10" s="744">
        <v>1132.75</v>
      </c>
      <c r="E10" s="758">
        <v>-13.616930608791113</v>
      </c>
      <c r="F10" s="744">
        <v>3189.4</v>
      </c>
      <c r="G10" s="758">
        <v>-13.493021804781741</v>
      </c>
      <c r="H10" s="758">
        <v>5.8238479237797538</v>
      </c>
      <c r="I10" s="756"/>
      <c r="J10" s="267"/>
    </row>
    <row r="11" spans="1:10" x14ac:dyDescent="0.2">
      <c r="A11" s="698" t="s">
        <v>398</v>
      </c>
      <c r="B11" s="742">
        <v>0</v>
      </c>
      <c r="C11" s="757">
        <v>0</v>
      </c>
      <c r="D11" s="742">
        <v>0</v>
      </c>
      <c r="E11" s="757">
        <v>0</v>
      </c>
      <c r="F11" s="742">
        <v>0</v>
      </c>
      <c r="G11" s="757">
        <v>0</v>
      </c>
      <c r="H11" s="757">
        <v>0</v>
      </c>
      <c r="I11" s="1"/>
    </row>
    <row r="12" spans="1:10" x14ac:dyDescent="0.2">
      <c r="A12" s="698" t="s">
        <v>417</v>
      </c>
      <c r="B12" s="742">
        <v>261</v>
      </c>
      <c r="C12" s="757">
        <v>-47.376933701106061</v>
      </c>
      <c r="D12" s="742">
        <v>850.34130000000005</v>
      </c>
      <c r="E12" s="757">
        <v>37.499959170818023</v>
      </c>
      <c r="F12" s="742">
        <v>1813.46181</v>
      </c>
      <c r="G12" s="757">
        <v>193.23628622158861</v>
      </c>
      <c r="H12" s="757">
        <v>3.3113832686468849</v>
      </c>
      <c r="I12" s="756"/>
      <c r="J12" s="267"/>
    </row>
    <row r="13" spans="1:10" x14ac:dyDescent="0.2">
      <c r="A13" s="697" t="s">
        <v>653</v>
      </c>
      <c r="B13" s="679">
        <v>8455.5433599999997</v>
      </c>
      <c r="C13" s="703">
        <v>284.99323857811436</v>
      </c>
      <c r="D13" s="679">
        <v>18792.143299999996</v>
      </c>
      <c r="E13" s="703">
        <v>223.05402806544157</v>
      </c>
      <c r="F13" s="679">
        <v>44755.076799999995</v>
      </c>
      <c r="G13" s="703">
        <v>109.54586406803955</v>
      </c>
      <c r="H13" s="703">
        <v>81.722819684041951</v>
      </c>
      <c r="I13" s="756"/>
      <c r="J13" s="267"/>
    </row>
    <row r="14" spans="1:10" x14ac:dyDescent="0.2">
      <c r="A14" s="698" t="s">
        <v>400</v>
      </c>
      <c r="B14" s="742">
        <v>13.6569</v>
      </c>
      <c r="C14" s="757">
        <v>282.42624162727651</v>
      </c>
      <c r="D14" s="742">
        <v>51.831900000000005</v>
      </c>
      <c r="E14" s="757">
        <v>159.27215375080476</v>
      </c>
      <c r="F14" s="742">
        <v>97.947939999999988</v>
      </c>
      <c r="G14" s="757">
        <v>212.04920764276989</v>
      </c>
      <c r="H14" s="757">
        <v>0.17885304665689591</v>
      </c>
      <c r="I14" s="1"/>
    </row>
    <row r="15" spans="1:10" x14ac:dyDescent="0.2">
      <c r="A15" s="698" t="s">
        <v>401</v>
      </c>
      <c r="B15" s="742">
        <v>0</v>
      </c>
      <c r="C15" s="757">
        <v>0</v>
      </c>
      <c r="D15" s="742">
        <v>0</v>
      </c>
      <c r="E15" s="757">
        <v>0</v>
      </c>
      <c r="F15" s="742">
        <v>0</v>
      </c>
      <c r="G15" s="757">
        <v>0</v>
      </c>
      <c r="H15" s="757">
        <v>0</v>
      </c>
      <c r="I15" s="756"/>
      <c r="J15" s="267"/>
    </row>
    <row r="16" spans="1:10" x14ac:dyDescent="0.2">
      <c r="A16" s="698" t="s">
        <v>402</v>
      </c>
      <c r="B16" s="742">
        <v>3242.4238500000001</v>
      </c>
      <c r="C16" s="757">
        <v>297.21916897691125</v>
      </c>
      <c r="D16" s="742">
        <v>5610.0142799999994</v>
      </c>
      <c r="E16" s="757">
        <v>587.26524147982832</v>
      </c>
      <c r="F16" s="742">
        <v>9505.1074599999993</v>
      </c>
      <c r="G16" s="757">
        <v>14.630568583334163</v>
      </c>
      <c r="H16" s="757">
        <v>17.35633672359204</v>
      </c>
      <c r="I16" s="756"/>
      <c r="J16" s="267"/>
    </row>
    <row r="17" spans="1:10" x14ac:dyDescent="0.2">
      <c r="A17" s="698" t="s">
        <v>403</v>
      </c>
      <c r="B17" s="742">
        <v>3077.1869699999997</v>
      </c>
      <c r="C17" s="757">
        <v>258.86575108008878</v>
      </c>
      <c r="D17" s="742">
        <v>4063.2947799999997</v>
      </c>
      <c r="E17" s="757">
        <v>47.816336679752339</v>
      </c>
      <c r="F17" s="742">
        <v>12712.850330000001</v>
      </c>
      <c r="G17" s="757">
        <v>46.07189381780001</v>
      </c>
      <c r="H17" s="757">
        <v>23.213678748257749</v>
      </c>
      <c r="I17" s="756"/>
      <c r="J17" s="267"/>
    </row>
    <row r="18" spans="1:10" x14ac:dyDescent="0.2">
      <c r="A18" s="698" t="s">
        <v>404</v>
      </c>
      <c r="B18" s="742">
        <v>1271.0148200000001</v>
      </c>
      <c r="C18" s="757">
        <v>43975.833824600348</v>
      </c>
      <c r="D18" s="742">
        <v>4010.91104</v>
      </c>
      <c r="E18" s="757">
        <v>351.62147245940258</v>
      </c>
      <c r="F18" s="742">
        <v>6414.8301600000004</v>
      </c>
      <c r="G18" s="757">
        <v>114.69470367912595</v>
      </c>
      <c r="H18" s="757">
        <v>11.713486959527106</v>
      </c>
      <c r="I18" s="1"/>
      <c r="J18" s="267"/>
    </row>
    <row r="19" spans="1:10" x14ac:dyDescent="0.2">
      <c r="A19" s="698" t="s">
        <v>405</v>
      </c>
      <c r="B19" s="742">
        <v>851.26081999999997</v>
      </c>
      <c r="C19" s="757">
        <v>64.949956514802949</v>
      </c>
      <c r="D19" s="742">
        <v>5056.091300000001</v>
      </c>
      <c r="E19" s="757">
        <v>276.26397781297129</v>
      </c>
      <c r="F19" s="742">
        <v>16024.340910000001</v>
      </c>
      <c r="G19" s="757">
        <v>1092.4986901695636</v>
      </c>
      <c r="H19" s="757">
        <v>29.260464206008173</v>
      </c>
      <c r="I19" s="756"/>
      <c r="J19" s="267"/>
    </row>
    <row r="20" spans="1:10" x14ac:dyDescent="0.2">
      <c r="A20" s="699" t="s">
        <v>406</v>
      </c>
      <c r="B20" s="679">
        <v>0</v>
      </c>
      <c r="C20" s="703" t="s">
        <v>155</v>
      </c>
      <c r="D20" s="679">
        <v>0</v>
      </c>
      <c r="E20" s="703" t="s">
        <v>155</v>
      </c>
      <c r="F20" s="679">
        <v>0</v>
      </c>
      <c r="G20" s="703">
        <v>-100</v>
      </c>
      <c r="H20" s="703">
        <v>0</v>
      </c>
      <c r="I20" s="756"/>
      <c r="J20" s="267"/>
    </row>
    <row r="21" spans="1:10" x14ac:dyDescent="0.2">
      <c r="A21" s="700" t="s">
        <v>122</v>
      </c>
      <c r="B21" s="701">
        <v>9061.0819200000005</v>
      </c>
      <c r="C21" s="702">
        <v>139.10057304851622</v>
      </c>
      <c r="D21" s="701">
        <v>21196.072969999997</v>
      </c>
      <c r="E21" s="702">
        <v>143.04683028573558</v>
      </c>
      <c r="F21" s="701">
        <v>54764.479460000002</v>
      </c>
      <c r="G21" s="702">
        <v>86.0948507941375</v>
      </c>
      <c r="H21" s="702">
        <v>100</v>
      </c>
      <c r="I21" s="257"/>
    </row>
    <row r="22" spans="1:10" x14ac:dyDescent="0.2">
      <c r="A22" s="732"/>
      <c r="B22" s="1"/>
      <c r="C22" s="11"/>
      <c r="D22" s="11"/>
      <c r="E22" s="11"/>
      <c r="F22" s="11"/>
      <c r="G22" s="11"/>
      <c r="H22" s="257" t="s">
        <v>252</v>
      </c>
      <c r="I22" s="11"/>
    </row>
    <row r="23" spans="1:10" x14ac:dyDescent="0.2">
      <c r="A23" s="740" t="s">
        <v>391</v>
      </c>
      <c r="B23" s="1"/>
      <c r="C23" s="11"/>
      <c r="D23" s="11"/>
      <c r="E23" s="11"/>
      <c r="F23" s="11"/>
      <c r="G23" s="11"/>
      <c r="H23" s="11"/>
      <c r="I23" s="1"/>
    </row>
    <row r="24" spans="1:10" x14ac:dyDescent="0.2">
      <c r="A24" s="740" t="s">
        <v>654</v>
      </c>
      <c r="B24" s="1"/>
      <c r="C24" s="1"/>
      <c r="D24" s="1"/>
      <c r="E24" s="1"/>
      <c r="F24" s="1"/>
      <c r="G24" s="1"/>
      <c r="H24" s="1"/>
      <c r="I24" s="1"/>
    </row>
    <row r="25" spans="1:10" x14ac:dyDescent="0.2">
      <c r="A25" s="741" t="s">
        <v>253</v>
      </c>
    </row>
  </sheetData>
  <mergeCells count="4">
    <mergeCell ref="A1:F2"/>
    <mergeCell ref="B3:C3"/>
    <mergeCell ref="D3:E3"/>
    <mergeCell ref="F3:H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3"/>
  <sheetViews>
    <sheetView workbookViewId="0">
      <selection activeCell="C8" sqref="C8"/>
    </sheetView>
  </sheetViews>
  <sheetFormatPr baseColWidth="10" defaultRowHeight="14.25" x14ac:dyDescent="0.2"/>
  <cols>
    <col min="1" max="1" width="41.875" bestFit="1" customWidth="1"/>
    <col min="2" max="2" width="11.375" bestFit="1" customWidth="1"/>
  </cols>
  <sheetData>
    <row r="1" spans="1:8" x14ac:dyDescent="0.2">
      <c r="A1" s="59" t="s">
        <v>421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6"/>
      <c r="E2" s="76"/>
      <c r="F2" s="76"/>
      <c r="G2" s="136"/>
      <c r="H2" s="62" t="s">
        <v>589</v>
      </c>
    </row>
    <row r="3" spans="1:8" x14ac:dyDescent="0.2">
      <c r="A3" s="63"/>
      <c r="B3" s="838">
        <f>INDICE!A3</f>
        <v>41730</v>
      </c>
      <c r="C3" s="856">
        <v>41671</v>
      </c>
      <c r="D3" s="856" t="s">
        <v>124</v>
      </c>
      <c r="E3" s="856"/>
      <c r="F3" s="856" t="s">
        <v>125</v>
      </c>
      <c r="G3" s="856"/>
      <c r="H3" s="856"/>
    </row>
    <row r="4" spans="1:8" ht="25.5" x14ac:dyDescent="0.2">
      <c r="A4" s="77"/>
      <c r="B4" s="270" t="s">
        <v>56</v>
      </c>
      <c r="C4" s="271" t="s">
        <v>529</v>
      </c>
      <c r="D4" s="270" t="s">
        <v>56</v>
      </c>
      <c r="E4" s="271" t="s">
        <v>529</v>
      </c>
      <c r="F4" s="270" t="s">
        <v>56</v>
      </c>
      <c r="G4" s="272" t="s">
        <v>529</v>
      </c>
      <c r="H4" s="271" t="s">
        <v>112</v>
      </c>
    </row>
    <row r="5" spans="1:8" x14ac:dyDescent="0.2">
      <c r="A5" s="759" t="s">
        <v>422</v>
      </c>
      <c r="B5" s="274">
        <v>5.3109999999999999</v>
      </c>
      <c r="C5" s="273">
        <v>-44.468841488916773</v>
      </c>
      <c r="D5" s="274">
        <v>24.4757727382</v>
      </c>
      <c r="E5" s="273">
        <v>-31.614640579170032</v>
      </c>
      <c r="F5" s="274">
        <v>114.07505217899998</v>
      </c>
      <c r="G5" s="273">
        <v>24.615833625193137</v>
      </c>
      <c r="H5" s="273">
        <v>21.650538970736285</v>
      </c>
    </row>
    <row r="6" spans="1:8" x14ac:dyDescent="0.2">
      <c r="A6" s="759" t="s">
        <v>423</v>
      </c>
      <c r="B6" s="819">
        <v>0</v>
      </c>
      <c r="C6" s="276">
        <v>-100</v>
      </c>
      <c r="D6" s="66">
        <v>9.9644247299999993</v>
      </c>
      <c r="E6" s="67">
        <v>-39.842903177909747</v>
      </c>
      <c r="F6" s="66">
        <v>56.426256431999988</v>
      </c>
      <c r="G6" s="67">
        <v>92.891031370188756</v>
      </c>
      <c r="H6" s="67">
        <v>10.709255358803766</v>
      </c>
    </row>
    <row r="7" spans="1:8" x14ac:dyDescent="0.2">
      <c r="A7" s="759" t="s">
        <v>424</v>
      </c>
      <c r="B7" s="819">
        <v>0</v>
      </c>
      <c r="C7" s="276" t="s">
        <v>155</v>
      </c>
      <c r="D7" s="66">
        <v>2.8144085519999997</v>
      </c>
      <c r="E7" s="67">
        <v>45.912285850755893</v>
      </c>
      <c r="F7" s="66">
        <v>5.6743434579999992</v>
      </c>
      <c r="G7" s="67">
        <v>97.379734196306629</v>
      </c>
      <c r="H7" s="67">
        <v>1.0769453252407748</v>
      </c>
    </row>
    <row r="8" spans="1:8" x14ac:dyDescent="0.2">
      <c r="A8" s="759" t="s">
        <v>425</v>
      </c>
      <c r="B8" s="66">
        <v>21.431999999999999</v>
      </c>
      <c r="C8" s="276">
        <v>-59.739259481900334</v>
      </c>
      <c r="D8" s="66">
        <v>112.4359314</v>
      </c>
      <c r="E8" s="67">
        <v>-47.163940263951638</v>
      </c>
      <c r="F8" s="66">
        <v>350.71678387999998</v>
      </c>
      <c r="G8" s="67">
        <v>-42.173238825983162</v>
      </c>
      <c r="H8" s="67">
        <v>66.563260345219149</v>
      </c>
    </row>
    <row r="9" spans="1:8" x14ac:dyDescent="0.2">
      <c r="A9" s="252" t="s">
        <v>122</v>
      </c>
      <c r="B9" s="278">
        <v>26.742999999999999</v>
      </c>
      <c r="C9" s="279">
        <v>-60.350195706321905</v>
      </c>
      <c r="D9" s="278">
        <v>149.6905374202</v>
      </c>
      <c r="E9" s="279">
        <v>-43.954034178670369</v>
      </c>
      <c r="F9" s="278">
        <v>526.89243594900006</v>
      </c>
      <c r="G9" s="279">
        <v>-27.839241632474547</v>
      </c>
      <c r="H9" s="279">
        <v>100</v>
      </c>
    </row>
    <row r="10" spans="1:8" x14ac:dyDescent="0.2">
      <c r="A10" s="760" t="s">
        <v>290</v>
      </c>
      <c r="B10" s="281">
        <f>B9/'Consumo de gas natural'!B8*100</f>
        <v>0.11950479265920708</v>
      </c>
      <c r="C10" s="282"/>
      <c r="D10" s="281">
        <f>D9/'Consumo de gas natural'!D8*100</f>
        <v>0.13438625206572447</v>
      </c>
      <c r="E10" s="282"/>
      <c r="F10" s="281">
        <f>F9/'Consumo de gas natural'!F8*100</f>
        <v>0.16405458764799619</v>
      </c>
      <c r="G10" s="283"/>
      <c r="H10" s="283" t="s">
        <v>155</v>
      </c>
    </row>
    <row r="11" spans="1:8" x14ac:dyDescent="0.2">
      <c r="A11" s="284"/>
      <c r="B11" s="67"/>
      <c r="C11" s="67"/>
      <c r="D11" s="67"/>
      <c r="E11" s="67"/>
      <c r="F11" s="67"/>
      <c r="G11" s="277"/>
      <c r="H11" s="257" t="s">
        <v>252</v>
      </c>
    </row>
    <row r="12" spans="1:8" x14ac:dyDescent="0.2">
      <c r="A12" s="284" t="s">
        <v>604</v>
      </c>
      <c r="B12" s="136"/>
      <c r="C12" s="136"/>
      <c r="D12" s="136"/>
      <c r="E12" s="136"/>
      <c r="F12" s="136"/>
      <c r="G12" s="136"/>
      <c r="H12" s="1"/>
    </row>
    <row r="13" spans="1:8" x14ac:dyDescent="0.2">
      <c r="A13" s="741" t="s">
        <v>253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C16" sqref="C16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33" t="s">
        <v>426</v>
      </c>
      <c r="B1" s="233"/>
      <c r="C1" s="233"/>
      <c r="D1" s="233"/>
      <c r="E1" s="234"/>
    </row>
    <row r="2" spans="1:5" x14ac:dyDescent="0.2">
      <c r="A2" s="236"/>
      <c r="B2" s="236"/>
      <c r="C2" s="236"/>
      <c r="D2" s="236"/>
      <c r="E2" s="62" t="s">
        <v>589</v>
      </c>
    </row>
    <row r="3" spans="1:5" x14ac:dyDescent="0.2">
      <c r="A3" s="385" t="s">
        <v>427</v>
      </c>
      <c r="B3" s="386"/>
      <c r="C3" s="387"/>
      <c r="D3" s="385" t="s">
        <v>428</v>
      </c>
      <c r="E3" s="386"/>
    </row>
    <row r="4" spans="1:5" x14ac:dyDescent="0.2">
      <c r="A4" s="197" t="s">
        <v>429</v>
      </c>
      <c r="B4" s="250">
        <v>35006.757949999999</v>
      </c>
      <c r="C4" s="388"/>
      <c r="D4" s="197" t="s">
        <v>430</v>
      </c>
      <c r="E4" s="250">
        <v>11017</v>
      </c>
    </row>
    <row r="5" spans="1:5" x14ac:dyDescent="0.2">
      <c r="A5" s="759" t="s">
        <v>431</v>
      </c>
      <c r="B5" s="389">
        <v>26.742999999999999</v>
      </c>
      <c r="C5" s="388"/>
      <c r="D5" s="759" t="s">
        <v>432</v>
      </c>
      <c r="E5" s="390">
        <v>9061</v>
      </c>
    </row>
    <row r="6" spans="1:5" x14ac:dyDescent="0.2">
      <c r="A6" s="759" t="s">
        <v>433</v>
      </c>
      <c r="B6" s="389">
        <v>17418.17452</v>
      </c>
      <c r="C6" s="388"/>
      <c r="D6" s="759" t="s">
        <v>434</v>
      </c>
      <c r="E6" s="390">
        <v>1956</v>
      </c>
    </row>
    <row r="7" spans="1:5" x14ac:dyDescent="0.2">
      <c r="A7" s="759" t="s">
        <v>435</v>
      </c>
      <c r="B7" s="389">
        <v>15613.84043</v>
      </c>
      <c r="C7" s="388"/>
      <c r="D7" s="197" t="s">
        <v>436</v>
      </c>
      <c r="E7" s="250">
        <v>22378.182000000001</v>
      </c>
    </row>
    <row r="8" spans="1:5" x14ac:dyDescent="0.2">
      <c r="A8" s="761" t="s">
        <v>437</v>
      </c>
      <c r="B8" s="762">
        <v>1948</v>
      </c>
      <c r="C8" s="388"/>
      <c r="D8" s="759" t="s">
        <v>438</v>
      </c>
      <c r="E8" s="390">
        <v>18498.893</v>
      </c>
    </row>
    <row r="9" spans="1:5" x14ac:dyDescent="0.2">
      <c r="A9" s="759"/>
      <c r="B9" s="389"/>
      <c r="C9" s="388"/>
      <c r="D9" s="759" t="s">
        <v>439</v>
      </c>
      <c r="E9" s="390">
        <v>3105.7950000000001</v>
      </c>
    </row>
    <row r="10" spans="1:5" x14ac:dyDescent="0.2">
      <c r="A10" s="197" t="s">
        <v>299</v>
      </c>
      <c r="B10" s="250">
        <v>-2414</v>
      </c>
      <c r="C10" s="388"/>
      <c r="D10" s="759" t="s">
        <v>440</v>
      </c>
      <c r="E10" s="390">
        <v>773.49400000000003</v>
      </c>
    </row>
    <row r="11" spans="1:5" x14ac:dyDescent="0.2">
      <c r="A11" s="759"/>
      <c r="B11" s="389"/>
      <c r="C11" s="388"/>
      <c r="D11" s="197" t="s">
        <v>441</v>
      </c>
      <c r="E11" s="250">
        <v>-802.42405000000144</v>
      </c>
    </row>
    <row r="12" spans="1:5" x14ac:dyDescent="0.2">
      <c r="A12" s="252" t="s">
        <v>122</v>
      </c>
      <c r="B12" s="253">
        <v>32592.757949999999</v>
      </c>
      <c r="C12" s="388"/>
      <c r="D12" s="252" t="s">
        <v>122</v>
      </c>
      <c r="E12" s="253">
        <v>32592.757949999999</v>
      </c>
    </row>
    <row r="13" spans="1:5" x14ac:dyDescent="0.2">
      <c r="A13" s="1"/>
      <c r="B13" s="1"/>
      <c r="C13" s="1"/>
      <c r="D13" s="1"/>
      <c r="E13" s="257" t="s">
        <v>252</v>
      </c>
    </row>
    <row r="14" spans="1:5" x14ac:dyDescent="0.2">
      <c r="A14" s="1"/>
      <c r="B14" s="1"/>
      <c r="C14" s="1"/>
      <c r="D14" s="1"/>
      <c r="E14" s="1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8"/>
  <sheetViews>
    <sheetView workbookViewId="0">
      <selection activeCell="G36" sqref="G36"/>
    </sheetView>
  </sheetViews>
  <sheetFormatPr baseColWidth="10" defaultRowHeight="14.25" x14ac:dyDescent="0.2"/>
  <sheetData>
    <row r="1" spans="1:6" x14ac:dyDescent="0.2">
      <c r="A1" s="824" t="s">
        <v>627</v>
      </c>
      <c r="B1" s="824"/>
      <c r="C1" s="824"/>
      <c r="D1" s="824"/>
      <c r="E1" s="824"/>
      <c r="F1" s="820"/>
    </row>
    <row r="2" spans="1:6" x14ac:dyDescent="0.2">
      <c r="A2" s="825"/>
      <c r="B2" s="825"/>
      <c r="C2" s="825"/>
      <c r="D2" s="825"/>
      <c r="E2" s="825"/>
      <c r="F2" s="62" t="s">
        <v>442</v>
      </c>
    </row>
    <row r="3" spans="1:6" x14ac:dyDescent="0.2">
      <c r="A3" s="288"/>
      <c r="B3" s="288"/>
      <c r="C3" s="289" t="s">
        <v>625</v>
      </c>
      <c r="D3" s="289" t="s">
        <v>587</v>
      </c>
      <c r="E3" s="289" t="s">
        <v>626</v>
      </c>
      <c r="F3" s="289" t="s">
        <v>587</v>
      </c>
    </row>
    <row r="4" spans="1:6" x14ac:dyDescent="0.2">
      <c r="A4" s="874">
        <v>2008</v>
      </c>
      <c r="B4" s="291" t="s">
        <v>628</v>
      </c>
      <c r="C4" s="391">
        <v>7.2115999999999998</v>
      </c>
      <c r="D4" s="763">
        <v>4.9000000000000004</v>
      </c>
      <c r="E4" s="391">
        <v>5.8011999999999997</v>
      </c>
      <c r="F4" s="763">
        <v>4.8</v>
      </c>
    </row>
    <row r="5" spans="1:6" x14ac:dyDescent="0.2">
      <c r="A5" s="874"/>
      <c r="B5" s="291" t="s">
        <v>443</v>
      </c>
      <c r="C5" s="391">
        <v>7.3167999999999997</v>
      </c>
      <c r="D5" s="763">
        <v>1.4587608852404454</v>
      </c>
      <c r="E5" s="391">
        <v>5.9063999999999997</v>
      </c>
      <c r="F5" s="763">
        <v>1.81341791353513</v>
      </c>
    </row>
    <row r="6" spans="1:6" x14ac:dyDescent="0.2">
      <c r="A6" s="874"/>
      <c r="B6" s="291" t="s">
        <v>444</v>
      </c>
      <c r="C6" s="391">
        <v>7.4767000000000001</v>
      </c>
      <c r="D6" s="763">
        <v>2.185381587579275</v>
      </c>
      <c r="E6" s="391">
        <v>6.0663</v>
      </c>
      <c r="F6" s="763">
        <v>2.7072328321820462</v>
      </c>
    </row>
    <row r="7" spans="1:6" x14ac:dyDescent="0.2">
      <c r="A7" s="875"/>
      <c r="B7" s="296" t="s">
        <v>445</v>
      </c>
      <c r="C7" s="392">
        <v>8.0427999999999997</v>
      </c>
      <c r="D7" s="764">
        <v>7.571522195621057</v>
      </c>
      <c r="E7" s="392">
        <v>6.6322999999999999</v>
      </c>
      <c r="F7" s="764">
        <v>9.3302342449268885</v>
      </c>
    </row>
    <row r="8" spans="1:6" x14ac:dyDescent="0.2">
      <c r="A8" s="876">
        <v>2009</v>
      </c>
      <c r="B8" s="294" t="s">
        <v>302</v>
      </c>
      <c r="C8" s="393">
        <v>7.7359</v>
      </c>
      <c r="D8" s="765">
        <v>-3.815835281245334</v>
      </c>
      <c r="E8" s="393">
        <v>6.3959999999999999</v>
      </c>
      <c r="F8" s="765">
        <v>-3.5628665772054937</v>
      </c>
    </row>
    <row r="9" spans="1:6" x14ac:dyDescent="0.2">
      <c r="A9" s="874"/>
      <c r="B9" s="291" t="s">
        <v>443</v>
      </c>
      <c r="C9" s="391">
        <v>6.9970999999999997</v>
      </c>
      <c r="D9" s="763">
        <v>-9.550278571336241</v>
      </c>
      <c r="E9" s="391">
        <v>5.6573000000000002</v>
      </c>
      <c r="F9" s="763">
        <v>-11.549405878674166</v>
      </c>
    </row>
    <row r="10" spans="1:6" x14ac:dyDescent="0.2">
      <c r="A10" s="874"/>
      <c r="B10" s="291" t="s">
        <v>304</v>
      </c>
      <c r="C10" s="391">
        <v>6.8564999999999996</v>
      </c>
      <c r="D10" s="763">
        <v>-2.0094038958997307</v>
      </c>
      <c r="E10" s="391">
        <v>5.3018999999999998</v>
      </c>
      <c r="F10" s="763">
        <v>-6.2821487281919</v>
      </c>
    </row>
    <row r="11" spans="1:6" x14ac:dyDescent="0.2">
      <c r="A11" s="874"/>
      <c r="B11" s="291" t="s">
        <v>305</v>
      </c>
      <c r="C11" s="391">
        <v>6.7845000000000004</v>
      </c>
      <c r="D11" s="763">
        <v>-1.050098446729369</v>
      </c>
      <c r="E11" s="391">
        <v>5.2298999999999998</v>
      </c>
      <c r="F11" s="763">
        <v>-1.3580037345102711</v>
      </c>
    </row>
    <row r="12" spans="1:6" x14ac:dyDescent="0.2">
      <c r="A12" s="876">
        <v>2010</v>
      </c>
      <c r="B12" s="294" t="s">
        <v>302</v>
      </c>
      <c r="C12" s="393">
        <v>6.7853000000000003</v>
      </c>
      <c r="D12" s="765" t="s">
        <v>200</v>
      </c>
      <c r="E12" s="393">
        <v>5.2305999999999999</v>
      </c>
      <c r="F12" s="766" t="s">
        <v>200</v>
      </c>
    </row>
    <row r="13" spans="1:6" x14ac:dyDescent="0.2">
      <c r="A13" s="874"/>
      <c r="B13" s="291" t="s">
        <v>303</v>
      </c>
      <c r="C13" s="391">
        <v>6.9649000000000001</v>
      </c>
      <c r="D13" s="763">
        <v>2.6468984422206789</v>
      </c>
      <c r="E13" s="391">
        <v>5.4103000000000003</v>
      </c>
      <c r="F13" s="763">
        <v>3.4355523266929304</v>
      </c>
    </row>
    <row r="14" spans="1:6" x14ac:dyDescent="0.2">
      <c r="A14" s="874"/>
      <c r="B14" s="291" t="s">
        <v>304</v>
      </c>
      <c r="C14" s="391">
        <v>7.4569000000000001</v>
      </c>
      <c r="D14" s="763">
        <v>7.0639923042685462</v>
      </c>
      <c r="E14" s="391">
        <v>5.8754999999999997</v>
      </c>
      <c r="F14" s="763">
        <v>8.5984141359998407</v>
      </c>
    </row>
    <row r="15" spans="1:6" x14ac:dyDescent="0.2">
      <c r="A15" s="875"/>
      <c r="B15" s="296" t="s">
        <v>305</v>
      </c>
      <c r="C15" s="392">
        <v>7.3807999999999998</v>
      </c>
      <c r="D15" s="764">
        <v>-1.0205313199855204</v>
      </c>
      <c r="E15" s="392">
        <v>5.7994000000000003</v>
      </c>
      <c r="F15" s="764">
        <v>-1.2952089183899138</v>
      </c>
    </row>
    <row r="16" spans="1:6" x14ac:dyDescent="0.2">
      <c r="A16" s="874">
        <v>2011</v>
      </c>
      <c r="B16" s="291" t="s">
        <v>302</v>
      </c>
      <c r="C16" s="391">
        <v>7.6839000000000004</v>
      </c>
      <c r="D16" s="763">
        <v>4.1066009104704175</v>
      </c>
      <c r="E16" s="391">
        <v>6.02</v>
      </c>
      <c r="F16" s="763">
        <v>3.8038417767355108</v>
      </c>
    </row>
    <row r="17" spans="1:6" x14ac:dyDescent="0.2">
      <c r="A17" s="874"/>
      <c r="B17" s="291" t="s">
        <v>303</v>
      </c>
      <c r="C17" s="391">
        <v>7.9547999999999996</v>
      </c>
      <c r="D17" s="763">
        <v>3.5255534298988693</v>
      </c>
      <c r="E17" s="391">
        <v>6.2908999999999997</v>
      </c>
      <c r="F17" s="763">
        <v>4.5000000000000027</v>
      </c>
    </row>
    <row r="18" spans="1:6" x14ac:dyDescent="0.2">
      <c r="A18" s="874"/>
      <c r="B18" s="291" t="s">
        <v>304</v>
      </c>
      <c r="C18" s="391">
        <v>8.3352000000000004</v>
      </c>
      <c r="D18" s="763">
        <v>4.7820184039825104</v>
      </c>
      <c r="E18" s="391">
        <v>6.6712999999999996</v>
      </c>
      <c r="F18" s="763">
        <v>6.0468295474415399</v>
      </c>
    </row>
    <row r="19" spans="1:6" x14ac:dyDescent="0.2">
      <c r="A19" s="875"/>
      <c r="B19" s="296" t="s">
        <v>305</v>
      </c>
      <c r="C19" s="392">
        <v>8.4214000000000002</v>
      </c>
      <c r="D19" s="764">
        <v>1.034168346290429</v>
      </c>
      <c r="E19" s="392">
        <v>6.7573999999999996</v>
      </c>
      <c r="F19" s="764">
        <v>1.2906030308935299</v>
      </c>
    </row>
    <row r="20" spans="1:6" x14ac:dyDescent="0.2">
      <c r="A20" s="874">
        <v>2012</v>
      </c>
      <c r="B20" s="291" t="s">
        <v>302</v>
      </c>
      <c r="C20" s="391">
        <v>8.4930747799999988</v>
      </c>
      <c r="D20" s="763">
        <v>0.85110290450517256</v>
      </c>
      <c r="E20" s="391">
        <v>6.77558478</v>
      </c>
      <c r="F20" s="763">
        <v>0.2691091248113231</v>
      </c>
    </row>
    <row r="21" spans="1:6" x14ac:dyDescent="0.2">
      <c r="A21" s="874"/>
      <c r="B21" s="291" t="s">
        <v>306</v>
      </c>
      <c r="C21" s="391">
        <v>8.8919548999999982</v>
      </c>
      <c r="D21" s="763">
        <v>4.6965337093146315</v>
      </c>
      <c r="E21" s="391">
        <v>7.1146388999999992</v>
      </c>
      <c r="F21" s="763">
        <v>5.0040569339610448</v>
      </c>
    </row>
    <row r="22" spans="1:6" x14ac:dyDescent="0.2">
      <c r="A22" s="874"/>
      <c r="B22" s="291" t="s">
        <v>304</v>
      </c>
      <c r="C22" s="391">
        <v>9.0495981799999985</v>
      </c>
      <c r="D22" s="763">
        <v>1.772875388740448</v>
      </c>
      <c r="E22" s="391">
        <v>7.2722821799999995</v>
      </c>
      <c r="F22" s="763">
        <v>2.2157593971494505</v>
      </c>
    </row>
    <row r="23" spans="1:6" x14ac:dyDescent="0.2">
      <c r="A23" s="875"/>
      <c r="B23" s="296" t="s">
        <v>307</v>
      </c>
      <c r="C23" s="392">
        <v>9.2796727099999998</v>
      </c>
      <c r="D23" s="764">
        <v>2.5423728813559472</v>
      </c>
      <c r="E23" s="392">
        <v>7.4571707099999998</v>
      </c>
      <c r="F23" s="764">
        <v>2.5423728813559361</v>
      </c>
    </row>
    <row r="24" spans="1:6" x14ac:dyDescent="0.2">
      <c r="A24" s="768">
        <v>2013</v>
      </c>
      <c r="B24" s="769" t="s">
        <v>302</v>
      </c>
      <c r="C24" s="770">
        <v>9.3228939099999995</v>
      </c>
      <c r="D24" s="767">
        <v>0.46576211630204822</v>
      </c>
      <c r="E24" s="770">
        <v>7.4668749099999996</v>
      </c>
      <c r="F24" s="767">
        <v>0.13013246413933616</v>
      </c>
    </row>
    <row r="25" spans="1:6" x14ac:dyDescent="0.2">
      <c r="A25" s="768">
        <v>2014</v>
      </c>
      <c r="B25" s="769" t="s">
        <v>302</v>
      </c>
      <c r="C25" s="770">
        <v>9.3313711699999988</v>
      </c>
      <c r="D25" s="767">
        <v>9.0929491227036571E-2</v>
      </c>
      <c r="E25" s="770">
        <v>7.4541771700000004</v>
      </c>
      <c r="F25" s="767">
        <v>-0.17005427508895066</v>
      </c>
    </row>
    <row r="26" spans="1:6" x14ac:dyDescent="0.2">
      <c r="A26" s="771"/>
      <c r="B26" s="58"/>
      <c r="C26" s="96"/>
      <c r="D26" s="96"/>
      <c r="E26" s="96"/>
      <c r="F26" s="96" t="s">
        <v>311</v>
      </c>
    </row>
    <row r="27" spans="1:6" x14ac:dyDescent="0.2">
      <c r="A27" s="771" t="s">
        <v>588</v>
      </c>
      <c r="B27" s="58"/>
      <c r="C27" s="96"/>
      <c r="D27" s="96"/>
      <c r="E27" s="96"/>
      <c r="F27" s="96"/>
    </row>
    <row r="28" spans="1:6" x14ac:dyDescent="0.2">
      <c r="A28" s="96" t="s">
        <v>664</v>
      </c>
      <c r="B28" s="8"/>
      <c r="C28" s="8"/>
      <c r="D28" s="8"/>
      <c r="E28" s="8"/>
      <c r="F28" s="8"/>
    </row>
  </sheetData>
  <mergeCells count="6">
    <mergeCell ref="A20:A23"/>
    <mergeCell ref="A1:E2"/>
    <mergeCell ref="A4:A7"/>
    <mergeCell ref="A8:A11"/>
    <mergeCell ref="A12:A15"/>
    <mergeCell ref="A16:A19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tabSelected="1" workbookViewId="0">
      <selection activeCell="B11" sqref="B11:M14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x14ac:dyDescent="0.2">
      <c r="A1" s="233" t="s">
        <v>446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3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8"/>
    </row>
    <row r="3" spans="1:13" x14ac:dyDescent="0.2">
      <c r="A3" s="235"/>
      <c r="B3" s="791">
        <v>2013</v>
      </c>
      <c r="C3" s="791" t="s">
        <v>659</v>
      </c>
      <c r="D3" s="791" t="s">
        <v>659</v>
      </c>
      <c r="E3" s="791" t="s">
        <v>659</v>
      </c>
      <c r="F3" s="791" t="s">
        <v>659</v>
      </c>
      <c r="G3" s="791" t="s">
        <v>659</v>
      </c>
      <c r="H3" s="791" t="s">
        <v>659</v>
      </c>
      <c r="I3" s="791" t="s">
        <v>659</v>
      </c>
      <c r="J3" s="791">
        <v>2014</v>
      </c>
      <c r="K3" s="791" t="s">
        <v>659</v>
      </c>
      <c r="L3" s="791" t="s">
        <v>659</v>
      </c>
      <c r="M3" s="791" t="s">
        <v>659</v>
      </c>
    </row>
    <row r="4" spans="1:13" x14ac:dyDescent="0.2">
      <c r="A4" s="321"/>
      <c r="B4" s="720">
        <v>41395</v>
      </c>
      <c r="C4" s="720">
        <v>41426</v>
      </c>
      <c r="D4" s="720">
        <v>41456</v>
      </c>
      <c r="E4" s="720">
        <v>41487</v>
      </c>
      <c r="F4" s="720">
        <v>41518</v>
      </c>
      <c r="G4" s="720">
        <v>41548</v>
      </c>
      <c r="H4" s="720">
        <v>41579</v>
      </c>
      <c r="I4" s="720">
        <v>41609</v>
      </c>
      <c r="J4" s="720">
        <v>41640</v>
      </c>
      <c r="K4" s="720">
        <v>41671</v>
      </c>
      <c r="L4" s="720">
        <v>41699</v>
      </c>
      <c r="M4" s="720">
        <v>41730</v>
      </c>
    </row>
    <row r="5" spans="1:13" x14ac:dyDescent="0.2">
      <c r="A5" s="395" t="s">
        <v>447</v>
      </c>
      <c r="B5" s="323">
        <v>4.0457142857142872</v>
      </c>
      <c r="C5" s="324">
        <v>3.8254999999999995</v>
      </c>
      <c r="D5" s="324">
        <v>3.6227272727272735</v>
      </c>
      <c r="E5" s="324">
        <v>3.4254545454545449</v>
      </c>
      <c r="F5" s="324">
        <v>3.6144999999999996</v>
      </c>
      <c r="G5" s="324">
        <v>3.6743478260869566</v>
      </c>
      <c r="H5" s="324">
        <v>3.617777777777778</v>
      </c>
      <c r="I5" s="324">
        <v>4.2361904761904761</v>
      </c>
      <c r="J5" s="324">
        <v>4.7009523809523817</v>
      </c>
      <c r="K5" s="324">
        <v>5.9726315789473681</v>
      </c>
      <c r="L5" s="324">
        <v>4.8761904761904757</v>
      </c>
      <c r="M5" s="324">
        <v>4.6347619047619055</v>
      </c>
    </row>
    <row r="6" spans="1:13" x14ac:dyDescent="0.2">
      <c r="A6" s="326" t="s">
        <v>448</v>
      </c>
      <c r="B6" s="396">
        <v>66.156190476190474</v>
      </c>
      <c r="C6" s="397">
        <v>60.521052631578954</v>
      </c>
      <c r="D6" s="397">
        <v>65.289999999999992</v>
      </c>
      <c r="E6" s="397">
        <v>64.633636363636384</v>
      </c>
      <c r="F6" s="397">
        <v>65.731428571428566</v>
      </c>
      <c r="G6" s="397">
        <v>65.167391304347831</v>
      </c>
      <c r="H6" s="397">
        <v>68.411904761904751</v>
      </c>
      <c r="I6" s="397">
        <v>69.418500000000009</v>
      </c>
      <c r="J6" s="397">
        <v>65.194782608695647</v>
      </c>
      <c r="K6" s="397">
        <v>58.932500000000005</v>
      </c>
      <c r="L6" s="397">
        <v>56.609523809523807</v>
      </c>
      <c r="M6" s="397">
        <v>49.946363636363635</v>
      </c>
    </row>
    <row r="7" spans="1:13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57" t="s">
        <v>350</v>
      </c>
    </row>
    <row r="8" spans="1:13" x14ac:dyDescent="0.2">
      <c r="A8" s="168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6"/>
  <sheetViews>
    <sheetView zoomScale="110" zoomScaleNormal="110" zoomScaleSheetLayoutView="100" workbookViewId="0"/>
  </sheetViews>
  <sheetFormatPr baseColWidth="10" defaultRowHeight="12.75" x14ac:dyDescent="0.2"/>
  <cols>
    <col min="1" max="1" width="32.375" style="80" customWidth="1"/>
    <col min="2" max="2" width="12.375" style="80" customWidth="1"/>
    <col min="3" max="3" width="12.875" style="80" customWidth="1"/>
    <col min="4" max="4" width="11" style="80"/>
    <col min="5" max="5" width="12.875" style="80" customWidth="1"/>
    <col min="6" max="6" width="13.5" style="80" customWidth="1"/>
    <col min="7" max="7" width="11" style="80"/>
    <col min="8" max="8" width="15.875" style="80" customWidth="1"/>
    <col min="9" max="9" width="11" style="80"/>
    <col min="10" max="10" width="10" style="80"/>
    <col min="11" max="12" width="10.125" style="80" bestFit="1" customWidth="1"/>
    <col min="13" max="256" width="10" style="80"/>
    <col min="257" max="257" width="28.375" style="80" customWidth="1"/>
    <col min="258" max="258" width="10.875" style="80" customWidth="1"/>
    <col min="259" max="259" width="11.375" style="80" customWidth="1"/>
    <col min="260" max="260" width="10" style="80"/>
    <col min="261" max="261" width="11.375" style="80" customWidth="1"/>
    <col min="262" max="262" width="11.875" style="80" customWidth="1"/>
    <col min="263" max="263" width="10" style="80"/>
    <col min="264" max="264" width="10.875" style="80" bestFit="1" customWidth="1"/>
    <col min="265" max="266" width="10" style="80"/>
    <col min="267" max="268" width="10.125" style="80" bestFit="1" customWidth="1"/>
    <col min="269" max="512" width="10" style="80"/>
    <col min="513" max="513" width="28.375" style="80" customWidth="1"/>
    <col min="514" max="514" width="10.875" style="80" customWidth="1"/>
    <col min="515" max="515" width="11.375" style="80" customWidth="1"/>
    <col min="516" max="516" width="10" style="80"/>
    <col min="517" max="517" width="11.375" style="80" customWidth="1"/>
    <col min="518" max="518" width="11.875" style="80" customWidth="1"/>
    <col min="519" max="519" width="10" style="80"/>
    <col min="520" max="520" width="10.875" style="80" bestFit="1" customWidth="1"/>
    <col min="521" max="522" width="10" style="80"/>
    <col min="523" max="524" width="10.125" style="80" bestFit="1" customWidth="1"/>
    <col min="525" max="768" width="10" style="80"/>
    <col min="769" max="769" width="28.375" style="80" customWidth="1"/>
    <col min="770" max="770" width="10.875" style="80" customWidth="1"/>
    <col min="771" max="771" width="11.375" style="80" customWidth="1"/>
    <col min="772" max="772" width="10" style="80"/>
    <col min="773" max="773" width="11.375" style="80" customWidth="1"/>
    <col min="774" max="774" width="11.875" style="80" customWidth="1"/>
    <col min="775" max="775" width="10" style="80"/>
    <col min="776" max="776" width="10.875" style="80" bestFit="1" customWidth="1"/>
    <col min="777" max="778" width="10" style="80"/>
    <col min="779" max="780" width="10.125" style="80" bestFit="1" customWidth="1"/>
    <col min="781" max="1024" width="11" style="80"/>
    <col min="1025" max="1025" width="28.375" style="80" customWidth="1"/>
    <col min="1026" max="1026" width="10.875" style="80" customWidth="1"/>
    <col min="1027" max="1027" width="11.375" style="80" customWidth="1"/>
    <col min="1028" max="1028" width="10" style="80"/>
    <col min="1029" max="1029" width="11.375" style="80" customWidth="1"/>
    <col min="1030" max="1030" width="11.875" style="80" customWidth="1"/>
    <col min="1031" max="1031" width="10" style="80"/>
    <col min="1032" max="1032" width="10.875" style="80" bestFit="1" customWidth="1"/>
    <col min="1033" max="1034" width="10" style="80"/>
    <col min="1035" max="1036" width="10.125" style="80" bestFit="1" customWidth="1"/>
    <col min="1037" max="1280" width="10" style="80"/>
    <col min="1281" max="1281" width="28.375" style="80" customWidth="1"/>
    <col min="1282" max="1282" width="10.875" style="80" customWidth="1"/>
    <col min="1283" max="1283" width="11.375" style="80" customWidth="1"/>
    <col min="1284" max="1284" width="10" style="80"/>
    <col min="1285" max="1285" width="11.375" style="80" customWidth="1"/>
    <col min="1286" max="1286" width="11.875" style="80" customWidth="1"/>
    <col min="1287" max="1287" width="10" style="80"/>
    <col min="1288" max="1288" width="10.875" style="80" bestFit="1" customWidth="1"/>
    <col min="1289" max="1290" width="10" style="80"/>
    <col min="1291" max="1292" width="10.125" style="80" bestFit="1" customWidth="1"/>
    <col min="1293" max="1536" width="10" style="80"/>
    <col min="1537" max="1537" width="28.375" style="80" customWidth="1"/>
    <col min="1538" max="1538" width="10.875" style="80" customWidth="1"/>
    <col min="1539" max="1539" width="11.375" style="80" customWidth="1"/>
    <col min="1540" max="1540" width="10" style="80"/>
    <col min="1541" max="1541" width="11.375" style="80" customWidth="1"/>
    <col min="1542" max="1542" width="11.875" style="80" customWidth="1"/>
    <col min="1543" max="1543" width="10" style="80"/>
    <col min="1544" max="1544" width="10.875" style="80" bestFit="1" customWidth="1"/>
    <col min="1545" max="1546" width="10" style="80"/>
    <col min="1547" max="1548" width="10.125" style="80" bestFit="1" customWidth="1"/>
    <col min="1549" max="1792" width="10" style="80"/>
    <col min="1793" max="1793" width="28.375" style="80" customWidth="1"/>
    <col min="1794" max="1794" width="10.875" style="80" customWidth="1"/>
    <col min="1795" max="1795" width="11.375" style="80" customWidth="1"/>
    <col min="1796" max="1796" width="10" style="80"/>
    <col min="1797" max="1797" width="11.375" style="80" customWidth="1"/>
    <col min="1798" max="1798" width="11.875" style="80" customWidth="1"/>
    <col min="1799" max="1799" width="10" style="80"/>
    <col min="1800" max="1800" width="10.875" style="80" bestFit="1" customWidth="1"/>
    <col min="1801" max="1802" width="10" style="80"/>
    <col min="1803" max="1804" width="10.125" style="80" bestFit="1" customWidth="1"/>
    <col min="1805" max="2048" width="11" style="80"/>
    <col min="2049" max="2049" width="28.375" style="80" customWidth="1"/>
    <col min="2050" max="2050" width="10.875" style="80" customWidth="1"/>
    <col min="2051" max="2051" width="11.375" style="80" customWidth="1"/>
    <col min="2052" max="2052" width="10" style="80"/>
    <col min="2053" max="2053" width="11.375" style="80" customWidth="1"/>
    <col min="2054" max="2054" width="11.875" style="80" customWidth="1"/>
    <col min="2055" max="2055" width="10" style="80"/>
    <col min="2056" max="2056" width="10.875" style="80" bestFit="1" customWidth="1"/>
    <col min="2057" max="2058" width="10" style="80"/>
    <col min="2059" max="2060" width="10.125" style="80" bestFit="1" customWidth="1"/>
    <col min="2061" max="2304" width="10" style="80"/>
    <col min="2305" max="2305" width="28.375" style="80" customWidth="1"/>
    <col min="2306" max="2306" width="10.875" style="80" customWidth="1"/>
    <col min="2307" max="2307" width="11.375" style="80" customWidth="1"/>
    <col min="2308" max="2308" width="10" style="80"/>
    <col min="2309" max="2309" width="11.375" style="80" customWidth="1"/>
    <col min="2310" max="2310" width="11.875" style="80" customWidth="1"/>
    <col min="2311" max="2311" width="10" style="80"/>
    <col min="2312" max="2312" width="10.875" style="80" bestFit="1" customWidth="1"/>
    <col min="2313" max="2314" width="10" style="80"/>
    <col min="2315" max="2316" width="10.125" style="80" bestFit="1" customWidth="1"/>
    <col min="2317" max="2560" width="10" style="80"/>
    <col min="2561" max="2561" width="28.375" style="80" customWidth="1"/>
    <col min="2562" max="2562" width="10.875" style="80" customWidth="1"/>
    <col min="2563" max="2563" width="11.375" style="80" customWidth="1"/>
    <col min="2564" max="2564" width="10" style="80"/>
    <col min="2565" max="2565" width="11.375" style="80" customWidth="1"/>
    <col min="2566" max="2566" width="11.875" style="80" customWidth="1"/>
    <col min="2567" max="2567" width="10" style="80"/>
    <col min="2568" max="2568" width="10.875" style="80" bestFit="1" customWidth="1"/>
    <col min="2569" max="2570" width="10" style="80"/>
    <col min="2571" max="2572" width="10.125" style="80" bestFit="1" customWidth="1"/>
    <col min="2573" max="2816" width="10" style="80"/>
    <col min="2817" max="2817" width="28.375" style="80" customWidth="1"/>
    <col min="2818" max="2818" width="10.875" style="80" customWidth="1"/>
    <col min="2819" max="2819" width="11.375" style="80" customWidth="1"/>
    <col min="2820" max="2820" width="10" style="80"/>
    <col min="2821" max="2821" width="11.375" style="80" customWidth="1"/>
    <col min="2822" max="2822" width="11.875" style="80" customWidth="1"/>
    <col min="2823" max="2823" width="10" style="80"/>
    <col min="2824" max="2824" width="10.875" style="80" bestFit="1" customWidth="1"/>
    <col min="2825" max="2826" width="10" style="80"/>
    <col min="2827" max="2828" width="10.125" style="80" bestFit="1" customWidth="1"/>
    <col min="2829" max="3072" width="11" style="80"/>
    <col min="3073" max="3073" width="28.375" style="80" customWidth="1"/>
    <col min="3074" max="3074" width="10.875" style="80" customWidth="1"/>
    <col min="3075" max="3075" width="11.375" style="80" customWidth="1"/>
    <col min="3076" max="3076" width="10" style="80"/>
    <col min="3077" max="3077" width="11.375" style="80" customWidth="1"/>
    <col min="3078" max="3078" width="11.875" style="80" customWidth="1"/>
    <col min="3079" max="3079" width="10" style="80"/>
    <col min="3080" max="3080" width="10.875" style="80" bestFit="1" customWidth="1"/>
    <col min="3081" max="3082" width="10" style="80"/>
    <col min="3083" max="3084" width="10.125" style="80" bestFit="1" customWidth="1"/>
    <col min="3085" max="3328" width="10" style="80"/>
    <col min="3329" max="3329" width="28.375" style="80" customWidth="1"/>
    <col min="3330" max="3330" width="10.875" style="80" customWidth="1"/>
    <col min="3331" max="3331" width="11.375" style="80" customWidth="1"/>
    <col min="3332" max="3332" width="10" style="80"/>
    <col min="3333" max="3333" width="11.375" style="80" customWidth="1"/>
    <col min="3334" max="3334" width="11.875" style="80" customWidth="1"/>
    <col min="3335" max="3335" width="10" style="80"/>
    <col min="3336" max="3336" width="10.875" style="80" bestFit="1" customWidth="1"/>
    <col min="3337" max="3338" width="10" style="80"/>
    <col min="3339" max="3340" width="10.125" style="80" bestFit="1" customWidth="1"/>
    <col min="3341" max="3584" width="10" style="80"/>
    <col min="3585" max="3585" width="28.375" style="80" customWidth="1"/>
    <col min="3586" max="3586" width="10.875" style="80" customWidth="1"/>
    <col min="3587" max="3587" width="11.375" style="80" customWidth="1"/>
    <col min="3588" max="3588" width="10" style="80"/>
    <col min="3589" max="3589" width="11.375" style="80" customWidth="1"/>
    <col min="3590" max="3590" width="11.875" style="80" customWidth="1"/>
    <col min="3591" max="3591" width="10" style="80"/>
    <col min="3592" max="3592" width="10.875" style="80" bestFit="1" customWidth="1"/>
    <col min="3593" max="3594" width="10" style="80"/>
    <col min="3595" max="3596" width="10.125" style="80" bestFit="1" customWidth="1"/>
    <col min="3597" max="3840" width="10" style="80"/>
    <col min="3841" max="3841" width="28.375" style="80" customWidth="1"/>
    <col min="3842" max="3842" width="10.875" style="80" customWidth="1"/>
    <col min="3843" max="3843" width="11.375" style="80" customWidth="1"/>
    <col min="3844" max="3844" width="10" style="80"/>
    <col min="3845" max="3845" width="11.375" style="80" customWidth="1"/>
    <col min="3846" max="3846" width="11.875" style="80" customWidth="1"/>
    <col min="3847" max="3847" width="10" style="80"/>
    <col min="3848" max="3848" width="10.875" style="80" bestFit="1" customWidth="1"/>
    <col min="3849" max="3850" width="10" style="80"/>
    <col min="3851" max="3852" width="10.125" style="80" bestFit="1" customWidth="1"/>
    <col min="3853" max="4096" width="11" style="80"/>
    <col min="4097" max="4097" width="28.375" style="80" customWidth="1"/>
    <col min="4098" max="4098" width="10.875" style="80" customWidth="1"/>
    <col min="4099" max="4099" width="11.375" style="80" customWidth="1"/>
    <col min="4100" max="4100" width="10" style="80"/>
    <col min="4101" max="4101" width="11.375" style="80" customWidth="1"/>
    <col min="4102" max="4102" width="11.875" style="80" customWidth="1"/>
    <col min="4103" max="4103" width="10" style="80"/>
    <col min="4104" max="4104" width="10.875" style="80" bestFit="1" customWidth="1"/>
    <col min="4105" max="4106" width="10" style="80"/>
    <col min="4107" max="4108" width="10.125" style="80" bestFit="1" customWidth="1"/>
    <col min="4109" max="4352" width="10" style="80"/>
    <col min="4353" max="4353" width="28.375" style="80" customWidth="1"/>
    <col min="4354" max="4354" width="10.875" style="80" customWidth="1"/>
    <col min="4355" max="4355" width="11.375" style="80" customWidth="1"/>
    <col min="4356" max="4356" width="10" style="80"/>
    <col min="4357" max="4357" width="11.375" style="80" customWidth="1"/>
    <col min="4358" max="4358" width="11.875" style="80" customWidth="1"/>
    <col min="4359" max="4359" width="10" style="80"/>
    <col min="4360" max="4360" width="10.875" style="80" bestFit="1" customWidth="1"/>
    <col min="4361" max="4362" width="10" style="80"/>
    <col min="4363" max="4364" width="10.125" style="80" bestFit="1" customWidth="1"/>
    <col min="4365" max="4608" width="10" style="80"/>
    <col min="4609" max="4609" width="28.375" style="80" customWidth="1"/>
    <col min="4610" max="4610" width="10.875" style="80" customWidth="1"/>
    <col min="4611" max="4611" width="11.375" style="80" customWidth="1"/>
    <col min="4612" max="4612" width="10" style="80"/>
    <col min="4613" max="4613" width="11.375" style="80" customWidth="1"/>
    <col min="4614" max="4614" width="11.875" style="80" customWidth="1"/>
    <col min="4615" max="4615" width="10" style="80"/>
    <col min="4616" max="4616" width="10.875" style="80" bestFit="1" customWidth="1"/>
    <col min="4617" max="4618" width="10" style="80"/>
    <col min="4619" max="4620" width="10.125" style="80" bestFit="1" customWidth="1"/>
    <col min="4621" max="4864" width="10" style="80"/>
    <col min="4865" max="4865" width="28.375" style="80" customWidth="1"/>
    <col min="4866" max="4866" width="10.875" style="80" customWidth="1"/>
    <col min="4867" max="4867" width="11.375" style="80" customWidth="1"/>
    <col min="4868" max="4868" width="10" style="80"/>
    <col min="4869" max="4869" width="11.375" style="80" customWidth="1"/>
    <col min="4870" max="4870" width="11.875" style="80" customWidth="1"/>
    <col min="4871" max="4871" width="10" style="80"/>
    <col min="4872" max="4872" width="10.875" style="80" bestFit="1" customWidth="1"/>
    <col min="4873" max="4874" width="10" style="80"/>
    <col min="4875" max="4876" width="10.125" style="80" bestFit="1" customWidth="1"/>
    <col min="4877" max="5120" width="11" style="80"/>
    <col min="5121" max="5121" width="28.375" style="80" customWidth="1"/>
    <col min="5122" max="5122" width="10.875" style="80" customWidth="1"/>
    <col min="5123" max="5123" width="11.375" style="80" customWidth="1"/>
    <col min="5124" max="5124" width="10" style="80"/>
    <col min="5125" max="5125" width="11.375" style="80" customWidth="1"/>
    <col min="5126" max="5126" width="11.875" style="80" customWidth="1"/>
    <col min="5127" max="5127" width="10" style="80"/>
    <col min="5128" max="5128" width="10.875" style="80" bestFit="1" customWidth="1"/>
    <col min="5129" max="5130" width="10" style="80"/>
    <col min="5131" max="5132" width="10.125" style="80" bestFit="1" customWidth="1"/>
    <col min="5133" max="5376" width="10" style="80"/>
    <col min="5377" max="5377" width="28.375" style="80" customWidth="1"/>
    <col min="5378" max="5378" width="10.875" style="80" customWidth="1"/>
    <col min="5379" max="5379" width="11.375" style="80" customWidth="1"/>
    <col min="5380" max="5380" width="10" style="80"/>
    <col min="5381" max="5381" width="11.375" style="80" customWidth="1"/>
    <col min="5382" max="5382" width="11.875" style="80" customWidth="1"/>
    <col min="5383" max="5383" width="10" style="80"/>
    <col min="5384" max="5384" width="10.875" style="80" bestFit="1" customWidth="1"/>
    <col min="5385" max="5386" width="10" style="80"/>
    <col min="5387" max="5388" width="10.125" style="80" bestFit="1" customWidth="1"/>
    <col min="5389" max="5632" width="10" style="80"/>
    <col min="5633" max="5633" width="28.375" style="80" customWidth="1"/>
    <col min="5634" max="5634" width="10.875" style="80" customWidth="1"/>
    <col min="5635" max="5635" width="11.375" style="80" customWidth="1"/>
    <col min="5636" max="5636" width="10" style="80"/>
    <col min="5637" max="5637" width="11.375" style="80" customWidth="1"/>
    <col min="5638" max="5638" width="11.875" style="80" customWidth="1"/>
    <col min="5639" max="5639" width="10" style="80"/>
    <col min="5640" max="5640" width="10.875" style="80" bestFit="1" customWidth="1"/>
    <col min="5641" max="5642" width="10" style="80"/>
    <col min="5643" max="5644" width="10.125" style="80" bestFit="1" customWidth="1"/>
    <col min="5645" max="5888" width="10" style="80"/>
    <col min="5889" max="5889" width="28.375" style="80" customWidth="1"/>
    <col min="5890" max="5890" width="10.875" style="80" customWidth="1"/>
    <col min="5891" max="5891" width="11.375" style="80" customWidth="1"/>
    <col min="5892" max="5892" width="10" style="80"/>
    <col min="5893" max="5893" width="11.375" style="80" customWidth="1"/>
    <col min="5894" max="5894" width="11.875" style="80" customWidth="1"/>
    <col min="5895" max="5895" width="10" style="80"/>
    <col min="5896" max="5896" width="10.875" style="80" bestFit="1" customWidth="1"/>
    <col min="5897" max="5898" width="10" style="80"/>
    <col min="5899" max="5900" width="10.125" style="80" bestFit="1" customWidth="1"/>
    <col min="5901" max="6144" width="11" style="80"/>
    <col min="6145" max="6145" width="28.375" style="80" customWidth="1"/>
    <col min="6146" max="6146" width="10.875" style="80" customWidth="1"/>
    <col min="6147" max="6147" width="11.375" style="80" customWidth="1"/>
    <col min="6148" max="6148" width="10" style="80"/>
    <col min="6149" max="6149" width="11.375" style="80" customWidth="1"/>
    <col min="6150" max="6150" width="11.875" style="80" customWidth="1"/>
    <col min="6151" max="6151" width="10" style="80"/>
    <col min="6152" max="6152" width="10.875" style="80" bestFit="1" customWidth="1"/>
    <col min="6153" max="6154" width="10" style="80"/>
    <col min="6155" max="6156" width="10.125" style="80" bestFit="1" customWidth="1"/>
    <col min="6157" max="6400" width="10" style="80"/>
    <col min="6401" max="6401" width="28.375" style="80" customWidth="1"/>
    <col min="6402" max="6402" width="10.875" style="80" customWidth="1"/>
    <col min="6403" max="6403" width="11.375" style="80" customWidth="1"/>
    <col min="6404" max="6404" width="10" style="80"/>
    <col min="6405" max="6405" width="11.375" style="80" customWidth="1"/>
    <col min="6406" max="6406" width="11.875" style="80" customWidth="1"/>
    <col min="6407" max="6407" width="10" style="80"/>
    <col min="6408" max="6408" width="10.875" style="80" bestFit="1" customWidth="1"/>
    <col min="6409" max="6410" width="10" style="80"/>
    <col min="6411" max="6412" width="10.125" style="80" bestFit="1" customWidth="1"/>
    <col min="6413" max="6656" width="10" style="80"/>
    <col min="6657" max="6657" width="28.375" style="80" customWidth="1"/>
    <col min="6658" max="6658" width="10.875" style="80" customWidth="1"/>
    <col min="6659" max="6659" width="11.375" style="80" customWidth="1"/>
    <col min="6660" max="6660" width="10" style="80"/>
    <col min="6661" max="6661" width="11.375" style="80" customWidth="1"/>
    <col min="6662" max="6662" width="11.875" style="80" customWidth="1"/>
    <col min="6663" max="6663" width="10" style="80"/>
    <col min="6664" max="6664" width="10.875" style="80" bestFit="1" customWidth="1"/>
    <col min="6665" max="6666" width="10" style="80"/>
    <col min="6667" max="6668" width="10.125" style="80" bestFit="1" customWidth="1"/>
    <col min="6669" max="6912" width="10" style="80"/>
    <col min="6913" max="6913" width="28.375" style="80" customWidth="1"/>
    <col min="6914" max="6914" width="10.875" style="80" customWidth="1"/>
    <col min="6915" max="6915" width="11.375" style="80" customWidth="1"/>
    <col min="6916" max="6916" width="10" style="80"/>
    <col min="6917" max="6917" width="11.375" style="80" customWidth="1"/>
    <col min="6918" max="6918" width="11.875" style="80" customWidth="1"/>
    <col min="6919" max="6919" width="10" style="80"/>
    <col min="6920" max="6920" width="10.875" style="80" bestFit="1" customWidth="1"/>
    <col min="6921" max="6922" width="10" style="80"/>
    <col min="6923" max="6924" width="10.125" style="80" bestFit="1" customWidth="1"/>
    <col min="6925" max="7168" width="11" style="80"/>
    <col min="7169" max="7169" width="28.375" style="80" customWidth="1"/>
    <col min="7170" max="7170" width="10.875" style="80" customWidth="1"/>
    <col min="7171" max="7171" width="11.375" style="80" customWidth="1"/>
    <col min="7172" max="7172" width="10" style="80"/>
    <col min="7173" max="7173" width="11.375" style="80" customWidth="1"/>
    <col min="7174" max="7174" width="11.875" style="80" customWidth="1"/>
    <col min="7175" max="7175" width="10" style="80"/>
    <col min="7176" max="7176" width="10.875" style="80" bestFit="1" customWidth="1"/>
    <col min="7177" max="7178" width="10" style="80"/>
    <col min="7179" max="7180" width="10.125" style="80" bestFit="1" customWidth="1"/>
    <col min="7181" max="7424" width="10" style="80"/>
    <col min="7425" max="7425" width="28.375" style="80" customWidth="1"/>
    <col min="7426" max="7426" width="10.875" style="80" customWidth="1"/>
    <col min="7427" max="7427" width="11.375" style="80" customWidth="1"/>
    <col min="7428" max="7428" width="10" style="80"/>
    <col min="7429" max="7429" width="11.375" style="80" customWidth="1"/>
    <col min="7430" max="7430" width="11.875" style="80" customWidth="1"/>
    <col min="7431" max="7431" width="10" style="80"/>
    <col min="7432" max="7432" width="10.875" style="80" bestFit="1" customWidth="1"/>
    <col min="7433" max="7434" width="10" style="80"/>
    <col min="7435" max="7436" width="10.125" style="80" bestFit="1" customWidth="1"/>
    <col min="7437" max="7680" width="10" style="80"/>
    <col min="7681" max="7681" width="28.375" style="80" customWidth="1"/>
    <col min="7682" max="7682" width="10.875" style="80" customWidth="1"/>
    <col min="7683" max="7683" width="11.375" style="80" customWidth="1"/>
    <col min="7684" max="7684" width="10" style="80"/>
    <col min="7685" max="7685" width="11.375" style="80" customWidth="1"/>
    <col min="7686" max="7686" width="11.875" style="80" customWidth="1"/>
    <col min="7687" max="7687" width="10" style="80"/>
    <col min="7688" max="7688" width="10.875" style="80" bestFit="1" customWidth="1"/>
    <col min="7689" max="7690" width="10" style="80"/>
    <col min="7691" max="7692" width="10.125" style="80" bestFit="1" customWidth="1"/>
    <col min="7693" max="7936" width="10" style="80"/>
    <col min="7937" max="7937" width="28.375" style="80" customWidth="1"/>
    <col min="7938" max="7938" width="10.875" style="80" customWidth="1"/>
    <col min="7939" max="7939" width="11.375" style="80" customWidth="1"/>
    <col min="7940" max="7940" width="10" style="80"/>
    <col min="7941" max="7941" width="11.375" style="80" customWidth="1"/>
    <col min="7942" max="7942" width="11.875" style="80" customWidth="1"/>
    <col min="7943" max="7943" width="10" style="80"/>
    <col min="7944" max="7944" width="10.875" style="80" bestFit="1" customWidth="1"/>
    <col min="7945" max="7946" width="10" style="80"/>
    <col min="7947" max="7948" width="10.125" style="80" bestFit="1" customWidth="1"/>
    <col min="7949" max="8192" width="11" style="80"/>
    <col min="8193" max="8193" width="28.375" style="80" customWidth="1"/>
    <col min="8194" max="8194" width="10.875" style="80" customWidth="1"/>
    <col min="8195" max="8195" width="11.375" style="80" customWidth="1"/>
    <col min="8196" max="8196" width="10" style="80"/>
    <col min="8197" max="8197" width="11.375" style="80" customWidth="1"/>
    <col min="8198" max="8198" width="11.875" style="80" customWidth="1"/>
    <col min="8199" max="8199" width="10" style="80"/>
    <col min="8200" max="8200" width="10.875" style="80" bestFit="1" customWidth="1"/>
    <col min="8201" max="8202" width="10" style="80"/>
    <col min="8203" max="8204" width="10.125" style="80" bestFit="1" customWidth="1"/>
    <col min="8205" max="8448" width="10" style="80"/>
    <col min="8449" max="8449" width="28.375" style="80" customWidth="1"/>
    <col min="8450" max="8450" width="10.875" style="80" customWidth="1"/>
    <col min="8451" max="8451" width="11.375" style="80" customWidth="1"/>
    <col min="8452" max="8452" width="10" style="80"/>
    <col min="8453" max="8453" width="11.375" style="80" customWidth="1"/>
    <col min="8454" max="8454" width="11.875" style="80" customWidth="1"/>
    <col min="8455" max="8455" width="10" style="80"/>
    <col min="8456" max="8456" width="10.875" style="80" bestFit="1" customWidth="1"/>
    <col min="8457" max="8458" width="10" style="80"/>
    <col min="8459" max="8460" width="10.125" style="80" bestFit="1" customWidth="1"/>
    <col min="8461" max="8704" width="10" style="80"/>
    <col min="8705" max="8705" width="28.375" style="80" customWidth="1"/>
    <col min="8706" max="8706" width="10.875" style="80" customWidth="1"/>
    <col min="8707" max="8707" width="11.375" style="80" customWidth="1"/>
    <col min="8708" max="8708" width="10" style="80"/>
    <col min="8709" max="8709" width="11.375" style="80" customWidth="1"/>
    <col min="8710" max="8710" width="11.875" style="80" customWidth="1"/>
    <col min="8711" max="8711" width="10" style="80"/>
    <col min="8712" max="8712" width="10.875" style="80" bestFit="1" customWidth="1"/>
    <col min="8713" max="8714" width="10" style="80"/>
    <col min="8715" max="8716" width="10.125" style="80" bestFit="1" customWidth="1"/>
    <col min="8717" max="8960" width="10" style="80"/>
    <col min="8961" max="8961" width="28.375" style="80" customWidth="1"/>
    <col min="8962" max="8962" width="10.875" style="80" customWidth="1"/>
    <col min="8963" max="8963" width="11.375" style="80" customWidth="1"/>
    <col min="8964" max="8964" width="10" style="80"/>
    <col min="8965" max="8965" width="11.375" style="80" customWidth="1"/>
    <col min="8966" max="8966" width="11.875" style="80" customWidth="1"/>
    <col min="8967" max="8967" width="10" style="80"/>
    <col min="8968" max="8968" width="10.875" style="80" bestFit="1" customWidth="1"/>
    <col min="8969" max="8970" width="10" style="80"/>
    <col min="8971" max="8972" width="10.125" style="80" bestFit="1" customWidth="1"/>
    <col min="8973" max="9216" width="11" style="80"/>
    <col min="9217" max="9217" width="28.375" style="80" customWidth="1"/>
    <col min="9218" max="9218" width="10.875" style="80" customWidth="1"/>
    <col min="9219" max="9219" width="11.375" style="80" customWidth="1"/>
    <col min="9220" max="9220" width="10" style="80"/>
    <col min="9221" max="9221" width="11.375" style="80" customWidth="1"/>
    <col min="9222" max="9222" width="11.875" style="80" customWidth="1"/>
    <col min="9223" max="9223" width="10" style="80"/>
    <col min="9224" max="9224" width="10.875" style="80" bestFit="1" customWidth="1"/>
    <col min="9225" max="9226" width="10" style="80"/>
    <col min="9227" max="9228" width="10.125" style="80" bestFit="1" customWidth="1"/>
    <col min="9229" max="9472" width="10" style="80"/>
    <col min="9473" max="9473" width="28.375" style="80" customWidth="1"/>
    <col min="9474" max="9474" width="10.875" style="80" customWidth="1"/>
    <col min="9475" max="9475" width="11.375" style="80" customWidth="1"/>
    <col min="9476" max="9476" width="10" style="80"/>
    <col min="9477" max="9477" width="11.375" style="80" customWidth="1"/>
    <col min="9478" max="9478" width="11.875" style="80" customWidth="1"/>
    <col min="9479" max="9479" width="10" style="80"/>
    <col min="9480" max="9480" width="10.875" style="80" bestFit="1" customWidth="1"/>
    <col min="9481" max="9482" width="10" style="80"/>
    <col min="9483" max="9484" width="10.125" style="80" bestFit="1" customWidth="1"/>
    <col min="9485" max="9728" width="10" style="80"/>
    <col min="9729" max="9729" width="28.375" style="80" customWidth="1"/>
    <col min="9730" max="9730" width="10.875" style="80" customWidth="1"/>
    <col min="9731" max="9731" width="11.375" style="80" customWidth="1"/>
    <col min="9732" max="9732" width="10" style="80"/>
    <col min="9733" max="9733" width="11.375" style="80" customWidth="1"/>
    <col min="9734" max="9734" width="11.875" style="80" customWidth="1"/>
    <col min="9735" max="9735" width="10" style="80"/>
    <col min="9736" max="9736" width="10.875" style="80" bestFit="1" customWidth="1"/>
    <col min="9737" max="9738" width="10" style="80"/>
    <col min="9739" max="9740" width="10.125" style="80" bestFit="1" customWidth="1"/>
    <col min="9741" max="9984" width="10" style="80"/>
    <col min="9985" max="9985" width="28.375" style="80" customWidth="1"/>
    <col min="9986" max="9986" width="10.875" style="80" customWidth="1"/>
    <col min="9987" max="9987" width="11.375" style="80" customWidth="1"/>
    <col min="9988" max="9988" width="10" style="80"/>
    <col min="9989" max="9989" width="11.375" style="80" customWidth="1"/>
    <col min="9990" max="9990" width="11.875" style="80" customWidth="1"/>
    <col min="9991" max="9991" width="10" style="80"/>
    <col min="9992" max="9992" width="10.875" style="80" bestFit="1" customWidth="1"/>
    <col min="9993" max="9994" width="10" style="80"/>
    <col min="9995" max="9996" width="10.125" style="80" bestFit="1" customWidth="1"/>
    <col min="9997" max="10240" width="11" style="80"/>
    <col min="10241" max="10241" width="28.375" style="80" customWidth="1"/>
    <col min="10242" max="10242" width="10.875" style="80" customWidth="1"/>
    <col min="10243" max="10243" width="11.375" style="80" customWidth="1"/>
    <col min="10244" max="10244" width="10" style="80"/>
    <col min="10245" max="10245" width="11.375" style="80" customWidth="1"/>
    <col min="10246" max="10246" width="11.875" style="80" customWidth="1"/>
    <col min="10247" max="10247" width="10" style="80"/>
    <col min="10248" max="10248" width="10.875" style="80" bestFit="1" customWidth="1"/>
    <col min="10249" max="10250" width="10" style="80"/>
    <col min="10251" max="10252" width="10.125" style="80" bestFit="1" customWidth="1"/>
    <col min="10253" max="10496" width="10" style="80"/>
    <col min="10497" max="10497" width="28.375" style="80" customWidth="1"/>
    <col min="10498" max="10498" width="10.875" style="80" customWidth="1"/>
    <col min="10499" max="10499" width="11.375" style="80" customWidth="1"/>
    <col min="10500" max="10500" width="10" style="80"/>
    <col min="10501" max="10501" width="11.375" style="80" customWidth="1"/>
    <col min="10502" max="10502" width="11.875" style="80" customWidth="1"/>
    <col min="10503" max="10503" width="10" style="80"/>
    <col min="10504" max="10504" width="10.875" style="80" bestFit="1" customWidth="1"/>
    <col min="10505" max="10506" width="10" style="80"/>
    <col min="10507" max="10508" width="10.125" style="80" bestFit="1" customWidth="1"/>
    <col min="10509" max="10752" width="10" style="80"/>
    <col min="10753" max="10753" width="28.375" style="80" customWidth="1"/>
    <col min="10754" max="10754" width="10.875" style="80" customWidth="1"/>
    <col min="10755" max="10755" width="11.375" style="80" customWidth="1"/>
    <col min="10756" max="10756" width="10" style="80"/>
    <col min="10757" max="10757" width="11.375" style="80" customWidth="1"/>
    <col min="10758" max="10758" width="11.875" style="80" customWidth="1"/>
    <col min="10759" max="10759" width="10" style="80"/>
    <col min="10760" max="10760" width="10.875" style="80" bestFit="1" customWidth="1"/>
    <col min="10761" max="10762" width="10" style="80"/>
    <col min="10763" max="10764" width="10.125" style="80" bestFit="1" customWidth="1"/>
    <col min="10765" max="11008" width="10" style="80"/>
    <col min="11009" max="11009" width="28.375" style="80" customWidth="1"/>
    <col min="11010" max="11010" width="10.875" style="80" customWidth="1"/>
    <col min="11011" max="11011" width="11.375" style="80" customWidth="1"/>
    <col min="11012" max="11012" width="10" style="80"/>
    <col min="11013" max="11013" width="11.375" style="80" customWidth="1"/>
    <col min="11014" max="11014" width="11.875" style="80" customWidth="1"/>
    <col min="11015" max="11015" width="10" style="80"/>
    <col min="11016" max="11016" width="10.875" style="80" bestFit="1" customWidth="1"/>
    <col min="11017" max="11018" width="10" style="80"/>
    <col min="11019" max="11020" width="10.125" style="80" bestFit="1" customWidth="1"/>
    <col min="11021" max="11264" width="11" style="80"/>
    <col min="11265" max="11265" width="28.375" style="80" customWidth="1"/>
    <col min="11266" max="11266" width="10.875" style="80" customWidth="1"/>
    <col min="11267" max="11267" width="11.375" style="80" customWidth="1"/>
    <col min="11268" max="11268" width="10" style="80"/>
    <col min="11269" max="11269" width="11.375" style="80" customWidth="1"/>
    <col min="11270" max="11270" width="11.875" style="80" customWidth="1"/>
    <col min="11271" max="11271" width="10" style="80"/>
    <col min="11272" max="11272" width="10.875" style="80" bestFit="1" customWidth="1"/>
    <col min="11273" max="11274" width="10" style="80"/>
    <col min="11275" max="11276" width="10.125" style="80" bestFit="1" customWidth="1"/>
    <col min="11277" max="11520" width="10" style="80"/>
    <col min="11521" max="11521" width="28.375" style="80" customWidth="1"/>
    <col min="11522" max="11522" width="10.875" style="80" customWidth="1"/>
    <col min="11523" max="11523" width="11.375" style="80" customWidth="1"/>
    <col min="11524" max="11524" width="10" style="80"/>
    <col min="11525" max="11525" width="11.375" style="80" customWidth="1"/>
    <col min="11526" max="11526" width="11.875" style="80" customWidth="1"/>
    <col min="11527" max="11527" width="10" style="80"/>
    <col min="11528" max="11528" width="10.875" style="80" bestFit="1" customWidth="1"/>
    <col min="11529" max="11530" width="10" style="80"/>
    <col min="11531" max="11532" width="10.125" style="80" bestFit="1" customWidth="1"/>
    <col min="11533" max="11776" width="10" style="80"/>
    <col min="11777" max="11777" width="28.375" style="80" customWidth="1"/>
    <col min="11778" max="11778" width="10.875" style="80" customWidth="1"/>
    <col min="11779" max="11779" width="11.375" style="80" customWidth="1"/>
    <col min="11780" max="11780" width="10" style="80"/>
    <col min="11781" max="11781" width="11.375" style="80" customWidth="1"/>
    <col min="11782" max="11782" width="11.875" style="80" customWidth="1"/>
    <col min="11783" max="11783" width="10" style="80"/>
    <col min="11784" max="11784" width="10.875" style="80" bestFit="1" customWidth="1"/>
    <col min="11785" max="11786" width="10" style="80"/>
    <col min="11787" max="11788" width="10.125" style="80" bestFit="1" customWidth="1"/>
    <col min="11789" max="12032" width="10" style="80"/>
    <col min="12033" max="12033" width="28.375" style="80" customWidth="1"/>
    <col min="12034" max="12034" width="10.875" style="80" customWidth="1"/>
    <col min="12035" max="12035" width="11.375" style="80" customWidth="1"/>
    <col min="12036" max="12036" width="10" style="80"/>
    <col min="12037" max="12037" width="11.375" style="80" customWidth="1"/>
    <col min="12038" max="12038" width="11.875" style="80" customWidth="1"/>
    <col min="12039" max="12039" width="10" style="80"/>
    <col min="12040" max="12040" width="10.875" style="80" bestFit="1" customWidth="1"/>
    <col min="12041" max="12042" width="10" style="80"/>
    <col min="12043" max="12044" width="10.125" style="80" bestFit="1" customWidth="1"/>
    <col min="12045" max="12288" width="11" style="80"/>
    <col min="12289" max="12289" width="28.375" style="80" customWidth="1"/>
    <col min="12290" max="12290" width="10.875" style="80" customWidth="1"/>
    <col min="12291" max="12291" width="11.375" style="80" customWidth="1"/>
    <col min="12292" max="12292" width="10" style="80"/>
    <col min="12293" max="12293" width="11.375" style="80" customWidth="1"/>
    <col min="12294" max="12294" width="11.875" style="80" customWidth="1"/>
    <col min="12295" max="12295" width="10" style="80"/>
    <col min="12296" max="12296" width="10.875" style="80" bestFit="1" customWidth="1"/>
    <col min="12297" max="12298" width="10" style="80"/>
    <col min="12299" max="12300" width="10.125" style="80" bestFit="1" customWidth="1"/>
    <col min="12301" max="12544" width="10" style="80"/>
    <col min="12545" max="12545" width="28.375" style="80" customWidth="1"/>
    <col min="12546" max="12546" width="10.875" style="80" customWidth="1"/>
    <col min="12547" max="12547" width="11.375" style="80" customWidth="1"/>
    <col min="12548" max="12548" width="10" style="80"/>
    <col min="12549" max="12549" width="11.375" style="80" customWidth="1"/>
    <col min="12550" max="12550" width="11.875" style="80" customWidth="1"/>
    <col min="12551" max="12551" width="10" style="80"/>
    <col min="12552" max="12552" width="10.875" style="80" bestFit="1" customWidth="1"/>
    <col min="12553" max="12554" width="10" style="80"/>
    <col min="12555" max="12556" width="10.125" style="80" bestFit="1" customWidth="1"/>
    <col min="12557" max="12800" width="10" style="80"/>
    <col min="12801" max="12801" width="28.375" style="80" customWidth="1"/>
    <col min="12802" max="12802" width="10.875" style="80" customWidth="1"/>
    <col min="12803" max="12803" width="11.375" style="80" customWidth="1"/>
    <col min="12804" max="12804" width="10" style="80"/>
    <col min="12805" max="12805" width="11.375" style="80" customWidth="1"/>
    <col min="12806" max="12806" width="11.875" style="80" customWidth="1"/>
    <col min="12807" max="12807" width="10" style="80"/>
    <col min="12808" max="12808" width="10.875" style="80" bestFit="1" customWidth="1"/>
    <col min="12809" max="12810" width="10" style="80"/>
    <col min="12811" max="12812" width="10.125" style="80" bestFit="1" customWidth="1"/>
    <col min="12813" max="13056" width="10" style="80"/>
    <col min="13057" max="13057" width="28.375" style="80" customWidth="1"/>
    <col min="13058" max="13058" width="10.875" style="80" customWidth="1"/>
    <col min="13059" max="13059" width="11.375" style="80" customWidth="1"/>
    <col min="13060" max="13060" width="10" style="80"/>
    <col min="13061" max="13061" width="11.375" style="80" customWidth="1"/>
    <col min="13062" max="13062" width="11.875" style="80" customWidth="1"/>
    <col min="13063" max="13063" width="10" style="80"/>
    <col min="13064" max="13064" width="10.875" style="80" bestFit="1" customWidth="1"/>
    <col min="13065" max="13066" width="10" style="80"/>
    <col min="13067" max="13068" width="10.125" style="80" bestFit="1" customWidth="1"/>
    <col min="13069" max="13312" width="11" style="80"/>
    <col min="13313" max="13313" width="28.375" style="80" customWidth="1"/>
    <col min="13314" max="13314" width="10.875" style="80" customWidth="1"/>
    <col min="13315" max="13315" width="11.375" style="80" customWidth="1"/>
    <col min="13316" max="13316" width="10" style="80"/>
    <col min="13317" max="13317" width="11.375" style="80" customWidth="1"/>
    <col min="13318" max="13318" width="11.875" style="80" customWidth="1"/>
    <col min="13319" max="13319" width="10" style="80"/>
    <col min="13320" max="13320" width="10.875" style="80" bestFit="1" customWidth="1"/>
    <col min="13321" max="13322" width="10" style="80"/>
    <col min="13323" max="13324" width="10.125" style="80" bestFit="1" customWidth="1"/>
    <col min="13325" max="13568" width="10" style="80"/>
    <col min="13569" max="13569" width="28.375" style="80" customWidth="1"/>
    <col min="13570" max="13570" width="10.875" style="80" customWidth="1"/>
    <col min="13571" max="13571" width="11.375" style="80" customWidth="1"/>
    <col min="13572" max="13572" width="10" style="80"/>
    <col min="13573" max="13573" width="11.375" style="80" customWidth="1"/>
    <col min="13574" max="13574" width="11.875" style="80" customWidth="1"/>
    <col min="13575" max="13575" width="10" style="80"/>
    <col min="13576" max="13576" width="10.875" style="80" bestFit="1" customWidth="1"/>
    <col min="13577" max="13578" width="10" style="80"/>
    <col min="13579" max="13580" width="10.125" style="80" bestFit="1" customWidth="1"/>
    <col min="13581" max="13824" width="10" style="80"/>
    <col min="13825" max="13825" width="28.375" style="80" customWidth="1"/>
    <col min="13826" max="13826" width="10.875" style="80" customWidth="1"/>
    <col min="13827" max="13827" width="11.375" style="80" customWidth="1"/>
    <col min="13828" max="13828" width="10" style="80"/>
    <col min="13829" max="13829" width="11.375" style="80" customWidth="1"/>
    <col min="13830" max="13830" width="11.875" style="80" customWidth="1"/>
    <col min="13831" max="13831" width="10" style="80"/>
    <col min="13832" max="13832" width="10.875" style="80" bestFit="1" customWidth="1"/>
    <col min="13833" max="13834" width="10" style="80"/>
    <col min="13835" max="13836" width="10.125" style="80" bestFit="1" customWidth="1"/>
    <col min="13837" max="14080" width="10" style="80"/>
    <col min="14081" max="14081" width="28.375" style="80" customWidth="1"/>
    <col min="14082" max="14082" width="10.875" style="80" customWidth="1"/>
    <col min="14083" max="14083" width="11.375" style="80" customWidth="1"/>
    <col min="14084" max="14084" width="10" style="80"/>
    <col min="14085" max="14085" width="11.375" style="80" customWidth="1"/>
    <col min="14086" max="14086" width="11.875" style="80" customWidth="1"/>
    <col min="14087" max="14087" width="10" style="80"/>
    <col min="14088" max="14088" width="10.875" style="80" bestFit="1" customWidth="1"/>
    <col min="14089" max="14090" width="10" style="80"/>
    <col min="14091" max="14092" width="10.125" style="80" bestFit="1" customWidth="1"/>
    <col min="14093" max="14336" width="11" style="80"/>
    <col min="14337" max="14337" width="28.375" style="80" customWidth="1"/>
    <col min="14338" max="14338" width="10.875" style="80" customWidth="1"/>
    <col min="14339" max="14339" width="11.375" style="80" customWidth="1"/>
    <col min="14340" max="14340" width="10" style="80"/>
    <col min="14341" max="14341" width="11.375" style="80" customWidth="1"/>
    <col min="14342" max="14342" width="11.875" style="80" customWidth="1"/>
    <col min="14343" max="14343" width="10" style="80"/>
    <col min="14344" max="14344" width="10.875" style="80" bestFit="1" customWidth="1"/>
    <col min="14345" max="14346" width="10" style="80"/>
    <col min="14347" max="14348" width="10.125" style="80" bestFit="1" customWidth="1"/>
    <col min="14349" max="14592" width="10" style="80"/>
    <col min="14593" max="14593" width="28.375" style="80" customWidth="1"/>
    <col min="14594" max="14594" width="10.875" style="80" customWidth="1"/>
    <col min="14595" max="14595" width="11.375" style="80" customWidth="1"/>
    <col min="14596" max="14596" width="10" style="80"/>
    <col min="14597" max="14597" width="11.375" style="80" customWidth="1"/>
    <col min="14598" max="14598" width="11.875" style="80" customWidth="1"/>
    <col min="14599" max="14599" width="10" style="80"/>
    <col min="14600" max="14600" width="10.875" style="80" bestFit="1" customWidth="1"/>
    <col min="14601" max="14602" width="10" style="80"/>
    <col min="14603" max="14604" width="10.125" style="80" bestFit="1" customWidth="1"/>
    <col min="14605" max="14848" width="10" style="80"/>
    <col min="14849" max="14849" width="28.375" style="80" customWidth="1"/>
    <col min="14850" max="14850" width="10.875" style="80" customWidth="1"/>
    <col min="14851" max="14851" width="11.375" style="80" customWidth="1"/>
    <col min="14852" max="14852" width="10" style="80"/>
    <col min="14853" max="14853" width="11.375" style="80" customWidth="1"/>
    <col min="14854" max="14854" width="11.875" style="80" customWidth="1"/>
    <col min="14855" max="14855" width="10" style="80"/>
    <col min="14856" max="14856" width="10.875" style="80" bestFit="1" customWidth="1"/>
    <col min="14857" max="14858" width="10" style="80"/>
    <col min="14859" max="14860" width="10.125" style="80" bestFit="1" customWidth="1"/>
    <col min="14861" max="15104" width="10" style="80"/>
    <col min="15105" max="15105" width="28.375" style="80" customWidth="1"/>
    <col min="15106" max="15106" width="10.875" style="80" customWidth="1"/>
    <col min="15107" max="15107" width="11.375" style="80" customWidth="1"/>
    <col min="15108" max="15108" width="10" style="80"/>
    <col min="15109" max="15109" width="11.375" style="80" customWidth="1"/>
    <col min="15110" max="15110" width="11.875" style="80" customWidth="1"/>
    <col min="15111" max="15111" width="10" style="80"/>
    <col min="15112" max="15112" width="10.875" style="80" bestFit="1" customWidth="1"/>
    <col min="15113" max="15114" width="10" style="80"/>
    <col min="15115" max="15116" width="10.125" style="80" bestFit="1" customWidth="1"/>
    <col min="15117" max="15360" width="11" style="80"/>
    <col min="15361" max="15361" width="28.375" style="80" customWidth="1"/>
    <col min="15362" max="15362" width="10.875" style="80" customWidth="1"/>
    <col min="15363" max="15363" width="11.375" style="80" customWidth="1"/>
    <col min="15364" max="15364" width="10" style="80"/>
    <col min="15365" max="15365" width="11.375" style="80" customWidth="1"/>
    <col min="15366" max="15366" width="11.875" style="80" customWidth="1"/>
    <col min="15367" max="15367" width="10" style="80"/>
    <col min="15368" max="15368" width="10.875" style="80" bestFit="1" customWidth="1"/>
    <col min="15369" max="15370" width="10" style="80"/>
    <col min="15371" max="15372" width="10.125" style="80" bestFit="1" customWidth="1"/>
    <col min="15373" max="15616" width="10" style="80"/>
    <col min="15617" max="15617" width="28.375" style="80" customWidth="1"/>
    <col min="15618" max="15618" width="10.875" style="80" customWidth="1"/>
    <col min="15619" max="15619" width="11.375" style="80" customWidth="1"/>
    <col min="15620" max="15620" width="10" style="80"/>
    <col min="15621" max="15621" width="11.375" style="80" customWidth="1"/>
    <col min="15622" max="15622" width="11.875" style="80" customWidth="1"/>
    <col min="15623" max="15623" width="10" style="80"/>
    <col min="15624" max="15624" width="10.875" style="80" bestFit="1" customWidth="1"/>
    <col min="15625" max="15626" width="10" style="80"/>
    <col min="15627" max="15628" width="10.125" style="80" bestFit="1" customWidth="1"/>
    <col min="15629" max="15872" width="10" style="80"/>
    <col min="15873" max="15873" width="28.375" style="80" customWidth="1"/>
    <col min="15874" max="15874" width="10.875" style="80" customWidth="1"/>
    <col min="15875" max="15875" width="11.375" style="80" customWidth="1"/>
    <col min="15876" max="15876" width="10" style="80"/>
    <col min="15877" max="15877" width="11.375" style="80" customWidth="1"/>
    <col min="15878" max="15878" width="11.875" style="80" customWidth="1"/>
    <col min="15879" max="15879" width="10" style="80"/>
    <col min="15880" max="15880" width="10.875" style="80" bestFit="1" customWidth="1"/>
    <col min="15881" max="15882" width="10" style="80"/>
    <col min="15883" max="15884" width="10.125" style="80" bestFit="1" customWidth="1"/>
    <col min="15885" max="16128" width="10" style="80"/>
    <col min="16129" max="16129" width="28.375" style="80" customWidth="1"/>
    <col min="16130" max="16130" width="10.875" style="80" customWidth="1"/>
    <col min="16131" max="16131" width="11.375" style="80" customWidth="1"/>
    <col min="16132" max="16132" width="10" style="80"/>
    <col min="16133" max="16133" width="11.375" style="80" customWidth="1"/>
    <col min="16134" max="16134" width="11.875" style="80" customWidth="1"/>
    <col min="16135" max="16135" width="10" style="80"/>
    <col min="16136" max="16136" width="10.875" style="80" bestFit="1" customWidth="1"/>
    <col min="16137" max="16138" width="10" style="80"/>
    <col min="16139" max="16140" width="10.125" style="80" bestFit="1" customWidth="1"/>
    <col min="16141" max="16384" width="11" style="80"/>
  </cols>
  <sheetData>
    <row r="1" spans="1:9" ht="14.25" x14ac:dyDescent="0.2">
      <c r="A1" s="496" t="s">
        <v>5</v>
      </c>
      <c r="B1" s="495"/>
      <c r="C1" s="495"/>
      <c r="D1" s="495"/>
      <c r="E1" s="495"/>
      <c r="F1" s="495"/>
      <c r="G1" s="495"/>
      <c r="H1" s="495"/>
      <c r="I1" s="410"/>
    </row>
    <row r="2" spans="1:9" ht="15.75" x14ac:dyDescent="0.25">
      <c r="A2" s="497"/>
      <c r="B2" s="498"/>
      <c r="C2" s="495"/>
      <c r="D2" s="495"/>
      <c r="E2" s="495"/>
      <c r="F2" s="495"/>
      <c r="G2" s="495"/>
      <c r="H2" s="62" t="s">
        <v>164</v>
      </c>
      <c r="I2" s="410"/>
    </row>
    <row r="3" spans="1:9" s="82" customFormat="1" ht="14.25" x14ac:dyDescent="0.2">
      <c r="A3" s="468"/>
      <c r="B3" s="835">
        <f>INDICE!A3</f>
        <v>41730</v>
      </c>
      <c r="C3" s="836"/>
      <c r="D3" s="836" t="s">
        <v>124</v>
      </c>
      <c r="E3" s="836"/>
      <c r="F3" s="836" t="s">
        <v>125</v>
      </c>
      <c r="G3" s="836"/>
      <c r="H3" s="836"/>
      <c r="I3" s="410"/>
    </row>
    <row r="4" spans="1:9" s="82" customFormat="1" ht="14.25" x14ac:dyDescent="0.2">
      <c r="A4" s="83"/>
      <c r="B4" s="74" t="s">
        <v>48</v>
      </c>
      <c r="C4" s="74" t="s">
        <v>529</v>
      </c>
      <c r="D4" s="74" t="s">
        <v>48</v>
      </c>
      <c r="E4" s="74" t="s">
        <v>529</v>
      </c>
      <c r="F4" s="74" t="s">
        <v>48</v>
      </c>
      <c r="G4" s="75" t="s">
        <v>529</v>
      </c>
      <c r="H4" s="75" t="s">
        <v>132</v>
      </c>
      <c r="I4" s="410"/>
    </row>
    <row r="5" spans="1:9" s="82" customFormat="1" ht="14.25" x14ac:dyDescent="0.2">
      <c r="A5" s="84" t="s">
        <v>133</v>
      </c>
      <c r="B5" s="489">
        <v>137.54315999999997</v>
      </c>
      <c r="C5" s="86">
        <v>-8.8830010814678513</v>
      </c>
      <c r="D5" s="85">
        <v>642.93403000000001</v>
      </c>
      <c r="E5" s="86">
        <v>-4.6499671112446022</v>
      </c>
      <c r="F5" s="85">
        <v>1557.0177399999998</v>
      </c>
      <c r="G5" s="86">
        <v>0.56078695327201245</v>
      </c>
      <c r="H5" s="492">
        <v>2.8553502106870043</v>
      </c>
      <c r="I5" s="410"/>
    </row>
    <row r="6" spans="1:9" s="82" customFormat="1" ht="14.25" x14ac:dyDescent="0.2">
      <c r="A6" s="84" t="s">
        <v>50</v>
      </c>
      <c r="B6" s="490">
        <v>388.62536999999958</v>
      </c>
      <c r="C6" s="88">
        <v>5.1185996425703408E-2</v>
      </c>
      <c r="D6" s="87">
        <v>1440.7061700000002</v>
      </c>
      <c r="E6" s="88">
        <v>-0.32417232662593298</v>
      </c>
      <c r="F6" s="87">
        <v>4651.1738399999995</v>
      </c>
      <c r="G6" s="88">
        <v>-2.945212857127296</v>
      </c>
      <c r="H6" s="493">
        <v>8.5295946621557963</v>
      </c>
      <c r="I6" s="410"/>
    </row>
    <row r="7" spans="1:9" s="82" customFormat="1" ht="14.25" x14ac:dyDescent="0.2">
      <c r="A7" s="84" t="s">
        <v>51</v>
      </c>
      <c r="B7" s="490">
        <v>442.96136999999993</v>
      </c>
      <c r="C7" s="88">
        <v>5.4905850729901919</v>
      </c>
      <c r="D7" s="87">
        <v>1489.8575999999998</v>
      </c>
      <c r="E7" s="88">
        <v>2.6970045886718887</v>
      </c>
      <c r="F7" s="87">
        <v>5169.1060499999994</v>
      </c>
      <c r="G7" s="88">
        <v>0.11116449532024755</v>
      </c>
      <c r="H7" s="493">
        <v>9.4794090457382776</v>
      </c>
      <c r="I7" s="410"/>
    </row>
    <row r="8" spans="1:9" s="82" customFormat="1" ht="14.25" x14ac:dyDescent="0.2">
      <c r="A8" s="84" t="s">
        <v>134</v>
      </c>
      <c r="B8" s="490">
        <v>2297.5294700000018</v>
      </c>
      <c r="C8" s="88">
        <v>-2.4555472491815999</v>
      </c>
      <c r="D8" s="87">
        <v>9413.8601899999976</v>
      </c>
      <c r="E8" s="88">
        <v>5.5089360539114757E-2</v>
      </c>
      <c r="F8" s="87">
        <v>28232.107760000003</v>
      </c>
      <c r="G8" s="88">
        <v>-0.86547474148000325</v>
      </c>
      <c r="H8" s="493">
        <v>51.773690671407657</v>
      </c>
      <c r="I8" s="410"/>
    </row>
    <row r="9" spans="1:9" s="82" customFormat="1" ht="14.25" x14ac:dyDescent="0.2">
      <c r="A9" s="84" t="s">
        <v>135</v>
      </c>
      <c r="B9" s="490">
        <v>700.57203000000004</v>
      </c>
      <c r="C9" s="88">
        <v>0.23471254087756968</v>
      </c>
      <c r="D9" s="87">
        <v>2988.3359799999994</v>
      </c>
      <c r="E9" s="88">
        <v>11.489164210462409</v>
      </c>
      <c r="F9" s="87">
        <v>8935.838960000001</v>
      </c>
      <c r="G9" s="89">
        <v>-5.5816778476468691</v>
      </c>
      <c r="H9" s="493">
        <v>16.387064194336762</v>
      </c>
      <c r="I9" s="410"/>
    </row>
    <row r="10" spans="1:9" s="82" customFormat="1" ht="14.25" x14ac:dyDescent="0.2">
      <c r="A10" s="83" t="s">
        <v>530</v>
      </c>
      <c r="B10" s="491">
        <v>436</v>
      </c>
      <c r="C10" s="91">
        <v>-28.426029286230222</v>
      </c>
      <c r="D10" s="90">
        <v>1756.0260000000001</v>
      </c>
      <c r="E10" s="91">
        <v>-19.543825744403318</v>
      </c>
      <c r="F10" s="90">
        <v>5984.59</v>
      </c>
      <c r="G10" s="91">
        <v>-23.29029134638543</v>
      </c>
      <c r="H10" s="494">
        <v>10.974891215674488</v>
      </c>
      <c r="I10" s="410"/>
    </row>
    <row r="11" spans="1:9" s="82" customFormat="1" ht="14.25" x14ac:dyDescent="0.2">
      <c r="A11" s="92" t="s">
        <v>531</v>
      </c>
      <c r="B11" s="93">
        <v>4403.2314000000015</v>
      </c>
      <c r="C11" s="94">
        <v>-4.7485146497532478</v>
      </c>
      <c r="D11" s="93">
        <v>17731.719969999995</v>
      </c>
      <c r="E11" s="94">
        <v>-0.61841370460316458</v>
      </c>
      <c r="F11" s="93">
        <v>54529.834350000012</v>
      </c>
      <c r="G11" s="94">
        <v>-4.7485572961389826</v>
      </c>
      <c r="H11" s="94">
        <v>100</v>
      </c>
      <c r="I11" s="410"/>
    </row>
    <row r="12" spans="1:9" s="82" customFormat="1" ht="14.25" x14ac:dyDescent="0.2">
      <c r="A12" s="84"/>
      <c r="B12" s="84"/>
      <c r="C12" s="84"/>
      <c r="D12" s="84"/>
      <c r="E12" s="84"/>
      <c r="F12" s="84"/>
      <c r="G12" s="84"/>
      <c r="H12" s="95" t="s">
        <v>252</v>
      </c>
      <c r="I12" s="410"/>
    </row>
    <row r="13" spans="1:9" s="82" customFormat="1" ht="14.25" x14ac:dyDescent="0.2">
      <c r="A13" s="96" t="s">
        <v>138</v>
      </c>
      <c r="B13" s="84"/>
      <c r="C13" s="84"/>
      <c r="D13" s="84"/>
      <c r="E13" s="84"/>
      <c r="F13" s="84"/>
      <c r="G13" s="84"/>
      <c r="H13" s="84"/>
      <c r="I13" s="410"/>
    </row>
    <row r="14" spans="1:9" ht="14.25" x14ac:dyDescent="0.2">
      <c r="A14" s="96" t="s">
        <v>532</v>
      </c>
      <c r="B14" s="87"/>
      <c r="C14" s="495"/>
      <c r="D14" s="495"/>
      <c r="E14" s="495"/>
      <c r="F14" s="495"/>
      <c r="G14" s="495"/>
      <c r="H14" s="495"/>
      <c r="I14" s="410"/>
    </row>
    <row r="15" spans="1:9" ht="14.25" x14ac:dyDescent="0.2">
      <c r="A15" s="96" t="s">
        <v>533</v>
      </c>
      <c r="B15" s="495"/>
      <c r="C15" s="495"/>
      <c r="D15" s="495"/>
      <c r="E15" s="495"/>
      <c r="F15" s="495"/>
      <c r="G15" s="495"/>
      <c r="H15" s="495"/>
      <c r="I15" s="410"/>
    </row>
    <row r="16" spans="1:9" ht="14.25" x14ac:dyDescent="0.2">
      <c r="A16" s="96" t="s">
        <v>253</v>
      </c>
      <c r="B16" s="495"/>
      <c r="C16" s="495"/>
      <c r="D16" s="495"/>
      <c r="E16" s="495"/>
      <c r="F16" s="495"/>
      <c r="G16" s="495"/>
      <c r="H16" s="495"/>
      <c r="I16" s="410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G14" sqref="G14"/>
    </sheetView>
  </sheetViews>
  <sheetFormatPr baseColWidth="10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406"/>
      <c r="H2" s="408"/>
      <c r="I2" s="407" t="s">
        <v>164</v>
      </c>
    </row>
    <row r="3" spans="1:71" s="82" customFormat="1" ht="12.75" x14ac:dyDescent="0.2">
      <c r="A3" s="81"/>
      <c r="B3" s="877">
        <f>INDICE!A3</f>
        <v>41730</v>
      </c>
      <c r="C3" s="878">
        <v>41671</v>
      </c>
      <c r="D3" s="877">
        <f>DATE(YEAR(B3),MONTH(B3)-1,1)</f>
        <v>41699</v>
      </c>
      <c r="E3" s="878"/>
      <c r="F3" s="877">
        <f>DATE(YEAR(B3)-1,MONTH(B3),1)</f>
        <v>41365</v>
      </c>
      <c r="G3" s="878"/>
      <c r="H3" s="827" t="s">
        <v>529</v>
      </c>
      <c r="I3" s="827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</row>
    <row r="4" spans="1:71" s="82" customFormat="1" ht="12.75" x14ac:dyDescent="0.2">
      <c r="A4" s="83"/>
      <c r="B4" s="270" t="s">
        <v>48</v>
      </c>
      <c r="C4" s="270" t="s">
        <v>112</v>
      </c>
      <c r="D4" s="270" t="s">
        <v>48</v>
      </c>
      <c r="E4" s="270" t="s">
        <v>112</v>
      </c>
      <c r="F4" s="270" t="s">
        <v>48</v>
      </c>
      <c r="G4" s="270" t="s">
        <v>112</v>
      </c>
      <c r="H4" s="461">
        <f>D3</f>
        <v>41699</v>
      </c>
      <c r="I4" s="461">
        <f>F3</f>
        <v>41365</v>
      </c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</row>
    <row r="5" spans="1:71" s="401" customFormat="1" ht="15" x14ac:dyDescent="0.2">
      <c r="A5" s="405" t="s">
        <v>450</v>
      </c>
      <c r="B5" s="390">
        <v>6527</v>
      </c>
      <c r="C5" s="773">
        <v>40.2354826778449</v>
      </c>
      <c r="D5" s="390">
        <v>6485</v>
      </c>
      <c r="E5" s="773">
        <v>41.03651205467316</v>
      </c>
      <c r="F5" s="390">
        <v>6964</v>
      </c>
      <c r="G5" s="773">
        <v>42.303486818126594</v>
      </c>
      <c r="H5" s="403">
        <v>0.64764841942945262</v>
      </c>
      <c r="I5" s="403">
        <v>-6.2751292360712236</v>
      </c>
      <c r="K5" s="402"/>
    </row>
    <row r="6" spans="1:71" s="401" customFormat="1" ht="15" x14ac:dyDescent="0.2">
      <c r="A6" s="404" t="s">
        <v>128</v>
      </c>
      <c r="B6" s="390">
        <v>9695</v>
      </c>
      <c r="C6" s="773">
        <v>59.7645173221551</v>
      </c>
      <c r="D6" s="390">
        <v>9318</v>
      </c>
      <c r="E6" s="773">
        <v>58.963487945326833</v>
      </c>
      <c r="F6" s="390">
        <v>9498</v>
      </c>
      <c r="G6" s="773">
        <v>57.696513181873414</v>
      </c>
      <c r="H6" s="403">
        <v>4.0459326035629957</v>
      </c>
      <c r="I6" s="403">
        <v>2.0741208675510636</v>
      </c>
      <c r="K6" s="402"/>
    </row>
    <row r="7" spans="1:71" s="82" customFormat="1" ht="12.75" x14ac:dyDescent="0.2">
      <c r="A7" s="92" t="s">
        <v>122</v>
      </c>
      <c r="B7" s="93">
        <v>16222</v>
      </c>
      <c r="C7" s="94">
        <v>100</v>
      </c>
      <c r="D7" s="93">
        <v>15803</v>
      </c>
      <c r="E7" s="94">
        <v>100</v>
      </c>
      <c r="F7" s="93">
        <v>16462</v>
      </c>
      <c r="G7" s="94">
        <v>100</v>
      </c>
      <c r="H7" s="94">
        <v>2.6513953046889833</v>
      </c>
      <c r="I7" s="94">
        <v>-1.4579030494472118</v>
      </c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</row>
    <row r="8" spans="1:71" ht="15" x14ac:dyDescent="0.2">
      <c r="A8" s="652"/>
      <c r="I8" s="257" t="s">
        <v>252</v>
      </c>
      <c r="J8" s="401"/>
      <c r="K8" s="402"/>
      <c r="L8" s="401"/>
      <c r="M8" s="401"/>
      <c r="N8" s="401"/>
      <c r="O8" s="401"/>
      <c r="P8" s="401"/>
      <c r="Q8" s="401"/>
      <c r="R8" s="401"/>
      <c r="S8" s="401"/>
      <c r="T8" s="401"/>
      <c r="U8" s="401"/>
      <c r="V8" s="401"/>
      <c r="W8" s="401"/>
      <c r="X8" s="401"/>
      <c r="Y8" s="401"/>
      <c r="Z8" s="401"/>
      <c r="AA8" s="401"/>
      <c r="AB8" s="401"/>
      <c r="AC8" s="401"/>
      <c r="AD8" s="401"/>
      <c r="AE8" s="401"/>
      <c r="AF8" s="401"/>
      <c r="AG8" s="401"/>
      <c r="AH8" s="401"/>
      <c r="AI8" s="401"/>
      <c r="AJ8" s="401"/>
      <c r="AK8" s="401"/>
    </row>
    <row r="9" spans="1:71" s="398" customFormat="1" ht="12.75" x14ac:dyDescent="0.2">
      <c r="A9" s="771" t="s">
        <v>586</v>
      </c>
      <c r="B9" s="399"/>
      <c r="C9" s="400"/>
      <c r="D9" s="399"/>
      <c r="E9" s="399"/>
      <c r="F9" s="399"/>
      <c r="G9" s="399"/>
      <c r="H9" s="399"/>
      <c r="I9" s="399"/>
      <c r="J9" s="399"/>
      <c r="K9" s="399"/>
      <c r="L9" s="399"/>
    </row>
    <row r="10" spans="1:71" x14ac:dyDescent="0.2">
      <c r="A10" s="772" t="s">
        <v>581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0"/>
  <sheetViews>
    <sheetView workbookViewId="0">
      <selection activeCell="C12" sqref="C12"/>
    </sheetView>
  </sheetViews>
  <sheetFormatPr baseColWidth="10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406"/>
      <c r="H2" s="408"/>
      <c r="I2" s="407" t="s">
        <v>164</v>
      </c>
    </row>
    <row r="3" spans="1:71" s="82" customFormat="1" ht="12.75" x14ac:dyDescent="0.2">
      <c r="A3" s="81"/>
      <c r="B3" s="877">
        <f>INDICE!A3</f>
        <v>41730</v>
      </c>
      <c r="C3" s="878">
        <v>41671</v>
      </c>
      <c r="D3" s="877">
        <f>DATE(YEAR(B3),MONTH(B3)-1,1)</f>
        <v>41699</v>
      </c>
      <c r="E3" s="878"/>
      <c r="F3" s="877">
        <f>DATE(YEAR(B3)-1,MONTH(B3),1)</f>
        <v>41365</v>
      </c>
      <c r="G3" s="878"/>
      <c r="H3" s="827" t="s">
        <v>529</v>
      </c>
      <c r="I3" s="827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</row>
    <row r="4" spans="1:71" s="82" customFormat="1" ht="12.75" x14ac:dyDescent="0.2">
      <c r="A4" s="83"/>
      <c r="B4" s="270" t="s">
        <v>48</v>
      </c>
      <c r="C4" s="270" t="s">
        <v>112</v>
      </c>
      <c r="D4" s="270" t="s">
        <v>48</v>
      </c>
      <c r="E4" s="270" t="s">
        <v>112</v>
      </c>
      <c r="F4" s="270" t="s">
        <v>48</v>
      </c>
      <c r="G4" s="270" t="s">
        <v>112</v>
      </c>
      <c r="H4" s="461">
        <f>D3</f>
        <v>41699</v>
      </c>
      <c r="I4" s="461">
        <f>F3</f>
        <v>41365</v>
      </c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</row>
    <row r="5" spans="1:71" s="401" customFormat="1" ht="15" x14ac:dyDescent="0.2">
      <c r="A5" s="405" t="s">
        <v>584</v>
      </c>
      <c r="B5" s="390">
        <v>6882</v>
      </c>
      <c r="C5" s="773">
        <v>43.032252099560438</v>
      </c>
      <c r="D5" s="390">
        <v>6896</v>
      </c>
      <c r="E5" s="773">
        <v>43.333038173091943</v>
      </c>
      <c r="F5" s="390">
        <v>6905</v>
      </c>
      <c r="G5" s="773">
        <v>44.957312575950716</v>
      </c>
      <c r="H5" s="246">
        <v>-0.20301624129930396</v>
      </c>
      <c r="I5" s="246">
        <v>-0.33309196234612598</v>
      </c>
      <c r="K5" s="402"/>
    </row>
    <row r="6" spans="1:71" s="401" customFormat="1" ht="15" x14ac:dyDescent="0.2">
      <c r="A6" s="404" t="s">
        <v>585</v>
      </c>
      <c r="B6" s="390">
        <v>9110.6558899999982</v>
      </c>
      <c r="C6" s="773">
        <v>56.967747900439555</v>
      </c>
      <c r="D6" s="390">
        <v>9017.9545499999949</v>
      </c>
      <c r="E6" s="773">
        <v>56.666961826908057</v>
      </c>
      <c r="F6" s="390">
        <v>8454.0141499999991</v>
      </c>
      <c r="G6" s="773">
        <v>55.042687424049284</v>
      </c>
      <c r="H6" s="246">
        <v>1.0279641518042837</v>
      </c>
      <c r="I6" s="246">
        <v>7.7672183692760814</v>
      </c>
      <c r="K6" s="402"/>
    </row>
    <row r="7" spans="1:71" s="82" customFormat="1" ht="12.75" x14ac:dyDescent="0.2">
      <c r="A7" s="92" t="s">
        <v>122</v>
      </c>
      <c r="B7" s="93">
        <v>15992.655889999998</v>
      </c>
      <c r="C7" s="94">
        <v>100</v>
      </c>
      <c r="D7" s="93">
        <v>15913.954549999995</v>
      </c>
      <c r="E7" s="94">
        <v>100</v>
      </c>
      <c r="F7" s="93">
        <v>15359.014149999999</v>
      </c>
      <c r="G7" s="94">
        <v>100</v>
      </c>
      <c r="H7" s="94">
        <v>0.49454294815742877</v>
      </c>
      <c r="I7" s="94">
        <v>4.1255365338666552</v>
      </c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</row>
    <row r="8" spans="1:71" ht="15" x14ac:dyDescent="0.2">
      <c r="A8" s="652"/>
      <c r="I8" s="257" t="s">
        <v>137</v>
      </c>
      <c r="J8" s="401"/>
      <c r="K8" s="402"/>
      <c r="L8" s="401"/>
      <c r="M8" s="401"/>
      <c r="N8" s="401"/>
      <c r="O8" s="401"/>
      <c r="P8" s="401"/>
      <c r="Q8" s="401"/>
      <c r="R8" s="401"/>
      <c r="S8" s="401"/>
      <c r="T8" s="401"/>
      <c r="U8" s="401"/>
      <c r="V8" s="401"/>
      <c r="W8" s="401"/>
      <c r="X8" s="401"/>
      <c r="Y8" s="401"/>
      <c r="Z8" s="401"/>
      <c r="AA8" s="401"/>
      <c r="AB8" s="401"/>
      <c r="AC8" s="401"/>
      <c r="AD8" s="401"/>
      <c r="AE8" s="401"/>
      <c r="AF8" s="401"/>
      <c r="AG8" s="401"/>
      <c r="AH8" s="401"/>
      <c r="AI8" s="401"/>
      <c r="AJ8" s="401"/>
      <c r="AK8" s="401"/>
    </row>
    <row r="9" spans="1:71" x14ac:dyDescent="0.2">
      <c r="A9" s="771" t="s">
        <v>586</v>
      </c>
    </row>
    <row r="10" spans="1:71" x14ac:dyDescent="0.2">
      <c r="A10" s="771" t="s">
        <v>581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F30" sqref="F30"/>
    </sheetView>
  </sheetViews>
  <sheetFormatPr baseColWidth="10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66" t="s">
        <v>638</v>
      </c>
      <c r="B1" s="866"/>
      <c r="C1" s="866"/>
      <c r="D1" s="866"/>
      <c r="E1" s="866"/>
      <c r="F1" s="866"/>
      <c r="G1" s="13"/>
      <c r="H1" s="13"/>
      <c r="I1" s="13"/>
    </row>
    <row r="2" spans="1:9" x14ac:dyDescent="0.2">
      <c r="A2" s="867"/>
      <c r="B2" s="867"/>
      <c r="C2" s="867"/>
      <c r="D2" s="867"/>
      <c r="E2" s="867"/>
      <c r="F2" s="867"/>
      <c r="G2" s="13"/>
      <c r="H2" s="13"/>
      <c r="I2" s="238" t="s">
        <v>582</v>
      </c>
    </row>
    <row r="3" spans="1:9" x14ac:dyDescent="0.2">
      <c r="A3" s="414"/>
      <c r="B3" s="416"/>
      <c r="C3" s="416"/>
      <c r="D3" s="835">
        <f>INDICE!A3</f>
        <v>41730</v>
      </c>
      <c r="E3" s="835">
        <v>41671</v>
      </c>
      <c r="F3" s="835">
        <f>DATE(YEAR(D3),MONTH(D3)-1,1)</f>
        <v>41699</v>
      </c>
      <c r="G3" s="835"/>
      <c r="H3" s="838">
        <f>DATE(YEAR(D3)-1,MONTH(D3),1)</f>
        <v>41365</v>
      </c>
      <c r="I3" s="838"/>
    </row>
    <row r="4" spans="1:9" x14ac:dyDescent="0.2">
      <c r="A4" s="352"/>
      <c r="B4" s="353"/>
      <c r="C4" s="353"/>
      <c r="D4" s="99" t="s">
        <v>453</v>
      </c>
      <c r="E4" s="270" t="s">
        <v>112</v>
      </c>
      <c r="F4" s="99" t="s">
        <v>453</v>
      </c>
      <c r="G4" s="270" t="s">
        <v>112</v>
      </c>
      <c r="H4" s="99" t="s">
        <v>453</v>
      </c>
      <c r="I4" s="270" t="s">
        <v>112</v>
      </c>
    </row>
    <row r="5" spans="1:9" x14ac:dyDescent="0.2">
      <c r="A5" s="361" t="s">
        <v>452</v>
      </c>
      <c r="B5" s="245"/>
      <c r="C5" s="245"/>
      <c r="D5" s="641">
        <v>114.91440508555893</v>
      </c>
      <c r="E5" s="776">
        <v>100</v>
      </c>
      <c r="F5" s="641">
        <v>104.40467652224827</v>
      </c>
      <c r="G5" s="776">
        <v>100</v>
      </c>
      <c r="H5" s="641">
        <v>107.40355888281026</v>
      </c>
      <c r="I5" s="776">
        <v>100</v>
      </c>
    </row>
    <row r="6" spans="1:9" x14ac:dyDescent="0.2">
      <c r="A6" s="413" t="s">
        <v>579</v>
      </c>
      <c r="B6" s="245"/>
      <c r="C6" s="245"/>
      <c r="D6" s="641">
        <v>64.0047457220534</v>
      </c>
      <c r="E6" s="776">
        <v>55.697756668886726</v>
      </c>
      <c r="F6" s="389">
        <v>57.711314402810316</v>
      </c>
      <c r="G6" s="776">
        <v>55.276560710872211</v>
      </c>
      <c r="H6" s="389">
        <v>60.650727577022757</v>
      </c>
      <c r="I6" s="776">
        <v>56.469942158247974</v>
      </c>
    </row>
    <row r="7" spans="1:9" x14ac:dyDescent="0.2">
      <c r="A7" s="413" t="s">
        <v>580</v>
      </c>
      <c r="B7" s="245"/>
      <c r="C7" s="245"/>
      <c r="D7" s="641">
        <v>50.909659363505519</v>
      </c>
      <c r="E7" s="776">
        <v>44.302243331113274</v>
      </c>
      <c r="F7" s="389">
        <v>46.69336211943795</v>
      </c>
      <c r="G7" s="776">
        <v>44.723439289127782</v>
      </c>
      <c r="H7" s="389">
        <v>46.752831305787502</v>
      </c>
      <c r="I7" s="776">
        <v>43.530057841752026</v>
      </c>
    </row>
    <row r="8" spans="1:9" x14ac:dyDescent="0.2">
      <c r="A8" s="352" t="s">
        <v>642</v>
      </c>
      <c r="B8" s="412"/>
      <c r="C8" s="412"/>
      <c r="D8" s="762">
        <v>90</v>
      </c>
      <c r="E8" s="777"/>
      <c r="F8" s="762">
        <v>90</v>
      </c>
      <c r="G8" s="777"/>
      <c r="H8" s="762">
        <v>90</v>
      </c>
      <c r="I8" s="777"/>
    </row>
    <row r="9" spans="1:9" x14ac:dyDescent="0.2">
      <c r="A9" s="651" t="s">
        <v>581</v>
      </c>
      <c r="B9" s="339"/>
      <c r="C9" s="339"/>
      <c r="D9" s="339"/>
      <c r="E9" s="365"/>
      <c r="F9" s="13"/>
      <c r="G9" s="13"/>
      <c r="H9" s="13"/>
      <c r="I9" s="257" t="s">
        <v>252</v>
      </c>
    </row>
    <row r="10" spans="1:9" x14ac:dyDescent="0.2">
      <c r="A10" s="651" t="s">
        <v>643</v>
      </c>
      <c r="B10" s="409"/>
      <c r="C10" s="409"/>
      <c r="D10" s="409"/>
      <c r="E10" s="409"/>
      <c r="F10" s="409"/>
      <c r="G10" s="409"/>
      <c r="H10" s="409"/>
      <c r="I10" s="409"/>
    </row>
    <row r="11" spans="1:9" x14ac:dyDescent="0.2">
      <c r="A11" s="339"/>
      <c r="B11" s="409"/>
      <c r="C11" s="409"/>
      <c r="D11" s="409"/>
      <c r="E11" s="409"/>
      <c r="F11" s="409"/>
      <c r="G11" s="409"/>
      <c r="H11" s="409"/>
      <c r="I11" s="409"/>
    </row>
    <row r="12" spans="1:9" x14ac:dyDescent="0.2">
      <c r="A12" s="409"/>
      <c r="B12" s="409"/>
      <c r="C12" s="409"/>
      <c r="D12" s="409"/>
      <c r="E12" s="409"/>
      <c r="F12" s="409"/>
      <c r="G12" s="409"/>
      <c r="H12" s="409"/>
      <c r="I12" s="409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E22" sqref="E22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66" t="s">
        <v>584</v>
      </c>
      <c r="B1" s="866"/>
      <c r="C1" s="866"/>
      <c r="D1" s="866"/>
      <c r="E1" s="415"/>
      <c r="F1" s="13"/>
      <c r="G1" s="13"/>
      <c r="H1" s="13"/>
      <c r="I1" s="13"/>
    </row>
    <row r="2" spans="1:40" ht="15" x14ac:dyDescent="0.2">
      <c r="A2" s="866"/>
      <c r="B2" s="866"/>
      <c r="C2" s="866"/>
      <c r="D2" s="866"/>
      <c r="E2" s="415"/>
      <c r="F2" s="13"/>
      <c r="G2" s="321"/>
      <c r="H2" s="408"/>
      <c r="I2" s="407" t="s">
        <v>164</v>
      </c>
    </row>
    <row r="3" spans="1:40" x14ac:dyDescent="0.2">
      <c r="A3" s="414"/>
      <c r="B3" s="877">
        <f>INDICE!A3</f>
        <v>41730</v>
      </c>
      <c r="C3" s="878">
        <v>41671</v>
      </c>
      <c r="D3" s="877">
        <f>DATE(YEAR(B3),MONTH(B3)-1,1)</f>
        <v>41699</v>
      </c>
      <c r="E3" s="878"/>
      <c r="F3" s="877">
        <f>DATE(YEAR(B3)-1,MONTH(B3),1)</f>
        <v>41365</v>
      </c>
      <c r="G3" s="878"/>
      <c r="H3" s="827" t="s">
        <v>529</v>
      </c>
      <c r="I3" s="827"/>
    </row>
    <row r="4" spans="1:40" x14ac:dyDescent="0.2">
      <c r="A4" s="352"/>
      <c r="B4" s="270" t="s">
        <v>48</v>
      </c>
      <c r="C4" s="270" t="s">
        <v>112</v>
      </c>
      <c r="D4" s="270" t="s">
        <v>48</v>
      </c>
      <c r="E4" s="270" t="s">
        <v>112</v>
      </c>
      <c r="F4" s="270" t="s">
        <v>48</v>
      </c>
      <c r="G4" s="270" t="s">
        <v>112</v>
      </c>
      <c r="H4" s="461">
        <f>D3</f>
        <v>41699</v>
      </c>
      <c r="I4" s="461">
        <f>F3</f>
        <v>41365</v>
      </c>
    </row>
    <row r="5" spans="1:40" x14ac:dyDescent="0.2">
      <c r="A5" s="361" t="s">
        <v>50</v>
      </c>
      <c r="B5" s="389">
        <v>507</v>
      </c>
      <c r="C5" s="403">
        <v>7.3670444638186572</v>
      </c>
      <c r="D5" s="389">
        <v>507</v>
      </c>
      <c r="E5" s="403">
        <v>7.3520881670533642</v>
      </c>
      <c r="F5" s="389">
        <v>508</v>
      </c>
      <c r="G5" s="403">
        <v>7.3569876900796523</v>
      </c>
      <c r="H5" s="641">
        <v>0</v>
      </c>
      <c r="I5" s="641">
        <v>-0.19685039370078741</v>
      </c>
      <c r="J5" s="410"/>
    </row>
    <row r="6" spans="1:40" x14ac:dyDescent="0.2">
      <c r="A6" s="413" t="s">
        <v>51</v>
      </c>
      <c r="B6" s="389">
        <v>341</v>
      </c>
      <c r="C6" s="403">
        <v>4.954954954954955</v>
      </c>
      <c r="D6" s="389">
        <v>341</v>
      </c>
      <c r="E6" s="403">
        <v>4.9448955916473318</v>
      </c>
      <c r="F6" s="389">
        <v>342</v>
      </c>
      <c r="G6" s="403">
        <v>4.9529326574945696</v>
      </c>
      <c r="H6" s="641">
        <v>0</v>
      </c>
      <c r="I6" s="641">
        <v>-0.29239766081871343</v>
      </c>
      <c r="J6" s="410"/>
    </row>
    <row r="7" spans="1:40" x14ac:dyDescent="0.2">
      <c r="A7" s="413" t="s">
        <v>134</v>
      </c>
      <c r="B7" s="389">
        <v>3388</v>
      </c>
      <c r="C7" s="403">
        <v>49.229875036326646</v>
      </c>
      <c r="D7" s="389">
        <v>3388</v>
      </c>
      <c r="E7" s="403">
        <v>49.129930394431554</v>
      </c>
      <c r="F7" s="389">
        <v>3391</v>
      </c>
      <c r="G7" s="403">
        <v>49.109341057204922</v>
      </c>
      <c r="H7" s="641">
        <v>0</v>
      </c>
      <c r="I7" s="641">
        <v>-8.8469478030079624E-2</v>
      </c>
      <c r="J7" s="410"/>
    </row>
    <row r="8" spans="1:40" x14ac:dyDescent="0.2">
      <c r="A8" s="413" t="s">
        <v>135</v>
      </c>
      <c r="B8" s="389">
        <v>216</v>
      </c>
      <c r="C8" s="403">
        <v>3.1386224934612033</v>
      </c>
      <c r="D8" s="389">
        <v>230</v>
      </c>
      <c r="E8" s="403">
        <v>3.3352668213457073</v>
      </c>
      <c r="F8" s="389">
        <v>230</v>
      </c>
      <c r="G8" s="403">
        <v>3.3309196234612601</v>
      </c>
      <c r="H8" s="641">
        <v>-6.0869565217391308</v>
      </c>
      <c r="I8" s="641">
        <v>-6.0869565217391308</v>
      </c>
      <c r="J8" s="410"/>
    </row>
    <row r="9" spans="1:40" x14ac:dyDescent="0.2">
      <c r="A9" s="352" t="s">
        <v>451</v>
      </c>
      <c r="B9" s="762">
        <v>2430</v>
      </c>
      <c r="C9" s="774">
        <v>35.309503051438533</v>
      </c>
      <c r="D9" s="762">
        <v>2430</v>
      </c>
      <c r="E9" s="774">
        <v>35.237819025522043</v>
      </c>
      <c r="F9" s="762">
        <v>2434</v>
      </c>
      <c r="G9" s="774">
        <v>35.249818971759595</v>
      </c>
      <c r="H9" s="775">
        <v>0</v>
      </c>
      <c r="I9" s="775">
        <v>-0.16433853738701726</v>
      </c>
      <c r="J9" s="410"/>
    </row>
    <row r="10" spans="1:40" s="82" customFormat="1" x14ac:dyDescent="0.2">
      <c r="A10" s="92" t="s">
        <v>122</v>
      </c>
      <c r="B10" s="93">
        <v>6882</v>
      </c>
      <c r="C10" s="411">
        <v>100</v>
      </c>
      <c r="D10" s="93">
        <v>6896</v>
      </c>
      <c r="E10" s="411">
        <v>100</v>
      </c>
      <c r="F10" s="93">
        <v>6905</v>
      </c>
      <c r="G10" s="411">
        <v>100</v>
      </c>
      <c r="H10" s="94">
        <v>-0.20301624129930396</v>
      </c>
      <c r="I10" s="94">
        <v>-0.33309196234612598</v>
      </c>
      <c r="J10" s="410"/>
      <c r="K10"/>
      <c r="L10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</row>
    <row r="11" spans="1:40" x14ac:dyDescent="0.2">
      <c r="A11" s="244"/>
      <c r="B11" s="339"/>
      <c r="C11" s="339"/>
      <c r="D11" s="339"/>
      <c r="E11" s="339"/>
      <c r="F11" s="13"/>
      <c r="G11" s="13"/>
      <c r="H11" s="13"/>
      <c r="I11" s="257" t="s">
        <v>252</v>
      </c>
    </row>
    <row r="12" spans="1:40" s="398" customFormat="1" ht="12.75" x14ac:dyDescent="0.2">
      <c r="A12" s="772" t="s">
        <v>583</v>
      </c>
      <c r="B12" s="399"/>
      <c r="C12" s="399"/>
      <c r="D12" s="400"/>
      <c r="E12" s="400"/>
      <c r="F12" s="399"/>
      <c r="G12" s="399"/>
      <c r="H12" s="399"/>
      <c r="I12" s="399"/>
      <c r="J12" s="399"/>
      <c r="K12" s="399"/>
      <c r="L12" s="399"/>
      <c r="M12" s="399"/>
      <c r="N12" s="399"/>
      <c r="O12" s="399"/>
    </row>
    <row r="13" spans="1:40" x14ac:dyDescent="0.2">
      <c r="A13" s="339" t="s">
        <v>581</v>
      </c>
      <c r="B13" s="409"/>
      <c r="C13" s="409"/>
      <c r="D13" s="409"/>
      <c r="E13" s="409"/>
      <c r="F13" s="409"/>
      <c r="G13" s="409"/>
      <c r="H13" s="409"/>
      <c r="I13" s="409"/>
    </row>
    <row r="14" spans="1:40" x14ac:dyDescent="0.2">
      <c r="A14" s="409"/>
      <c r="B14" s="409"/>
      <c r="C14" s="409"/>
      <c r="D14" s="409"/>
      <c r="E14" s="409"/>
      <c r="F14" s="409"/>
      <c r="G14" s="409"/>
      <c r="H14" s="409"/>
      <c r="I14" s="409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19"/>
  <sheetViews>
    <sheetView workbookViewId="0">
      <selection activeCell="D29" sqref="D29"/>
    </sheetView>
  </sheetViews>
  <sheetFormatPr baseColWidth="10" defaultRowHeight="12.75" x14ac:dyDescent="0.2"/>
  <cols>
    <col min="1" max="1" width="30.25" style="366" customWidth="1"/>
    <col min="2" max="2" width="11" style="366"/>
    <col min="3" max="3" width="11.625" style="366" customWidth="1"/>
    <col min="4" max="4" width="11" style="366"/>
    <col min="5" max="5" width="11.625" style="366" customWidth="1"/>
    <col min="6" max="6" width="11" style="366"/>
    <col min="7" max="7" width="11.625" style="366" customWidth="1"/>
    <col min="8" max="9" width="10.5" style="366" customWidth="1"/>
    <col min="10" max="16384" width="11" style="366"/>
  </cols>
  <sheetData>
    <row r="1" spans="1:12" x14ac:dyDescent="0.2">
      <c r="A1" s="866" t="s">
        <v>40</v>
      </c>
      <c r="B1" s="866"/>
      <c r="C1" s="866"/>
      <c r="D1" s="191"/>
      <c r="E1" s="191"/>
      <c r="F1" s="191"/>
      <c r="G1" s="12"/>
      <c r="H1" s="12"/>
      <c r="I1" s="12"/>
      <c r="J1" s="12"/>
      <c r="K1" s="12"/>
      <c r="L1" s="12"/>
    </row>
    <row r="2" spans="1:12" x14ac:dyDescent="0.2">
      <c r="A2" s="866"/>
      <c r="B2" s="866"/>
      <c r="C2" s="866"/>
      <c r="D2" s="421"/>
      <c r="E2" s="191"/>
      <c r="F2" s="191"/>
      <c r="H2" s="12"/>
      <c r="I2" s="12"/>
      <c r="J2" s="12"/>
      <c r="K2" s="12"/>
    </row>
    <row r="3" spans="1:12" x14ac:dyDescent="0.2">
      <c r="A3" s="420"/>
      <c r="B3" s="12"/>
      <c r="C3" s="12"/>
      <c r="D3" s="12"/>
      <c r="E3" s="12"/>
      <c r="F3" s="12"/>
      <c r="G3" s="12"/>
      <c r="H3" s="367"/>
      <c r="I3" s="407" t="s">
        <v>631</v>
      </c>
      <c r="J3" s="12"/>
      <c r="K3" s="12"/>
      <c r="L3" s="12"/>
    </row>
    <row r="4" spans="1:12" x14ac:dyDescent="0.2">
      <c r="A4" s="206"/>
      <c r="B4" s="877">
        <f>INDICE!A3</f>
        <v>41730</v>
      </c>
      <c r="C4" s="878">
        <v>41671</v>
      </c>
      <c r="D4" s="877">
        <f>DATE(YEAR(B4),MONTH(B4)-1,1)</f>
        <v>41699</v>
      </c>
      <c r="E4" s="878"/>
      <c r="F4" s="877">
        <f>DATE(YEAR(B4)-1,MONTH(B4),1)</f>
        <v>41365</v>
      </c>
      <c r="G4" s="878"/>
      <c r="H4" s="827" t="s">
        <v>529</v>
      </c>
      <c r="I4" s="827"/>
      <c r="J4" s="12"/>
      <c r="K4" s="12"/>
      <c r="L4" s="12"/>
    </row>
    <row r="5" spans="1:12" x14ac:dyDescent="0.2">
      <c r="A5" s="206"/>
      <c r="B5" s="270" t="s">
        <v>56</v>
      </c>
      <c r="C5" s="270" t="s">
        <v>112</v>
      </c>
      <c r="D5" s="270" t="s">
        <v>56</v>
      </c>
      <c r="E5" s="270" t="s">
        <v>112</v>
      </c>
      <c r="F5" s="270" t="s">
        <v>56</v>
      </c>
      <c r="G5" s="270" t="s">
        <v>112</v>
      </c>
      <c r="H5" s="461">
        <f>D4</f>
        <v>41699</v>
      </c>
      <c r="I5" s="461">
        <f>F4</f>
        <v>41365</v>
      </c>
      <c r="J5" s="12"/>
      <c r="K5" s="12"/>
      <c r="L5" s="12"/>
    </row>
    <row r="6" spans="1:12" ht="15" customHeight="1" x14ac:dyDescent="0.2">
      <c r="A6" s="206" t="s">
        <v>456</v>
      </c>
      <c r="B6" s="369">
        <v>13842.493</v>
      </c>
      <c r="C6" s="368">
        <v>39.060500590937629</v>
      </c>
      <c r="D6" s="369">
        <v>12049.829</v>
      </c>
      <c r="E6" s="368">
        <v>36.486957423295074</v>
      </c>
      <c r="F6" s="369">
        <v>7829.6390000000001</v>
      </c>
      <c r="G6" s="368">
        <v>27.221924262264015</v>
      </c>
      <c r="H6" s="246">
        <v>14.877090786931504</v>
      </c>
      <c r="I6" s="246">
        <v>76.79605662534378</v>
      </c>
      <c r="J6" s="12"/>
      <c r="K6" s="12"/>
      <c r="L6" s="12"/>
    </row>
    <row r="7" spans="1:12" ht="14.25" x14ac:dyDescent="0.2">
      <c r="A7" s="419" t="s">
        <v>455</v>
      </c>
      <c r="B7" s="369">
        <v>21596.103000000003</v>
      </c>
      <c r="C7" s="368">
        <v>60.939499409062371</v>
      </c>
      <c r="D7" s="369">
        <v>20975.202000000001</v>
      </c>
      <c r="E7" s="368">
        <v>63.513042576704926</v>
      </c>
      <c r="F7" s="369">
        <v>20932.614999999998</v>
      </c>
      <c r="G7" s="368">
        <v>72.778075737735989</v>
      </c>
      <c r="H7" s="246">
        <v>2.9601669628735952</v>
      </c>
      <c r="I7" s="246">
        <v>3.1696374294372913</v>
      </c>
      <c r="J7" s="12"/>
      <c r="K7" s="12"/>
      <c r="L7" s="12"/>
    </row>
    <row r="8" spans="1:12" x14ac:dyDescent="0.2">
      <c r="A8" s="252" t="s">
        <v>122</v>
      </c>
      <c r="B8" s="253">
        <v>35438.596000000005</v>
      </c>
      <c r="C8" s="254">
        <v>100</v>
      </c>
      <c r="D8" s="253">
        <v>33025.031000000003</v>
      </c>
      <c r="E8" s="254">
        <v>100</v>
      </c>
      <c r="F8" s="253">
        <v>28762.253999999997</v>
      </c>
      <c r="G8" s="254">
        <v>100</v>
      </c>
      <c r="H8" s="94">
        <v>7.308289884724112</v>
      </c>
      <c r="I8" s="94">
        <v>23.212165499963973</v>
      </c>
      <c r="J8" s="417"/>
      <c r="K8" s="417"/>
    </row>
    <row r="9" spans="1:12" s="398" customFormat="1" x14ac:dyDescent="0.2">
      <c r="A9" s="417"/>
      <c r="B9" s="417"/>
      <c r="C9" s="417"/>
      <c r="D9" s="417"/>
      <c r="E9" s="417"/>
      <c r="F9" s="417"/>
      <c r="H9" s="417"/>
      <c r="I9" s="257" t="s">
        <v>252</v>
      </c>
      <c r="J9" s="399"/>
      <c r="K9" s="399"/>
      <c r="L9" s="399"/>
    </row>
    <row r="10" spans="1:12" x14ac:dyDescent="0.2">
      <c r="A10" s="772" t="s">
        <v>629</v>
      </c>
      <c r="B10" s="399"/>
      <c r="C10" s="400"/>
      <c r="D10" s="399"/>
      <c r="E10" s="399"/>
      <c r="F10" s="399"/>
      <c r="G10" s="399"/>
      <c r="H10" s="417"/>
      <c r="I10" s="417"/>
      <c r="J10" s="417"/>
      <c r="K10" s="417"/>
      <c r="L10" s="417"/>
    </row>
    <row r="11" spans="1:12" x14ac:dyDescent="0.2">
      <c r="A11" s="339" t="s">
        <v>630</v>
      </c>
      <c r="B11" s="417"/>
      <c r="C11" s="418"/>
      <c r="D11" s="417"/>
      <c r="E11" s="417"/>
      <c r="F11" s="417"/>
      <c r="G11" s="417"/>
      <c r="H11" s="417"/>
      <c r="I11" s="417"/>
      <c r="J11" s="417"/>
      <c r="K11" s="417"/>
      <c r="L11" s="417"/>
    </row>
    <row r="12" spans="1:12" x14ac:dyDescent="0.2">
      <c r="A12" s="339" t="s">
        <v>581</v>
      </c>
      <c r="B12" s="417"/>
      <c r="C12" s="417"/>
      <c r="D12" s="417"/>
      <c r="E12" s="417"/>
      <c r="F12" s="417"/>
      <c r="G12" s="417"/>
      <c r="H12" s="12"/>
      <c r="I12" s="191"/>
      <c r="J12" s="417"/>
      <c r="K12" s="417"/>
      <c r="L12" s="417"/>
    </row>
    <row r="13" spans="1:12" x14ac:dyDescent="0.2">
      <c r="A13" s="417"/>
      <c r="B13" s="417"/>
      <c r="C13" s="417"/>
      <c r="D13" s="417"/>
      <c r="E13" s="417"/>
      <c r="F13" s="417"/>
      <c r="G13" s="417"/>
      <c r="H13" s="12"/>
      <c r="I13" s="12"/>
      <c r="J13" s="417"/>
      <c r="K13" s="417"/>
      <c r="L13" s="417"/>
    </row>
    <row r="14" spans="1:12" x14ac:dyDescent="0.2">
      <c r="A14" s="417"/>
      <c r="B14" s="417"/>
      <c r="C14" s="417"/>
      <c r="D14" s="417"/>
      <c r="E14" s="417"/>
      <c r="F14" s="417"/>
      <c r="G14" s="417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9" spans="13:13" x14ac:dyDescent="0.2">
      <c r="M19" s="366" t="s">
        <v>454</v>
      </c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J68"/>
  <sheetViews>
    <sheetView topLeftCell="A20" workbookViewId="0">
      <selection sqref="A1:D2"/>
    </sheetView>
  </sheetViews>
  <sheetFormatPr baseColWidth="10" defaultRowHeight="14.25" x14ac:dyDescent="0.2"/>
  <cols>
    <col min="2" max="2" width="12.875" customWidth="1"/>
  </cols>
  <sheetData>
    <row r="1" spans="1:10" x14ac:dyDescent="0.2">
      <c r="A1" s="879" t="s">
        <v>1</v>
      </c>
      <c r="B1" s="879"/>
      <c r="C1" s="879"/>
      <c r="D1" s="879"/>
      <c r="E1" s="422"/>
      <c r="F1" s="422"/>
      <c r="G1" s="423"/>
      <c r="H1" s="423"/>
      <c r="I1" s="423"/>
      <c r="J1" s="423"/>
    </row>
    <row r="2" spans="1:10" x14ac:dyDescent="0.2">
      <c r="A2" s="879"/>
      <c r="B2" s="879"/>
      <c r="C2" s="879"/>
      <c r="D2" s="879"/>
      <c r="E2" s="423"/>
      <c r="F2" s="423"/>
      <c r="G2" s="423"/>
      <c r="H2" s="423"/>
      <c r="I2" s="423"/>
      <c r="J2" s="423"/>
    </row>
    <row r="3" spans="1:10" x14ac:dyDescent="0.2">
      <c r="A3" s="647"/>
      <c r="B3" s="647"/>
      <c r="C3" s="647"/>
      <c r="D3" s="423"/>
      <c r="E3" s="423"/>
      <c r="F3" s="423"/>
      <c r="G3" s="423"/>
      <c r="H3" s="423"/>
      <c r="I3" s="423"/>
      <c r="J3" s="423"/>
    </row>
    <row r="4" spans="1:10" x14ac:dyDescent="0.2">
      <c r="A4" s="424" t="s">
        <v>457</v>
      </c>
      <c r="B4" s="423"/>
      <c r="C4" s="423"/>
      <c r="D4" s="423"/>
      <c r="E4" s="423"/>
      <c r="F4" s="423"/>
      <c r="G4" s="423"/>
      <c r="H4" s="423"/>
      <c r="I4" s="423"/>
      <c r="J4" s="423"/>
    </row>
    <row r="5" spans="1:10" x14ac:dyDescent="0.2">
      <c r="A5" s="425"/>
      <c r="B5" s="425" t="s">
        <v>458</v>
      </c>
      <c r="C5" s="425" t="s">
        <v>459</v>
      </c>
      <c r="D5" s="425" t="s">
        <v>460</v>
      </c>
      <c r="E5" s="425" t="s">
        <v>461</v>
      </c>
      <c r="F5" s="425" t="s">
        <v>56</v>
      </c>
      <c r="G5" s="423"/>
      <c r="H5" s="423"/>
      <c r="I5" s="423"/>
      <c r="J5" s="423"/>
    </row>
    <row r="6" spans="1:10" x14ac:dyDescent="0.2">
      <c r="A6" s="426" t="s">
        <v>458</v>
      </c>
      <c r="B6" s="427">
        <v>1</v>
      </c>
      <c r="C6" s="427">
        <v>238.8</v>
      </c>
      <c r="D6" s="427">
        <v>0.23880000000000001</v>
      </c>
      <c r="E6" s="428" t="s">
        <v>462</v>
      </c>
      <c r="F6" s="428">
        <v>0.27779999999999999</v>
      </c>
      <c r="G6" s="423"/>
      <c r="H6" s="423"/>
      <c r="I6" s="423"/>
      <c r="J6" s="423"/>
    </row>
    <row r="7" spans="1:10" x14ac:dyDescent="0.2">
      <c r="A7" s="429" t="s">
        <v>459</v>
      </c>
      <c r="B7" s="430" t="s">
        <v>463</v>
      </c>
      <c r="C7" s="431">
        <v>1</v>
      </c>
      <c r="D7" s="432" t="s">
        <v>464</v>
      </c>
      <c r="E7" s="432" t="s">
        <v>465</v>
      </c>
      <c r="F7" s="430" t="s">
        <v>466</v>
      </c>
      <c r="G7" s="423"/>
      <c r="H7" s="423"/>
      <c r="I7" s="423"/>
      <c r="J7" s="423"/>
    </row>
    <row r="8" spans="1:10" x14ac:dyDescent="0.2">
      <c r="A8" s="429" t="s">
        <v>460</v>
      </c>
      <c r="B8" s="430">
        <v>4.1867999999999999</v>
      </c>
      <c r="C8" s="432" t="s">
        <v>467</v>
      </c>
      <c r="D8" s="431">
        <v>1</v>
      </c>
      <c r="E8" s="432" t="s">
        <v>468</v>
      </c>
      <c r="F8" s="430">
        <v>1.163</v>
      </c>
      <c r="G8" s="423"/>
      <c r="H8" s="423"/>
      <c r="I8" s="423"/>
      <c r="J8" s="423"/>
    </row>
    <row r="9" spans="1:10" x14ac:dyDescent="0.2">
      <c r="A9" s="429" t="s">
        <v>461</v>
      </c>
      <c r="B9" s="430" t="s">
        <v>469</v>
      </c>
      <c r="C9" s="432" t="s">
        <v>470</v>
      </c>
      <c r="D9" s="432" t="s">
        <v>471</v>
      </c>
      <c r="E9" s="430">
        <v>1</v>
      </c>
      <c r="F9" s="433">
        <v>11630</v>
      </c>
      <c r="G9" s="423"/>
      <c r="H9" s="423"/>
      <c r="I9" s="423"/>
      <c r="J9" s="423"/>
    </row>
    <row r="10" spans="1:10" x14ac:dyDescent="0.2">
      <c r="A10" s="434" t="s">
        <v>56</v>
      </c>
      <c r="B10" s="435">
        <v>3.6</v>
      </c>
      <c r="C10" s="435">
        <v>860</v>
      </c>
      <c r="D10" s="435">
        <v>0.86</v>
      </c>
      <c r="E10" s="436" t="s">
        <v>472</v>
      </c>
      <c r="F10" s="435">
        <v>1</v>
      </c>
      <c r="G10" s="423"/>
      <c r="H10" s="423"/>
      <c r="I10" s="423"/>
      <c r="J10" s="423"/>
    </row>
    <row r="11" spans="1:10" x14ac:dyDescent="0.2">
      <c r="A11" s="429"/>
      <c r="B11" s="431"/>
      <c r="C11" s="431"/>
      <c r="D11" s="431"/>
      <c r="E11" s="430"/>
      <c r="F11" s="431"/>
      <c r="G11" s="423"/>
      <c r="H11" s="423"/>
      <c r="I11" s="423"/>
      <c r="J11" s="423"/>
    </row>
    <row r="12" spans="1:10" x14ac:dyDescent="0.2">
      <c r="A12" s="424"/>
      <c r="B12" s="423"/>
      <c r="C12" s="423"/>
      <c r="D12" s="423"/>
      <c r="E12" s="437"/>
      <c r="F12" s="423"/>
      <c r="G12" s="423"/>
      <c r="H12" s="423"/>
      <c r="I12" s="423"/>
      <c r="J12" s="423"/>
    </row>
    <row r="13" spans="1:10" x14ac:dyDescent="0.2">
      <c r="A13" s="424" t="s">
        <v>473</v>
      </c>
      <c r="B13" s="423"/>
      <c r="C13" s="423"/>
      <c r="D13" s="423"/>
      <c r="E13" s="423"/>
      <c r="F13" s="423"/>
      <c r="G13" s="423"/>
      <c r="H13" s="423"/>
      <c r="I13" s="423"/>
      <c r="J13" s="423"/>
    </row>
    <row r="14" spans="1:10" x14ac:dyDescent="0.2">
      <c r="A14" s="425"/>
      <c r="B14" s="438" t="s">
        <v>474</v>
      </c>
      <c r="C14" s="425" t="s">
        <v>475</v>
      </c>
      <c r="D14" s="425" t="s">
        <v>476</v>
      </c>
      <c r="E14" s="425" t="s">
        <v>477</v>
      </c>
      <c r="F14" s="425" t="s">
        <v>478</v>
      </c>
      <c r="G14" s="431"/>
      <c r="H14" s="431"/>
      <c r="I14" s="431"/>
      <c r="J14" s="431"/>
    </row>
    <row r="15" spans="1:10" x14ac:dyDescent="0.2">
      <c r="A15" s="426" t="s">
        <v>474</v>
      </c>
      <c r="B15" s="427">
        <v>1</v>
      </c>
      <c r="C15" s="427">
        <v>2.3810000000000001E-2</v>
      </c>
      <c r="D15" s="427">
        <v>0.13370000000000001</v>
      </c>
      <c r="E15" s="427">
        <v>3.7850000000000001</v>
      </c>
      <c r="F15" s="427">
        <v>3.8E-3</v>
      </c>
      <c r="G15" s="431"/>
      <c r="H15" s="431"/>
      <c r="I15" s="431"/>
      <c r="J15" s="431"/>
    </row>
    <row r="16" spans="1:10" x14ac:dyDescent="0.2">
      <c r="A16" s="429" t="s">
        <v>475</v>
      </c>
      <c r="B16" s="431">
        <v>42</v>
      </c>
      <c r="C16" s="431">
        <v>1</v>
      </c>
      <c r="D16" s="431">
        <v>5.6150000000000002</v>
      </c>
      <c r="E16" s="431">
        <v>159</v>
      </c>
      <c r="F16" s="431">
        <v>0.159</v>
      </c>
      <c r="G16" s="431"/>
      <c r="H16" s="431"/>
      <c r="I16" s="431"/>
      <c r="J16" s="431"/>
    </row>
    <row r="17" spans="1:10" x14ac:dyDescent="0.2">
      <c r="A17" s="429" t="s">
        <v>476</v>
      </c>
      <c r="B17" s="431">
        <v>7.48</v>
      </c>
      <c r="C17" s="431">
        <v>0.17810000000000001</v>
      </c>
      <c r="D17" s="431">
        <v>1</v>
      </c>
      <c r="E17" s="431">
        <v>28.3</v>
      </c>
      <c r="F17" s="431">
        <v>2.8299999999999999E-2</v>
      </c>
      <c r="G17" s="431"/>
      <c r="H17" s="431"/>
      <c r="I17" s="431"/>
      <c r="J17" s="431"/>
    </row>
    <row r="18" spans="1:10" x14ac:dyDescent="0.2">
      <c r="A18" s="429" t="s">
        <v>477</v>
      </c>
      <c r="B18" s="431">
        <v>0.26419999999999999</v>
      </c>
      <c r="C18" s="431">
        <v>6.3E-3</v>
      </c>
      <c r="D18" s="431">
        <v>3.5299999999999998E-2</v>
      </c>
      <c r="E18" s="431">
        <v>1</v>
      </c>
      <c r="F18" s="431">
        <v>1E-3</v>
      </c>
      <c r="G18" s="431"/>
      <c r="H18" s="431"/>
      <c r="I18" s="431"/>
      <c r="J18" s="431"/>
    </row>
    <row r="19" spans="1:10" x14ac:dyDescent="0.2">
      <c r="A19" s="434" t="s">
        <v>478</v>
      </c>
      <c r="B19" s="435">
        <v>264.2</v>
      </c>
      <c r="C19" s="435">
        <v>6.2889999999999997</v>
      </c>
      <c r="D19" s="435">
        <v>35.314700000000002</v>
      </c>
      <c r="E19" s="439">
        <v>1000</v>
      </c>
      <c r="F19" s="435">
        <v>1</v>
      </c>
      <c r="G19" s="431"/>
      <c r="H19" s="431"/>
      <c r="I19" s="431"/>
      <c r="J19" s="431"/>
    </row>
    <row r="20" spans="1:10" x14ac:dyDescent="0.2">
      <c r="A20" s="423"/>
      <c r="B20" s="423"/>
      <c r="C20" s="423"/>
      <c r="D20" s="423"/>
      <c r="E20" s="423"/>
      <c r="F20" s="423"/>
      <c r="G20" s="423"/>
      <c r="H20" s="423"/>
      <c r="I20" s="423"/>
      <c r="J20" s="423"/>
    </row>
    <row r="21" spans="1:10" x14ac:dyDescent="0.2">
      <c r="A21" s="423"/>
      <c r="B21" s="423"/>
      <c r="C21" s="423"/>
      <c r="D21" s="423"/>
      <c r="E21" s="423"/>
      <c r="F21" s="423"/>
      <c r="G21" s="423"/>
      <c r="H21" s="423"/>
      <c r="I21" s="423"/>
      <c r="J21" s="423"/>
    </row>
    <row r="22" spans="1:10" x14ac:dyDescent="0.2">
      <c r="A22" s="424" t="s">
        <v>479</v>
      </c>
      <c r="B22" s="423"/>
      <c r="C22" s="423"/>
      <c r="D22" s="423"/>
      <c r="E22" s="423"/>
      <c r="F22" s="423"/>
      <c r="G22" s="423"/>
      <c r="H22" s="423"/>
      <c r="I22" s="423"/>
      <c r="J22" s="423"/>
    </row>
    <row r="23" spans="1:10" x14ac:dyDescent="0.2">
      <c r="A23" s="440" t="s">
        <v>322</v>
      </c>
      <c r="B23" s="440"/>
      <c r="C23" s="440"/>
      <c r="D23" s="440"/>
      <c r="E23" s="440"/>
      <c r="F23" s="440"/>
      <c r="G23" s="423"/>
      <c r="H23" s="423"/>
      <c r="I23" s="423"/>
      <c r="J23" s="423"/>
    </row>
    <row r="24" spans="1:10" x14ac:dyDescent="0.2">
      <c r="A24" s="880" t="s">
        <v>480</v>
      </c>
      <c r="B24" s="880"/>
      <c r="C24" s="880"/>
      <c r="D24" s="881" t="s">
        <v>481</v>
      </c>
      <c r="E24" s="881"/>
      <c r="F24" s="881"/>
      <c r="G24" s="423"/>
      <c r="H24" s="423"/>
      <c r="I24" s="423"/>
      <c r="J24" s="423"/>
    </row>
    <row r="25" spans="1:10" x14ac:dyDescent="0.2">
      <c r="A25" s="423"/>
      <c r="B25" s="423"/>
      <c r="C25" s="423"/>
      <c r="D25" s="423"/>
      <c r="E25" s="423"/>
      <c r="F25" s="423"/>
      <c r="G25" s="423"/>
      <c r="H25" s="423"/>
      <c r="I25" s="423"/>
      <c r="J25" s="423"/>
    </row>
    <row r="26" spans="1:10" x14ac:dyDescent="0.2">
      <c r="A26" s="423"/>
      <c r="B26" s="423"/>
      <c r="C26" s="423"/>
      <c r="D26" s="423"/>
      <c r="E26" s="423"/>
      <c r="F26" s="423"/>
      <c r="G26" s="423"/>
      <c r="H26" s="423"/>
      <c r="I26" s="423"/>
      <c r="J26" s="423"/>
    </row>
    <row r="27" spans="1:10" x14ac:dyDescent="0.2">
      <c r="A27" s="60" t="s">
        <v>482</v>
      </c>
      <c r="B27" s="423"/>
      <c r="C27" s="60"/>
      <c r="D27" s="424" t="s">
        <v>483</v>
      </c>
      <c r="E27" s="423"/>
      <c r="F27" s="423"/>
      <c r="G27" s="423"/>
      <c r="H27" s="424" t="s">
        <v>484</v>
      </c>
      <c r="I27" s="423"/>
      <c r="J27" s="423"/>
    </row>
    <row r="28" spans="1:10" x14ac:dyDescent="0.2">
      <c r="A28" s="440" t="s">
        <v>322</v>
      </c>
      <c r="B28" s="441" t="s">
        <v>485</v>
      </c>
      <c r="C28" s="58"/>
      <c r="D28" s="426" t="s">
        <v>117</v>
      </c>
      <c r="E28" s="427"/>
      <c r="F28" s="428" t="s">
        <v>486</v>
      </c>
      <c r="G28" s="423"/>
      <c r="H28" s="440" t="s">
        <v>487</v>
      </c>
      <c r="I28" s="440" t="s">
        <v>488</v>
      </c>
      <c r="J28" s="440" t="s">
        <v>489</v>
      </c>
    </row>
    <row r="29" spans="1:10" x14ac:dyDescent="0.2">
      <c r="A29" s="442" t="s">
        <v>490</v>
      </c>
      <c r="B29" s="443" t="s">
        <v>491</v>
      </c>
      <c r="C29" s="58"/>
      <c r="D29" s="434" t="s">
        <v>451</v>
      </c>
      <c r="E29" s="435"/>
      <c r="F29" s="436" t="s">
        <v>492</v>
      </c>
      <c r="G29" s="423"/>
      <c r="H29" s="423"/>
      <c r="I29" s="423"/>
      <c r="J29" s="423"/>
    </row>
    <row r="30" spans="1:10" x14ac:dyDescent="0.2">
      <c r="A30" s="444" t="s">
        <v>493</v>
      </c>
      <c r="B30" s="445" t="s">
        <v>494</v>
      </c>
      <c r="C30" s="423"/>
      <c r="D30" s="423"/>
      <c r="E30" s="423"/>
      <c r="F30" s="423"/>
      <c r="G30" s="423"/>
      <c r="H30" s="423"/>
      <c r="I30" s="423"/>
      <c r="J30" s="423"/>
    </row>
    <row r="31" spans="1:10" x14ac:dyDescent="0.2">
      <c r="A31" s="423"/>
      <c r="B31" s="423"/>
      <c r="C31" s="423"/>
      <c r="D31" s="423"/>
      <c r="E31" s="423"/>
      <c r="F31" s="423"/>
      <c r="G31" s="423"/>
      <c r="H31" s="423"/>
      <c r="I31" s="423"/>
      <c r="J31" s="423"/>
    </row>
    <row r="32" spans="1:10" x14ac:dyDescent="0.2">
      <c r="A32" s="423"/>
      <c r="B32" s="423"/>
      <c r="C32" s="423"/>
      <c r="D32" s="423"/>
      <c r="E32" s="423"/>
      <c r="F32" s="423"/>
      <c r="G32" s="423"/>
      <c r="H32" s="423"/>
      <c r="I32" s="423"/>
      <c r="J32" s="423"/>
    </row>
    <row r="33" spans="1:10" x14ac:dyDescent="0.2">
      <c r="A33" s="424" t="s">
        <v>495</v>
      </c>
      <c r="B33" s="423"/>
      <c r="C33" s="423"/>
      <c r="D33" s="423"/>
      <c r="E33" s="423"/>
      <c r="F33" s="423"/>
      <c r="G33" s="423"/>
      <c r="H33" s="423"/>
      <c r="I33" s="423"/>
      <c r="J33" s="423"/>
    </row>
    <row r="34" spans="1:10" x14ac:dyDescent="0.2">
      <c r="A34" s="425"/>
      <c r="B34" s="425" t="s">
        <v>496</v>
      </c>
      <c r="C34" s="423"/>
      <c r="D34" s="423"/>
      <c r="E34" s="423"/>
      <c r="F34" s="423"/>
      <c r="G34" s="423"/>
      <c r="H34" s="423"/>
      <c r="I34" s="423"/>
      <c r="J34" s="423"/>
    </row>
    <row r="35" spans="1:10" x14ac:dyDescent="0.2">
      <c r="A35" s="426" t="s">
        <v>497</v>
      </c>
      <c r="B35" s="446">
        <v>11.6</v>
      </c>
      <c r="C35" s="423"/>
      <c r="D35" s="423"/>
      <c r="E35" s="423"/>
      <c r="F35" s="423"/>
      <c r="G35" s="423"/>
      <c r="H35" s="423"/>
      <c r="I35" s="423"/>
      <c r="J35" s="423"/>
    </row>
    <row r="36" spans="1:10" x14ac:dyDescent="0.2">
      <c r="A36" s="429" t="s">
        <v>50</v>
      </c>
      <c r="B36" s="446">
        <v>8.5299999999999994</v>
      </c>
      <c r="C36" s="423"/>
      <c r="D36" s="423"/>
      <c r="E36" s="423"/>
      <c r="F36" s="423"/>
      <c r="G36" s="423"/>
      <c r="H36" s="423"/>
      <c r="I36" s="423"/>
      <c r="J36" s="423"/>
    </row>
    <row r="37" spans="1:10" x14ac:dyDescent="0.2">
      <c r="A37" s="429" t="s">
        <v>51</v>
      </c>
      <c r="B37" s="446">
        <v>7.88</v>
      </c>
      <c r="C37" s="423"/>
      <c r="D37" s="423"/>
      <c r="E37" s="423"/>
      <c r="F37" s="423"/>
      <c r="G37" s="423"/>
      <c r="H37" s="423"/>
      <c r="I37" s="423"/>
      <c r="J37" s="423"/>
    </row>
    <row r="38" spans="1:10" x14ac:dyDescent="0.2">
      <c r="A38" s="429" t="s">
        <v>498</v>
      </c>
      <c r="B38" s="446">
        <v>7.93</v>
      </c>
      <c r="C38" s="423"/>
      <c r="D38" s="423"/>
      <c r="E38" s="423"/>
      <c r="F38" s="423"/>
      <c r="G38" s="423"/>
      <c r="H38" s="423"/>
      <c r="I38" s="423"/>
      <c r="J38" s="423"/>
    </row>
    <row r="39" spans="1:10" x14ac:dyDescent="0.2">
      <c r="A39" s="429" t="s">
        <v>134</v>
      </c>
      <c r="B39" s="446">
        <v>7.46</v>
      </c>
      <c r="C39" s="423"/>
      <c r="D39" s="423"/>
      <c r="E39" s="423"/>
      <c r="F39" s="423"/>
      <c r="G39" s="423"/>
      <c r="H39" s="423"/>
      <c r="I39" s="423"/>
      <c r="J39" s="423"/>
    </row>
    <row r="40" spans="1:10" x14ac:dyDescent="0.2">
      <c r="A40" s="429" t="s">
        <v>135</v>
      </c>
      <c r="B40" s="446">
        <v>6.66</v>
      </c>
      <c r="C40" s="423"/>
      <c r="D40" s="423"/>
      <c r="E40" s="423"/>
      <c r="F40" s="423"/>
      <c r="G40" s="423"/>
      <c r="H40" s="423"/>
      <c r="I40" s="423"/>
      <c r="J40" s="423"/>
    </row>
    <row r="41" spans="1:10" x14ac:dyDescent="0.2">
      <c r="A41" s="434" t="s">
        <v>499</v>
      </c>
      <c r="B41" s="447">
        <v>8</v>
      </c>
      <c r="C41" s="423"/>
      <c r="D41" s="423"/>
      <c r="E41" s="423"/>
      <c r="F41" s="423"/>
      <c r="G41" s="423"/>
      <c r="H41" s="423"/>
      <c r="I41" s="423"/>
      <c r="J41" s="423"/>
    </row>
    <row r="42" spans="1:10" x14ac:dyDescent="0.2">
      <c r="A42" s="423"/>
      <c r="B42" s="423"/>
      <c r="C42" s="423"/>
      <c r="D42" s="423"/>
      <c r="E42" s="423"/>
      <c r="F42" s="423"/>
      <c r="G42" s="423"/>
      <c r="H42" s="423"/>
      <c r="I42" s="423"/>
      <c r="J42" s="423"/>
    </row>
    <row r="43" spans="1:10" x14ac:dyDescent="0.2">
      <c r="A43" s="423"/>
      <c r="B43" s="423"/>
      <c r="C43" s="423"/>
      <c r="D43" s="423"/>
      <c r="E43" s="423"/>
      <c r="F43" s="423"/>
      <c r="G43" s="423"/>
      <c r="H43" s="423"/>
      <c r="I43" s="423"/>
      <c r="J43" s="423"/>
    </row>
    <row r="44" spans="1:10" x14ac:dyDescent="0.2">
      <c r="A44" s="423"/>
      <c r="B44" s="423"/>
      <c r="C44" s="423"/>
      <c r="D44" s="423"/>
      <c r="E44" s="423"/>
      <c r="F44" s="423"/>
      <c r="G44" s="423"/>
      <c r="H44" s="423"/>
      <c r="I44" s="423"/>
      <c r="J44" s="423"/>
    </row>
    <row r="45" spans="1:10" ht="15" x14ac:dyDescent="0.25">
      <c r="A45" s="448" t="s">
        <v>500</v>
      </c>
      <c r="B45" s="1"/>
      <c r="C45" s="1"/>
      <c r="D45" s="1"/>
      <c r="E45" s="1"/>
      <c r="F45" s="1"/>
      <c r="G45" s="1"/>
      <c r="H45" s="423"/>
      <c r="I45" s="423"/>
      <c r="J45" s="423"/>
    </row>
    <row r="46" spans="1:10" x14ac:dyDescent="0.2">
      <c r="A46" s="1" t="s">
        <v>501</v>
      </c>
      <c r="B46" s="1"/>
      <c r="C46" s="1"/>
      <c r="D46" s="1"/>
      <c r="E46" s="1"/>
      <c r="F46" s="1"/>
      <c r="G46" s="1"/>
      <c r="H46" s="423"/>
      <c r="I46" s="423"/>
      <c r="J46" s="423"/>
    </row>
    <row r="47" spans="1:10" x14ac:dyDescent="0.2">
      <c r="A47" s="1" t="s">
        <v>502</v>
      </c>
      <c r="B47" s="1"/>
      <c r="C47" s="1"/>
      <c r="D47" s="1"/>
      <c r="E47" s="1"/>
      <c r="F47" s="1"/>
      <c r="G47" s="1"/>
      <c r="H47" s="423"/>
      <c r="I47" s="423"/>
      <c r="J47" s="423"/>
    </row>
    <row r="48" spans="1:10" x14ac:dyDescent="0.2">
      <c r="A48" s="1"/>
      <c r="B48" s="1"/>
      <c r="C48" s="1"/>
      <c r="D48" s="1"/>
      <c r="E48" s="1"/>
      <c r="F48" s="1"/>
      <c r="G48" s="1"/>
      <c r="H48" s="423"/>
      <c r="I48" s="423"/>
      <c r="J48" s="423"/>
    </row>
    <row r="49" spans="1:10" ht="15" x14ac:dyDescent="0.25">
      <c r="A49" s="448" t="s">
        <v>503</v>
      </c>
      <c r="B49" s="1"/>
      <c r="C49" s="1"/>
      <c r="D49" s="1"/>
      <c r="E49" s="1"/>
      <c r="F49" s="1"/>
      <c r="G49" s="1"/>
      <c r="H49" s="423"/>
      <c r="I49" s="423"/>
      <c r="J49" s="423"/>
    </row>
    <row r="50" spans="1:10" x14ac:dyDescent="0.2">
      <c r="A50" s="1" t="s">
        <v>504</v>
      </c>
      <c r="B50" s="1"/>
      <c r="C50" s="1"/>
      <c r="D50" s="1"/>
      <c r="E50" s="1"/>
      <c r="F50" s="1"/>
      <c r="G50" s="1"/>
      <c r="H50" s="423"/>
      <c r="I50" s="423"/>
      <c r="J50" s="423"/>
    </row>
    <row r="51" spans="1:10" x14ac:dyDescent="0.2">
      <c r="A51" s="1" t="s">
        <v>505</v>
      </c>
      <c r="B51" s="1"/>
      <c r="C51" s="1"/>
      <c r="D51" s="1"/>
      <c r="E51" s="1"/>
      <c r="F51" s="1"/>
      <c r="G51" s="1"/>
      <c r="H51" s="423"/>
      <c r="I51" s="423"/>
      <c r="J51" s="423"/>
    </row>
    <row r="52" spans="1:10" x14ac:dyDescent="0.2">
      <c r="A52" s="1" t="s">
        <v>506</v>
      </c>
      <c r="B52" s="1"/>
      <c r="C52" s="1"/>
      <c r="D52" s="1"/>
      <c r="E52" s="1"/>
      <c r="F52" s="1"/>
      <c r="G52" s="1"/>
      <c r="H52" s="423"/>
      <c r="I52" s="423"/>
      <c r="J52" s="423"/>
    </row>
    <row r="53" spans="1:10" x14ac:dyDescent="0.2">
      <c r="A53" s="1" t="s">
        <v>507</v>
      </c>
      <c r="B53" s="1"/>
      <c r="C53" s="1"/>
      <c r="D53" s="1"/>
      <c r="E53" s="1"/>
      <c r="F53" s="1"/>
      <c r="G53" s="1"/>
      <c r="H53" s="423"/>
      <c r="I53" s="423"/>
      <c r="J53" s="423"/>
    </row>
    <row r="54" spans="1:10" x14ac:dyDescent="0.2">
      <c r="A54" s="1"/>
      <c r="B54" s="1"/>
      <c r="C54" s="1"/>
      <c r="D54" s="1"/>
      <c r="E54" s="1"/>
      <c r="F54" s="1"/>
      <c r="G54" s="1"/>
      <c r="H54" s="423"/>
      <c r="I54" s="423"/>
      <c r="J54" s="423"/>
    </row>
    <row r="55" spans="1:10" ht="15" x14ac:dyDescent="0.25">
      <c r="A55" s="448" t="s">
        <v>508</v>
      </c>
      <c r="B55" s="1"/>
      <c r="C55" s="1"/>
      <c r="D55" s="1"/>
      <c r="E55" s="1"/>
      <c r="F55" s="1"/>
      <c r="G55" s="1"/>
      <c r="H55" s="423"/>
      <c r="I55" s="423"/>
      <c r="J55" s="423"/>
    </row>
    <row r="56" spans="1:10" x14ac:dyDescent="0.2">
      <c r="A56" s="1" t="s">
        <v>509</v>
      </c>
      <c r="B56" s="1"/>
      <c r="C56" s="1"/>
      <c r="D56" s="1"/>
      <c r="E56" s="1"/>
      <c r="F56" s="1"/>
      <c r="G56" s="1"/>
      <c r="H56" s="423"/>
      <c r="I56" s="423"/>
      <c r="J56" s="423"/>
    </row>
    <row r="57" spans="1:10" x14ac:dyDescent="0.2">
      <c r="A57" s="1" t="s">
        <v>510</v>
      </c>
      <c r="B57" s="1"/>
      <c r="C57" s="1"/>
      <c r="D57" s="1"/>
      <c r="E57" s="1"/>
      <c r="F57" s="1"/>
      <c r="G57" s="1"/>
      <c r="H57" s="423"/>
      <c r="I57" s="423"/>
      <c r="J57" s="423"/>
    </row>
    <row r="58" spans="1:10" x14ac:dyDescent="0.2">
      <c r="A58" s="1" t="s">
        <v>511</v>
      </c>
      <c r="B58" s="1"/>
      <c r="C58" s="1"/>
      <c r="D58" s="1"/>
      <c r="E58" s="1"/>
      <c r="F58" s="1"/>
      <c r="G58" s="1"/>
      <c r="H58" s="423"/>
      <c r="I58" s="423"/>
      <c r="J58" s="423"/>
    </row>
    <row r="59" spans="1:10" x14ac:dyDescent="0.2">
      <c r="A59" s="1" t="s">
        <v>512</v>
      </c>
      <c r="B59" s="1"/>
      <c r="C59" s="1"/>
      <c r="D59" s="1"/>
      <c r="E59" s="1"/>
      <c r="F59" s="1"/>
      <c r="G59" s="1"/>
      <c r="H59" s="423"/>
      <c r="I59" s="423"/>
      <c r="J59" s="423"/>
    </row>
    <row r="60" spans="1:10" x14ac:dyDescent="0.2">
      <c r="A60" s="1"/>
      <c r="B60" s="1"/>
      <c r="C60" s="1"/>
      <c r="D60" s="1"/>
      <c r="E60" s="1"/>
      <c r="F60" s="1"/>
      <c r="G60" s="1"/>
      <c r="H60" s="423"/>
      <c r="I60" s="423"/>
      <c r="J60" s="423"/>
    </row>
    <row r="61" spans="1:10" ht="15" x14ac:dyDescent="0.25">
      <c r="A61" s="448" t="s">
        <v>513</v>
      </c>
      <c r="B61" s="1"/>
      <c r="C61" s="1"/>
      <c r="D61" s="1"/>
      <c r="E61" s="1"/>
      <c r="F61" s="1"/>
      <c r="G61" s="1"/>
      <c r="H61" s="423"/>
      <c r="I61" s="423"/>
      <c r="J61" s="423"/>
    </row>
    <row r="62" spans="1:10" x14ac:dyDescent="0.2">
      <c r="A62" s="1" t="s">
        <v>514</v>
      </c>
      <c r="B62" s="1"/>
      <c r="C62" s="1"/>
      <c r="D62" s="1"/>
      <c r="E62" s="1"/>
      <c r="F62" s="1"/>
      <c r="G62" s="1"/>
      <c r="H62" s="423"/>
      <c r="I62" s="423"/>
      <c r="J62" s="423"/>
    </row>
    <row r="63" spans="1:10" x14ac:dyDescent="0.2">
      <c r="A63" s="1" t="s">
        <v>515</v>
      </c>
      <c r="B63" s="1"/>
      <c r="C63" s="1"/>
      <c r="D63" s="1"/>
      <c r="E63" s="1"/>
      <c r="F63" s="1"/>
      <c r="G63" s="1"/>
      <c r="H63" s="423"/>
      <c r="I63" s="423"/>
      <c r="J63" s="423"/>
    </row>
    <row r="64" spans="1:10" x14ac:dyDescent="0.2">
      <c r="A64" s="1"/>
      <c r="B64" s="1"/>
      <c r="C64" s="1"/>
      <c r="D64" s="1"/>
      <c r="E64" s="1"/>
      <c r="F64" s="1"/>
      <c r="G64" s="1"/>
      <c r="H64" s="423"/>
      <c r="I64" s="423"/>
      <c r="J64" s="423"/>
    </row>
    <row r="65" spans="1:10" ht="15" x14ac:dyDescent="0.25">
      <c r="A65" s="448" t="s">
        <v>516</v>
      </c>
      <c r="B65" s="1"/>
      <c r="C65" s="1"/>
      <c r="D65" s="1"/>
      <c r="E65" s="1"/>
      <c r="F65" s="1"/>
      <c r="G65" s="1"/>
      <c r="H65" s="423"/>
      <c r="I65" s="423"/>
      <c r="J65" s="423"/>
    </row>
    <row r="66" spans="1:10" x14ac:dyDescent="0.2">
      <c r="A66" s="1" t="s">
        <v>517</v>
      </c>
      <c r="B66" s="1"/>
      <c r="C66" s="1"/>
      <c r="D66" s="1"/>
      <c r="E66" s="1"/>
      <c r="F66" s="1"/>
      <c r="G66" s="1"/>
      <c r="H66" s="423"/>
      <c r="I66" s="423"/>
      <c r="J66" s="423"/>
    </row>
    <row r="67" spans="1:10" x14ac:dyDescent="0.2">
      <c r="A67" s="1" t="s">
        <v>518</v>
      </c>
      <c r="B67" s="1"/>
      <c r="C67" s="1"/>
      <c r="D67" s="1"/>
      <c r="E67" s="1"/>
      <c r="F67" s="1"/>
      <c r="G67" s="1"/>
      <c r="H67" s="423"/>
      <c r="I67" s="423"/>
      <c r="J67" s="423"/>
    </row>
    <row r="68" spans="1:10" x14ac:dyDescent="0.2">
      <c r="A68" s="1" t="s">
        <v>519</v>
      </c>
      <c r="B68" s="1"/>
      <c r="C68" s="1"/>
      <c r="D68" s="1"/>
      <c r="E68" s="1"/>
      <c r="F68" s="1"/>
      <c r="G68" s="1"/>
      <c r="H68" s="423"/>
      <c r="I68" s="423"/>
      <c r="J68" s="423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D16"/>
  <sheetViews>
    <sheetView workbookViewId="0">
      <selection activeCell="B3" sqref="B3:D15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5" thickTop="1" x14ac:dyDescent="0.2">
      <c r="A1" s="469" t="s">
        <v>534</v>
      </c>
      <c r="B1" s="472"/>
      <c r="C1" s="472"/>
      <c r="D1" s="472"/>
    </row>
    <row r="2" spans="1:4" x14ac:dyDescent="0.2">
      <c r="A2" s="502"/>
      <c r="B2" s="500"/>
      <c r="C2" s="500"/>
      <c r="D2" s="503"/>
    </row>
    <row r="3" spans="1:4" x14ac:dyDescent="0.2">
      <c r="A3" s="504"/>
      <c r="B3" s="504">
        <v>2012</v>
      </c>
      <c r="C3" s="504">
        <v>2013</v>
      </c>
      <c r="D3" s="504">
        <v>2014</v>
      </c>
    </row>
    <row r="4" spans="1:4" x14ac:dyDescent="0.2">
      <c r="A4" s="471" t="s">
        <v>139</v>
      </c>
      <c r="B4" s="499">
        <v>-4.4731886825738902</v>
      </c>
      <c r="C4" s="499">
        <v>-7.4967035956498274</v>
      </c>
      <c r="D4" s="499">
        <v>-7.7348678394169132</v>
      </c>
    </row>
    <row r="5" spans="1:4" x14ac:dyDescent="0.2">
      <c r="A5" s="471" t="s">
        <v>140</v>
      </c>
      <c r="B5" s="499">
        <v>-4.6807383604244155</v>
      </c>
      <c r="C5" s="499">
        <v>-8.8916036285023594</v>
      </c>
      <c r="D5" s="499">
        <v>-6.1282191785348621</v>
      </c>
    </row>
    <row r="6" spans="1:4" x14ac:dyDescent="0.2">
      <c r="A6" s="471" t="s">
        <v>141</v>
      </c>
      <c r="B6" s="499">
        <v>-4.8060256607878857</v>
      </c>
      <c r="C6" s="499">
        <v>-9.2842900957349475</v>
      </c>
      <c r="D6" s="499">
        <v>-4.9299167715171919</v>
      </c>
    </row>
    <row r="7" spans="1:4" x14ac:dyDescent="0.2">
      <c r="A7" s="471" t="s">
        <v>142</v>
      </c>
      <c r="B7" s="499">
        <v>-4.9661151439130595</v>
      </c>
      <c r="C7" s="499">
        <v>-9.3735474474066685</v>
      </c>
      <c r="D7" s="792">
        <v>-4.7485572961389968</v>
      </c>
    </row>
    <row r="8" spans="1:4" x14ac:dyDescent="0.2">
      <c r="A8" s="471" t="s">
        <v>143</v>
      </c>
      <c r="B8" s="499">
        <v>-5.1481297204752305</v>
      </c>
      <c r="C8" s="499">
        <v>-9.8659628526178835</v>
      </c>
      <c r="D8" s="792">
        <v>0</v>
      </c>
    </row>
    <row r="9" spans="1:4" x14ac:dyDescent="0.2">
      <c r="A9" s="471" t="s">
        <v>144</v>
      </c>
      <c r="B9" s="499">
        <v>-5.1904996013781206</v>
      </c>
      <c r="C9" s="499">
        <v>-10.666739203146113</v>
      </c>
      <c r="D9" s="792">
        <v>0</v>
      </c>
    </row>
    <row r="10" spans="1:4" x14ac:dyDescent="0.2">
      <c r="A10" s="471" t="s">
        <v>145</v>
      </c>
      <c r="B10" s="499">
        <v>-5.5123557580188116</v>
      </c>
      <c r="C10" s="499">
        <v>-10.498433220713974</v>
      </c>
      <c r="D10" s="792">
        <v>0</v>
      </c>
    </row>
    <row r="11" spans="1:4" x14ac:dyDescent="0.2">
      <c r="A11" s="471" t="s">
        <v>146</v>
      </c>
      <c r="B11" s="499">
        <v>-5.5135385266924581</v>
      </c>
      <c r="C11" s="499">
        <v>-10.992353115453334</v>
      </c>
      <c r="D11" s="792">
        <v>0</v>
      </c>
    </row>
    <row r="12" spans="1:4" x14ac:dyDescent="0.2">
      <c r="A12" s="471" t="s">
        <v>147</v>
      </c>
      <c r="B12" s="499">
        <v>-6.2415667657913874</v>
      </c>
      <c r="C12" s="499">
        <v>-10.417475380187396</v>
      </c>
      <c r="D12" s="792">
        <v>0</v>
      </c>
    </row>
    <row r="13" spans="1:4" x14ac:dyDescent="0.2">
      <c r="A13" s="471" t="s">
        <v>148</v>
      </c>
      <c r="B13" s="499">
        <v>-6.3111033683859485</v>
      </c>
      <c r="C13" s="499">
        <v>-10.20812677170081</v>
      </c>
      <c r="D13" s="792">
        <v>0</v>
      </c>
    </row>
    <row r="14" spans="1:4" x14ac:dyDescent="0.2">
      <c r="A14" s="471" t="s">
        <v>149</v>
      </c>
      <c r="B14" s="499">
        <v>-6.3879221863982698</v>
      </c>
      <c r="C14" s="499">
        <v>-9.7156884270374153</v>
      </c>
      <c r="D14" s="792">
        <v>0</v>
      </c>
    </row>
    <row r="15" spans="1:4" x14ac:dyDescent="0.2">
      <c r="A15" s="500" t="s">
        <v>150</v>
      </c>
      <c r="B15" s="501">
        <v>-6.7013566580302255</v>
      </c>
      <c r="C15" s="501">
        <v>-8.9071050227909669</v>
      </c>
      <c r="D15" s="793">
        <v>0</v>
      </c>
    </row>
    <row r="16" spans="1:4" x14ac:dyDescent="0.2">
      <c r="A16" s="470"/>
      <c r="B16" s="471"/>
      <c r="C16" s="471"/>
      <c r="D16" s="95" t="s">
        <v>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4"/>
  <sheetViews>
    <sheetView zoomScale="115" zoomScaleNormal="115" zoomScaleSheetLayoutView="100" workbookViewId="0">
      <selection activeCell="B14" sqref="B14"/>
    </sheetView>
  </sheetViews>
  <sheetFormatPr baseColWidth="10" defaultRowHeight="12.75" x14ac:dyDescent="0.2"/>
  <cols>
    <col min="1" max="1" width="27.375" style="98" customWidth="1"/>
    <col min="2" max="2" width="9.375" style="98" customWidth="1"/>
    <col min="3" max="3" width="12" style="98" customWidth="1"/>
    <col min="4" max="4" width="9.375" style="98" customWidth="1"/>
    <col min="5" max="5" width="10.5" style="98" customWidth="1"/>
    <col min="6" max="6" width="9.375" style="98" customWidth="1"/>
    <col min="7" max="7" width="10.75" style="98" customWidth="1"/>
    <col min="8" max="8" width="15.75" style="98" customWidth="1"/>
    <col min="9" max="9" width="11" style="98"/>
    <col min="10" max="10" width="10.875" style="98" bestFit="1" customWidth="1"/>
    <col min="11" max="256" width="10" style="98"/>
    <col min="257" max="257" width="24" style="98" customWidth="1"/>
    <col min="258" max="260" width="8.25" style="98" bestFit="1" customWidth="1"/>
    <col min="261" max="261" width="7.5" style="98" bestFit="1" customWidth="1"/>
    <col min="262" max="262" width="8.25" style="98" bestFit="1" customWidth="1"/>
    <col min="263" max="263" width="7.5" style="98" bestFit="1" customWidth="1"/>
    <col min="264" max="264" width="10.875" style="98" bestFit="1" customWidth="1"/>
    <col min="265" max="265" width="10" style="98"/>
    <col min="266" max="266" width="10.875" style="98" bestFit="1" customWidth="1"/>
    <col min="267" max="512" width="10" style="98"/>
    <col min="513" max="513" width="24" style="98" customWidth="1"/>
    <col min="514" max="516" width="8.25" style="98" bestFit="1" customWidth="1"/>
    <col min="517" max="517" width="7.5" style="98" bestFit="1" customWidth="1"/>
    <col min="518" max="518" width="8.25" style="98" bestFit="1" customWidth="1"/>
    <col min="519" max="519" width="7.5" style="98" bestFit="1" customWidth="1"/>
    <col min="520" max="520" width="10.875" style="98" bestFit="1" customWidth="1"/>
    <col min="521" max="521" width="10" style="98"/>
    <col min="522" max="522" width="10.875" style="98" bestFit="1" customWidth="1"/>
    <col min="523" max="768" width="10" style="98"/>
    <col min="769" max="769" width="24" style="98" customWidth="1"/>
    <col min="770" max="772" width="8.25" style="98" bestFit="1" customWidth="1"/>
    <col min="773" max="773" width="7.5" style="98" bestFit="1" customWidth="1"/>
    <col min="774" max="774" width="8.25" style="98" bestFit="1" customWidth="1"/>
    <col min="775" max="775" width="7.5" style="98" bestFit="1" customWidth="1"/>
    <col min="776" max="776" width="10.875" style="98" bestFit="1" customWidth="1"/>
    <col min="777" max="777" width="10" style="98"/>
    <col min="778" max="778" width="10.875" style="98" bestFit="1" customWidth="1"/>
    <col min="779" max="1024" width="11" style="98"/>
    <col min="1025" max="1025" width="24" style="98" customWidth="1"/>
    <col min="1026" max="1028" width="8.25" style="98" bestFit="1" customWidth="1"/>
    <col min="1029" max="1029" width="7.5" style="98" bestFit="1" customWidth="1"/>
    <col min="1030" max="1030" width="8.25" style="98" bestFit="1" customWidth="1"/>
    <col min="1031" max="1031" width="7.5" style="98" bestFit="1" customWidth="1"/>
    <col min="1032" max="1032" width="10.875" style="98" bestFit="1" customWidth="1"/>
    <col min="1033" max="1033" width="10" style="98"/>
    <col min="1034" max="1034" width="10.875" style="98" bestFit="1" customWidth="1"/>
    <col min="1035" max="1280" width="10" style="98"/>
    <col min="1281" max="1281" width="24" style="98" customWidth="1"/>
    <col min="1282" max="1284" width="8.25" style="98" bestFit="1" customWidth="1"/>
    <col min="1285" max="1285" width="7.5" style="98" bestFit="1" customWidth="1"/>
    <col min="1286" max="1286" width="8.25" style="98" bestFit="1" customWidth="1"/>
    <col min="1287" max="1287" width="7.5" style="98" bestFit="1" customWidth="1"/>
    <col min="1288" max="1288" width="10.875" style="98" bestFit="1" customWidth="1"/>
    <col min="1289" max="1289" width="10" style="98"/>
    <col min="1290" max="1290" width="10.875" style="98" bestFit="1" customWidth="1"/>
    <col min="1291" max="1536" width="10" style="98"/>
    <col min="1537" max="1537" width="24" style="98" customWidth="1"/>
    <col min="1538" max="1540" width="8.25" style="98" bestFit="1" customWidth="1"/>
    <col min="1541" max="1541" width="7.5" style="98" bestFit="1" customWidth="1"/>
    <col min="1542" max="1542" width="8.25" style="98" bestFit="1" customWidth="1"/>
    <col min="1543" max="1543" width="7.5" style="98" bestFit="1" customWidth="1"/>
    <col min="1544" max="1544" width="10.875" style="98" bestFit="1" customWidth="1"/>
    <col min="1545" max="1545" width="10" style="98"/>
    <col min="1546" max="1546" width="10.875" style="98" bestFit="1" customWidth="1"/>
    <col min="1547" max="1792" width="10" style="98"/>
    <col min="1793" max="1793" width="24" style="98" customWidth="1"/>
    <col min="1794" max="1796" width="8.25" style="98" bestFit="1" customWidth="1"/>
    <col min="1797" max="1797" width="7.5" style="98" bestFit="1" customWidth="1"/>
    <col min="1798" max="1798" width="8.25" style="98" bestFit="1" customWidth="1"/>
    <col min="1799" max="1799" width="7.5" style="98" bestFit="1" customWidth="1"/>
    <col min="1800" max="1800" width="10.875" style="98" bestFit="1" customWidth="1"/>
    <col min="1801" max="1801" width="10" style="98"/>
    <col min="1802" max="1802" width="10.875" style="98" bestFit="1" customWidth="1"/>
    <col min="1803" max="2048" width="11" style="98"/>
    <col min="2049" max="2049" width="24" style="98" customWidth="1"/>
    <col min="2050" max="2052" width="8.25" style="98" bestFit="1" customWidth="1"/>
    <col min="2053" max="2053" width="7.5" style="98" bestFit="1" customWidth="1"/>
    <col min="2054" max="2054" width="8.25" style="98" bestFit="1" customWidth="1"/>
    <col min="2055" max="2055" width="7.5" style="98" bestFit="1" customWidth="1"/>
    <col min="2056" max="2056" width="10.875" style="98" bestFit="1" customWidth="1"/>
    <col min="2057" max="2057" width="10" style="98"/>
    <col min="2058" max="2058" width="10.875" style="98" bestFit="1" customWidth="1"/>
    <col min="2059" max="2304" width="10" style="98"/>
    <col min="2305" max="2305" width="24" style="98" customWidth="1"/>
    <col min="2306" max="2308" width="8.25" style="98" bestFit="1" customWidth="1"/>
    <col min="2309" max="2309" width="7.5" style="98" bestFit="1" customWidth="1"/>
    <col min="2310" max="2310" width="8.25" style="98" bestFit="1" customWidth="1"/>
    <col min="2311" max="2311" width="7.5" style="98" bestFit="1" customWidth="1"/>
    <col min="2312" max="2312" width="10.875" style="98" bestFit="1" customWidth="1"/>
    <col min="2313" max="2313" width="10" style="98"/>
    <col min="2314" max="2314" width="10.875" style="98" bestFit="1" customWidth="1"/>
    <col min="2315" max="2560" width="10" style="98"/>
    <col min="2561" max="2561" width="24" style="98" customWidth="1"/>
    <col min="2562" max="2564" width="8.25" style="98" bestFit="1" customWidth="1"/>
    <col min="2565" max="2565" width="7.5" style="98" bestFit="1" customWidth="1"/>
    <col min="2566" max="2566" width="8.25" style="98" bestFit="1" customWidth="1"/>
    <col min="2567" max="2567" width="7.5" style="98" bestFit="1" customWidth="1"/>
    <col min="2568" max="2568" width="10.875" style="98" bestFit="1" customWidth="1"/>
    <col min="2569" max="2569" width="10" style="98"/>
    <col min="2570" max="2570" width="10.875" style="98" bestFit="1" customWidth="1"/>
    <col min="2571" max="2816" width="10" style="98"/>
    <col min="2817" max="2817" width="24" style="98" customWidth="1"/>
    <col min="2818" max="2820" width="8.25" style="98" bestFit="1" customWidth="1"/>
    <col min="2821" max="2821" width="7.5" style="98" bestFit="1" customWidth="1"/>
    <col min="2822" max="2822" width="8.25" style="98" bestFit="1" customWidth="1"/>
    <col min="2823" max="2823" width="7.5" style="98" bestFit="1" customWidth="1"/>
    <col min="2824" max="2824" width="10.875" style="98" bestFit="1" customWidth="1"/>
    <col min="2825" max="2825" width="10" style="98"/>
    <col min="2826" max="2826" width="10.875" style="98" bestFit="1" customWidth="1"/>
    <col min="2827" max="3072" width="11" style="98"/>
    <col min="3073" max="3073" width="24" style="98" customWidth="1"/>
    <col min="3074" max="3076" width="8.25" style="98" bestFit="1" customWidth="1"/>
    <col min="3077" max="3077" width="7.5" style="98" bestFit="1" customWidth="1"/>
    <col min="3078" max="3078" width="8.25" style="98" bestFit="1" customWidth="1"/>
    <col min="3079" max="3079" width="7.5" style="98" bestFit="1" customWidth="1"/>
    <col min="3080" max="3080" width="10.875" style="98" bestFit="1" customWidth="1"/>
    <col min="3081" max="3081" width="10" style="98"/>
    <col min="3082" max="3082" width="10.875" style="98" bestFit="1" customWidth="1"/>
    <col min="3083" max="3328" width="10" style="98"/>
    <col min="3329" max="3329" width="24" style="98" customWidth="1"/>
    <col min="3330" max="3332" width="8.25" style="98" bestFit="1" customWidth="1"/>
    <col min="3333" max="3333" width="7.5" style="98" bestFit="1" customWidth="1"/>
    <col min="3334" max="3334" width="8.25" style="98" bestFit="1" customWidth="1"/>
    <col min="3335" max="3335" width="7.5" style="98" bestFit="1" customWidth="1"/>
    <col min="3336" max="3336" width="10.875" style="98" bestFit="1" customWidth="1"/>
    <col min="3337" max="3337" width="10" style="98"/>
    <col min="3338" max="3338" width="10.875" style="98" bestFit="1" customWidth="1"/>
    <col min="3339" max="3584" width="10" style="98"/>
    <col min="3585" max="3585" width="24" style="98" customWidth="1"/>
    <col min="3586" max="3588" width="8.25" style="98" bestFit="1" customWidth="1"/>
    <col min="3589" max="3589" width="7.5" style="98" bestFit="1" customWidth="1"/>
    <col min="3590" max="3590" width="8.25" style="98" bestFit="1" customWidth="1"/>
    <col min="3591" max="3591" width="7.5" style="98" bestFit="1" customWidth="1"/>
    <col min="3592" max="3592" width="10.875" style="98" bestFit="1" customWidth="1"/>
    <col min="3593" max="3593" width="10" style="98"/>
    <col min="3594" max="3594" width="10.875" style="98" bestFit="1" customWidth="1"/>
    <col min="3595" max="3840" width="10" style="98"/>
    <col min="3841" max="3841" width="24" style="98" customWidth="1"/>
    <col min="3842" max="3844" width="8.25" style="98" bestFit="1" customWidth="1"/>
    <col min="3845" max="3845" width="7.5" style="98" bestFit="1" customWidth="1"/>
    <col min="3846" max="3846" width="8.25" style="98" bestFit="1" customWidth="1"/>
    <col min="3847" max="3847" width="7.5" style="98" bestFit="1" customWidth="1"/>
    <col min="3848" max="3848" width="10.875" style="98" bestFit="1" customWidth="1"/>
    <col min="3849" max="3849" width="10" style="98"/>
    <col min="3850" max="3850" width="10.875" style="98" bestFit="1" customWidth="1"/>
    <col min="3851" max="4096" width="11" style="98"/>
    <col min="4097" max="4097" width="24" style="98" customWidth="1"/>
    <col min="4098" max="4100" width="8.25" style="98" bestFit="1" customWidth="1"/>
    <col min="4101" max="4101" width="7.5" style="98" bestFit="1" customWidth="1"/>
    <col min="4102" max="4102" width="8.25" style="98" bestFit="1" customWidth="1"/>
    <col min="4103" max="4103" width="7.5" style="98" bestFit="1" customWidth="1"/>
    <col min="4104" max="4104" width="10.875" style="98" bestFit="1" customWidth="1"/>
    <col min="4105" max="4105" width="10" style="98"/>
    <col min="4106" max="4106" width="10.875" style="98" bestFit="1" customWidth="1"/>
    <col min="4107" max="4352" width="10" style="98"/>
    <col min="4353" max="4353" width="24" style="98" customWidth="1"/>
    <col min="4354" max="4356" width="8.25" style="98" bestFit="1" customWidth="1"/>
    <col min="4357" max="4357" width="7.5" style="98" bestFit="1" customWidth="1"/>
    <col min="4358" max="4358" width="8.25" style="98" bestFit="1" customWidth="1"/>
    <col min="4359" max="4359" width="7.5" style="98" bestFit="1" customWidth="1"/>
    <col min="4360" max="4360" width="10.875" style="98" bestFit="1" customWidth="1"/>
    <col min="4361" max="4361" width="10" style="98"/>
    <col min="4362" max="4362" width="10.875" style="98" bestFit="1" customWidth="1"/>
    <col min="4363" max="4608" width="10" style="98"/>
    <col min="4609" max="4609" width="24" style="98" customWidth="1"/>
    <col min="4610" max="4612" width="8.25" style="98" bestFit="1" customWidth="1"/>
    <col min="4613" max="4613" width="7.5" style="98" bestFit="1" customWidth="1"/>
    <col min="4614" max="4614" width="8.25" style="98" bestFit="1" customWidth="1"/>
    <col min="4615" max="4615" width="7.5" style="98" bestFit="1" customWidth="1"/>
    <col min="4616" max="4616" width="10.875" style="98" bestFit="1" customWidth="1"/>
    <col min="4617" max="4617" width="10" style="98"/>
    <col min="4618" max="4618" width="10.875" style="98" bestFit="1" customWidth="1"/>
    <col min="4619" max="4864" width="10" style="98"/>
    <col min="4865" max="4865" width="24" style="98" customWidth="1"/>
    <col min="4866" max="4868" width="8.25" style="98" bestFit="1" customWidth="1"/>
    <col min="4869" max="4869" width="7.5" style="98" bestFit="1" customWidth="1"/>
    <col min="4870" max="4870" width="8.25" style="98" bestFit="1" customWidth="1"/>
    <col min="4871" max="4871" width="7.5" style="98" bestFit="1" customWidth="1"/>
    <col min="4872" max="4872" width="10.875" style="98" bestFit="1" customWidth="1"/>
    <col min="4873" max="4873" width="10" style="98"/>
    <col min="4874" max="4874" width="10.875" style="98" bestFit="1" customWidth="1"/>
    <col min="4875" max="5120" width="11" style="98"/>
    <col min="5121" max="5121" width="24" style="98" customWidth="1"/>
    <col min="5122" max="5124" width="8.25" style="98" bestFit="1" customWidth="1"/>
    <col min="5125" max="5125" width="7.5" style="98" bestFit="1" customWidth="1"/>
    <col min="5126" max="5126" width="8.25" style="98" bestFit="1" customWidth="1"/>
    <col min="5127" max="5127" width="7.5" style="98" bestFit="1" customWidth="1"/>
    <col min="5128" max="5128" width="10.875" style="98" bestFit="1" customWidth="1"/>
    <col min="5129" max="5129" width="10" style="98"/>
    <col min="5130" max="5130" width="10.875" style="98" bestFit="1" customWidth="1"/>
    <col min="5131" max="5376" width="10" style="98"/>
    <col min="5377" max="5377" width="24" style="98" customWidth="1"/>
    <col min="5378" max="5380" width="8.25" style="98" bestFit="1" customWidth="1"/>
    <col min="5381" max="5381" width="7.5" style="98" bestFit="1" customWidth="1"/>
    <col min="5382" max="5382" width="8.25" style="98" bestFit="1" customWidth="1"/>
    <col min="5383" max="5383" width="7.5" style="98" bestFit="1" customWidth="1"/>
    <col min="5384" max="5384" width="10.875" style="98" bestFit="1" customWidth="1"/>
    <col min="5385" max="5385" width="10" style="98"/>
    <col min="5386" max="5386" width="10.875" style="98" bestFit="1" customWidth="1"/>
    <col min="5387" max="5632" width="10" style="98"/>
    <col min="5633" max="5633" width="24" style="98" customWidth="1"/>
    <col min="5634" max="5636" width="8.25" style="98" bestFit="1" customWidth="1"/>
    <col min="5637" max="5637" width="7.5" style="98" bestFit="1" customWidth="1"/>
    <col min="5638" max="5638" width="8.25" style="98" bestFit="1" customWidth="1"/>
    <col min="5639" max="5639" width="7.5" style="98" bestFit="1" customWidth="1"/>
    <col min="5640" max="5640" width="10.875" style="98" bestFit="1" customWidth="1"/>
    <col min="5641" max="5641" width="10" style="98"/>
    <col min="5642" max="5642" width="10.875" style="98" bestFit="1" customWidth="1"/>
    <col min="5643" max="5888" width="10" style="98"/>
    <col min="5889" max="5889" width="24" style="98" customWidth="1"/>
    <col min="5890" max="5892" width="8.25" style="98" bestFit="1" customWidth="1"/>
    <col min="5893" max="5893" width="7.5" style="98" bestFit="1" customWidth="1"/>
    <col min="5894" max="5894" width="8.25" style="98" bestFit="1" customWidth="1"/>
    <col min="5895" max="5895" width="7.5" style="98" bestFit="1" customWidth="1"/>
    <col min="5896" max="5896" width="10.875" style="98" bestFit="1" customWidth="1"/>
    <col min="5897" max="5897" width="10" style="98"/>
    <col min="5898" max="5898" width="10.875" style="98" bestFit="1" customWidth="1"/>
    <col min="5899" max="6144" width="11" style="98"/>
    <col min="6145" max="6145" width="24" style="98" customWidth="1"/>
    <col min="6146" max="6148" width="8.25" style="98" bestFit="1" customWidth="1"/>
    <col min="6149" max="6149" width="7.5" style="98" bestFit="1" customWidth="1"/>
    <col min="6150" max="6150" width="8.25" style="98" bestFit="1" customWidth="1"/>
    <col min="6151" max="6151" width="7.5" style="98" bestFit="1" customWidth="1"/>
    <col min="6152" max="6152" width="10.875" style="98" bestFit="1" customWidth="1"/>
    <col min="6153" max="6153" width="10" style="98"/>
    <col min="6154" max="6154" width="10.875" style="98" bestFit="1" customWidth="1"/>
    <col min="6155" max="6400" width="10" style="98"/>
    <col min="6401" max="6401" width="24" style="98" customWidth="1"/>
    <col min="6402" max="6404" width="8.25" style="98" bestFit="1" customWidth="1"/>
    <col min="6405" max="6405" width="7.5" style="98" bestFit="1" customWidth="1"/>
    <col min="6406" max="6406" width="8.25" style="98" bestFit="1" customWidth="1"/>
    <col min="6407" max="6407" width="7.5" style="98" bestFit="1" customWidth="1"/>
    <col min="6408" max="6408" width="10.875" style="98" bestFit="1" customWidth="1"/>
    <col min="6409" max="6409" width="10" style="98"/>
    <col min="6410" max="6410" width="10.875" style="98" bestFit="1" customWidth="1"/>
    <col min="6411" max="6656" width="10" style="98"/>
    <col min="6657" max="6657" width="24" style="98" customWidth="1"/>
    <col min="6658" max="6660" width="8.25" style="98" bestFit="1" customWidth="1"/>
    <col min="6661" max="6661" width="7.5" style="98" bestFit="1" customWidth="1"/>
    <col min="6662" max="6662" width="8.25" style="98" bestFit="1" customWidth="1"/>
    <col min="6663" max="6663" width="7.5" style="98" bestFit="1" customWidth="1"/>
    <col min="6664" max="6664" width="10.875" style="98" bestFit="1" customWidth="1"/>
    <col min="6665" max="6665" width="10" style="98"/>
    <col min="6666" max="6666" width="10.875" style="98" bestFit="1" customWidth="1"/>
    <col min="6667" max="6912" width="10" style="98"/>
    <col min="6913" max="6913" width="24" style="98" customWidth="1"/>
    <col min="6914" max="6916" width="8.25" style="98" bestFit="1" customWidth="1"/>
    <col min="6917" max="6917" width="7.5" style="98" bestFit="1" customWidth="1"/>
    <col min="6918" max="6918" width="8.25" style="98" bestFit="1" customWidth="1"/>
    <col min="6919" max="6919" width="7.5" style="98" bestFit="1" customWidth="1"/>
    <col min="6920" max="6920" width="10.875" style="98" bestFit="1" customWidth="1"/>
    <col min="6921" max="6921" width="10" style="98"/>
    <col min="6922" max="6922" width="10.875" style="98" bestFit="1" customWidth="1"/>
    <col min="6923" max="7168" width="11" style="98"/>
    <col min="7169" max="7169" width="24" style="98" customWidth="1"/>
    <col min="7170" max="7172" width="8.25" style="98" bestFit="1" customWidth="1"/>
    <col min="7173" max="7173" width="7.5" style="98" bestFit="1" customWidth="1"/>
    <col min="7174" max="7174" width="8.25" style="98" bestFit="1" customWidth="1"/>
    <col min="7175" max="7175" width="7.5" style="98" bestFit="1" customWidth="1"/>
    <col min="7176" max="7176" width="10.875" style="98" bestFit="1" customWidth="1"/>
    <col min="7177" max="7177" width="10" style="98"/>
    <col min="7178" max="7178" width="10.875" style="98" bestFit="1" customWidth="1"/>
    <col min="7179" max="7424" width="10" style="98"/>
    <col min="7425" max="7425" width="24" style="98" customWidth="1"/>
    <col min="7426" max="7428" width="8.25" style="98" bestFit="1" customWidth="1"/>
    <col min="7429" max="7429" width="7.5" style="98" bestFit="1" customWidth="1"/>
    <col min="7430" max="7430" width="8.25" style="98" bestFit="1" customWidth="1"/>
    <col min="7431" max="7431" width="7.5" style="98" bestFit="1" customWidth="1"/>
    <col min="7432" max="7432" width="10.875" style="98" bestFit="1" customWidth="1"/>
    <col min="7433" max="7433" width="10" style="98"/>
    <col min="7434" max="7434" width="10.875" style="98" bestFit="1" customWidth="1"/>
    <col min="7435" max="7680" width="10" style="98"/>
    <col min="7681" max="7681" width="24" style="98" customWidth="1"/>
    <col min="7682" max="7684" width="8.25" style="98" bestFit="1" customWidth="1"/>
    <col min="7685" max="7685" width="7.5" style="98" bestFit="1" customWidth="1"/>
    <col min="7686" max="7686" width="8.25" style="98" bestFit="1" customWidth="1"/>
    <col min="7687" max="7687" width="7.5" style="98" bestFit="1" customWidth="1"/>
    <col min="7688" max="7688" width="10.875" style="98" bestFit="1" customWidth="1"/>
    <col min="7689" max="7689" width="10" style="98"/>
    <col min="7690" max="7690" width="10.875" style="98" bestFit="1" customWidth="1"/>
    <col min="7691" max="7936" width="10" style="98"/>
    <col min="7937" max="7937" width="24" style="98" customWidth="1"/>
    <col min="7938" max="7940" width="8.25" style="98" bestFit="1" customWidth="1"/>
    <col min="7941" max="7941" width="7.5" style="98" bestFit="1" customWidth="1"/>
    <col min="7942" max="7942" width="8.25" style="98" bestFit="1" customWidth="1"/>
    <col min="7943" max="7943" width="7.5" style="98" bestFit="1" customWidth="1"/>
    <col min="7944" max="7944" width="10.875" style="98" bestFit="1" customWidth="1"/>
    <col min="7945" max="7945" width="10" style="98"/>
    <col min="7946" max="7946" width="10.875" style="98" bestFit="1" customWidth="1"/>
    <col min="7947" max="8192" width="11" style="98"/>
    <col min="8193" max="8193" width="24" style="98" customWidth="1"/>
    <col min="8194" max="8196" width="8.25" style="98" bestFit="1" customWidth="1"/>
    <col min="8197" max="8197" width="7.5" style="98" bestFit="1" customWidth="1"/>
    <col min="8198" max="8198" width="8.25" style="98" bestFit="1" customWidth="1"/>
    <col min="8199" max="8199" width="7.5" style="98" bestFit="1" customWidth="1"/>
    <col min="8200" max="8200" width="10.875" style="98" bestFit="1" customWidth="1"/>
    <col min="8201" max="8201" width="10" style="98"/>
    <col min="8202" max="8202" width="10.875" style="98" bestFit="1" customWidth="1"/>
    <col min="8203" max="8448" width="10" style="98"/>
    <col min="8449" max="8449" width="24" style="98" customWidth="1"/>
    <col min="8450" max="8452" width="8.25" style="98" bestFit="1" customWidth="1"/>
    <col min="8453" max="8453" width="7.5" style="98" bestFit="1" customWidth="1"/>
    <col min="8454" max="8454" width="8.25" style="98" bestFit="1" customWidth="1"/>
    <col min="8455" max="8455" width="7.5" style="98" bestFit="1" customWidth="1"/>
    <col min="8456" max="8456" width="10.875" style="98" bestFit="1" customWidth="1"/>
    <col min="8457" max="8457" width="10" style="98"/>
    <col min="8458" max="8458" width="10.875" style="98" bestFit="1" customWidth="1"/>
    <col min="8459" max="8704" width="10" style="98"/>
    <col min="8705" max="8705" width="24" style="98" customWidth="1"/>
    <col min="8706" max="8708" width="8.25" style="98" bestFit="1" customWidth="1"/>
    <col min="8709" max="8709" width="7.5" style="98" bestFit="1" customWidth="1"/>
    <col min="8710" max="8710" width="8.25" style="98" bestFit="1" customWidth="1"/>
    <col min="8711" max="8711" width="7.5" style="98" bestFit="1" customWidth="1"/>
    <col min="8712" max="8712" width="10.875" style="98" bestFit="1" customWidth="1"/>
    <col min="8713" max="8713" width="10" style="98"/>
    <col min="8714" max="8714" width="10.875" style="98" bestFit="1" customWidth="1"/>
    <col min="8715" max="8960" width="10" style="98"/>
    <col min="8961" max="8961" width="24" style="98" customWidth="1"/>
    <col min="8962" max="8964" width="8.25" style="98" bestFit="1" customWidth="1"/>
    <col min="8965" max="8965" width="7.5" style="98" bestFit="1" customWidth="1"/>
    <col min="8966" max="8966" width="8.25" style="98" bestFit="1" customWidth="1"/>
    <col min="8967" max="8967" width="7.5" style="98" bestFit="1" customWidth="1"/>
    <col min="8968" max="8968" width="10.875" style="98" bestFit="1" customWidth="1"/>
    <col min="8969" max="8969" width="10" style="98"/>
    <col min="8970" max="8970" width="10.875" style="98" bestFit="1" customWidth="1"/>
    <col min="8971" max="9216" width="11" style="98"/>
    <col min="9217" max="9217" width="24" style="98" customWidth="1"/>
    <col min="9218" max="9220" width="8.25" style="98" bestFit="1" customWidth="1"/>
    <col min="9221" max="9221" width="7.5" style="98" bestFit="1" customWidth="1"/>
    <col min="9222" max="9222" width="8.25" style="98" bestFit="1" customWidth="1"/>
    <col min="9223" max="9223" width="7.5" style="98" bestFit="1" customWidth="1"/>
    <col min="9224" max="9224" width="10.875" style="98" bestFit="1" customWidth="1"/>
    <col min="9225" max="9225" width="10" style="98"/>
    <col min="9226" max="9226" width="10.875" style="98" bestFit="1" customWidth="1"/>
    <col min="9227" max="9472" width="10" style="98"/>
    <col min="9473" max="9473" width="24" style="98" customWidth="1"/>
    <col min="9474" max="9476" width="8.25" style="98" bestFit="1" customWidth="1"/>
    <col min="9477" max="9477" width="7.5" style="98" bestFit="1" customWidth="1"/>
    <col min="9478" max="9478" width="8.25" style="98" bestFit="1" customWidth="1"/>
    <col min="9479" max="9479" width="7.5" style="98" bestFit="1" customWidth="1"/>
    <col min="9480" max="9480" width="10.875" style="98" bestFit="1" customWidth="1"/>
    <col min="9481" max="9481" width="10" style="98"/>
    <col min="9482" max="9482" width="10.875" style="98" bestFit="1" customWidth="1"/>
    <col min="9483" max="9728" width="10" style="98"/>
    <col min="9729" max="9729" width="24" style="98" customWidth="1"/>
    <col min="9730" max="9732" width="8.25" style="98" bestFit="1" customWidth="1"/>
    <col min="9733" max="9733" width="7.5" style="98" bestFit="1" customWidth="1"/>
    <col min="9734" max="9734" width="8.25" style="98" bestFit="1" customWidth="1"/>
    <col min="9735" max="9735" width="7.5" style="98" bestFit="1" customWidth="1"/>
    <col min="9736" max="9736" width="10.875" style="98" bestFit="1" customWidth="1"/>
    <col min="9737" max="9737" width="10" style="98"/>
    <col min="9738" max="9738" width="10.875" style="98" bestFit="1" customWidth="1"/>
    <col min="9739" max="9984" width="10" style="98"/>
    <col min="9985" max="9985" width="24" style="98" customWidth="1"/>
    <col min="9986" max="9988" width="8.25" style="98" bestFit="1" customWidth="1"/>
    <col min="9989" max="9989" width="7.5" style="98" bestFit="1" customWidth="1"/>
    <col min="9990" max="9990" width="8.25" style="98" bestFit="1" customWidth="1"/>
    <col min="9991" max="9991" width="7.5" style="98" bestFit="1" customWidth="1"/>
    <col min="9992" max="9992" width="10.875" style="98" bestFit="1" customWidth="1"/>
    <col min="9993" max="9993" width="10" style="98"/>
    <col min="9994" max="9994" width="10.875" style="98" bestFit="1" customWidth="1"/>
    <col min="9995" max="10240" width="11" style="98"/>
    <col min="10241" max="10241" width="24" style="98" customWidth="1"/>
    <col min="10242" max="10244" width="8.25" style="98" bestFit="1" customWidth="1"/>
    <col min="10245" max="10245" width="7.5" style="98" bestFit="1" customWidth="1"/>
    <col min="10246" max="10246" width="8.25" style="98" bestFit="1" customWidth="1"/>
    <col min="10247" max="10247" width="7.5" style="98" bestFit="1" customWidth="1"/>
    <col min="10248" max="10248" width="10.875" style="98" bestFit="1" customWidth="1"/>
    <col min="10249" max="10249" width="10" style="98"/>
    <col min="10250" max="10250" width="10.875" style="98" bestFit="1" customWidth="1"/>
    <col min="10251" max="10496" width="10" style="98"/>
    <col min="10497" max="10497" width="24" style="98" customWidth="1"/>
    <col min="10498" max="10500" width="8.25" style="98" bestFit="1" customWidth="1"/>
    <col min="10501" max="10501" width="7.5" style="98" bestFit="1" customWidth="1"/>
    <col min="10502" max="10502" width="8.25" style="98" bestFit="1" customWidth="1"/>
    <col min="10503" max="10503" width="7.5" style="98" bestFit="1" customWidth="1"/>
    <col min="10504" max="10504" width="10.875" style="98" bestFit="1" customWidth="1"/>
    <col min="10505" max="10505" width="10" style="98"/>
    <col min="10506" max="10506" width="10.875" style="98" bestFit="1" customWidth="1"/>
    <col min="10507" max="10752" width="10" style="98"/>
    <col min="10753" max="10753" width="24" style="98" customWidth="1"/>
    <col min="10754" max="10756" width="8.25" style="98" bestFit="1" customWidth="1"/>
    <col min="10757" max="10757" width="7.5" style="98" bestFit="1" customWidth="1"/>
    <col min="10758" max="10758" width="8.25" style="98" bestFit="1" customWidth="1"/>
    <col min="10759" max="10759" width="7.5" style="98" bestFit="1" customWidth="1"/>
    <col min="10760" max="10760" width="10.875" style="98" bestFit="1" customWidth="1"/>
    <col min="10761" max="10761" width="10" style="98"/>
    <col min="10762" max="10762" width="10.875" style="98" bestFit="1" customWidth="1"/>
    <col min="10763" max="11008" width="10" style="98"/>
    <col min="11009" max="11009" width="24" style="98" customWidth="1"/>
    <col min="11010" max="11012" width="8.25" style="98" bestFit="1" customWidth="1"/>
    <col min="11013" max="11013" width="7.5" style="98" bestFit="1" customWidth="1"/>
    <col min="11014" max="11014" width="8.25" style="98" bestFit="1" customWidth="1"/>
    <col min="11015" max="11015" width="7.5" style="98" bestFit="1" customWidth="1"/>
    <col min="11016" max="11016" width="10.875" style="98" bestFit="1" customWidth="1"/>
    <col min="11017" max="11017" width="10" style="98"/>
    <col min="11018" max="11018" width="10.875" style="98" bestFit="1" customWidth="1"/>
    <col min="11019" max="11264" width="11" style="98"/>
    <col min="11265" max="11265" width="24" style="98" customWidth="1"/>
    <col min="11266" max="11268" width="8.25" style="98" bestFit="1" customWidth="1"/>
    <col min="11269" max="11269" width="7.5" style="98" bestFit="1" customWidth="1"/>
    <col min="11270" max="11270" width="8.25" style="98" bestFit="1" customWidth="1"/>
    <col min="11271" max="11271" width="7.5" style="98" bestFit="1" customWidth="1"/>
    <col min="11272" max="11272" width="10.875" style="98" bestFit="1" customWidth="1"/>
    <col min="11273" max="11273" width="10" style="98"/>
    <col min="11274" max="11274" width="10.875" style="98" bestFit="1" customWidth="1"/>
    <col min="11275" max="11520" width="10" style="98"/>
    <col min="11521" max="11521" width="24" style="98" customWidth="1"/>
    <col min="11522" max="11524" width="8.25" style="98" bestFit="1" customWidth="1"/>
    <col min="11525" max="11525" width="7.5" style="98" bestFit="1" customWidth="1"/>
    <col min="11526" max="11526" width="8.25" style="98" bestFit="1" customWidth="1"/>
    <col min="11527" max="11527" width="7.5" style="98" bestFit="1" customWidth="1"/>
    <col min="11528" max="11528" width="10.875" style="98" bestFit="1" customWidth="1"/>
    <col min="11529" max="11529" width="10" style="98"/>
    <col min="11530" max="11530" width="10.875" style="98" bestFit="1" customWidth="1"/>
    <col min="11531" max="11776" width="10" style="98"/>
    <col min="11777" max="11777" width="24" style="98" customWidth="1"/>
    <col min="11778" max="11780" width="8.25" style="98" bestFit="1" customWidth="1"/>
    <col min="11781" max="11781" width="7.5" style="98" bestFit="1" customWidth="1"/>
    <col min="11782" max="11782" width="8.25" style="98" bestFit="1" customWidth="1"/>
    <col min="11783" max="11783" width="7.5" style="98" bestFit="1" customWidth="1"/>
    <col min="11784" max="11784" width="10.875" style="98" bestFit="1" customWidth="1"/>
    <col min="11785" max="11785" width="10" style="98"/>
    <col min="11786" max="11786" width="10.875" style="98" bestFit="1" customWidth="1"/>
    <col min="11787" max="12032" width="10" style="98"/>
    <col min="12033" max="12033" width="24" style="98" customWidth="1"/>
    <col min="12034" max="12036" width="8.25" style="98" bestFit="1" customWidth="1"/>
    <col min="12037" max="12037" width="7.5" style="98" bestFit="1" customWidth="1"/>
    <col min="12038" max="12038" width="8.25" style="98" bestFit="1" customWidth="1"/>
    <col min="12039" max="12039" width="7.5" style="98" bestFit="1" customWidth="1"/>
    <col min="12040" max="12040" width="10.875" style="98" bestFit="1" customWidth="1"/>
    <col min="12041" max="12041" width="10" style="98"/>
    <col min="12042" max="12042" width="10.875" style="98" bestFit="1" customWidth="1"/>
    <col min="12043" max="12288" width="11" style="98"/>
    <col min="12289" max="12289" width="24" style="98" customWidth="1"/>
    <col min="12290" max="12292" width="8.25" style="98" bestFit="1" customWidth="1"/>
    <col min="12293" max="12293" width="7.5" style="98" bestFit="1" customWidth="1"/>
    <col min="12294" max="12294" width="8.25" style="98" bestFit="1" customWidth="1"/>
    <col min="12295" max="12295" width="7.5" style="98" bestFit="1" customWidth="1"/>
    <col min="12296" max="12296" width="10.875" style="98" bestFit="1" customWidth="1"/>
    <col min="12297" max="12297" width="10" style="98"/>
    <col min="12298" max="12298" width="10.875" style="98" bestFit="1" customWidth="1"/>
    <col min="12299" max="12544" width="10" style="98"/>
    <col min="12545" max="12545" width="24" style="98" customWidth="1"/>
    <col min="12546" max="12548" width="8.25" style="98" bestFit="1" customWidth="1"/>
    <col min="12549" max="12549" width="7.5" style="98" bestFit="1" customWidth="1"/>
    <col min="12550" max="12550" width="8.25" style="98" bestFit="1" customWidth="1"/>
    <col min="12551" max="12551" width="7.5" style="98" bestFit="1" customWidth="1"/>
    <col min="12552" max="12552" width="10.875" style="98" bestFit="1" customWidth="1"/>
    <col min="12553" max="12553" width="10" style="98"/>
    <col min="12554" max="12554" width="10.875" style="98" bestFit="1" customWidth="1"/>
    <col min="12555" max="12800" width="10" style="98"/>
    <col min="12801" max="12801" width="24" style="98" customWidth="1"/>
    <col min="12802" max="12804" width="8.25" style="98" bestFit="1" customWidth="1"/>
    <col min="12805" max="12805" width="7.5" style="98" bestFit="1" customWidth="1"/>
    <col min="12806" max="12806" width="8.25" style="98" bestFit="1" customWidth="1"/>
    <col min="12807" max="12807" width="7.5" style="98" bestFit="1" customWidth="1"/>
    <col min="12808" max="12808" width="10.875" style="98" bestFit="1" customWidth="1"/>
    <col min="12809" max="12809" width="10" style="98"/>
    <col min="12810" max="12810" width="10.875" style="98" bestFit="1" customWidth="1"/>
    <col min="12811" max="13056" width="10" style="98"/>
    <col min="13057" max="13057" width="24" style="98" customWidth="1"/>
    <col min="13058" max="13060" width="8.25" style="98" bestFit="1" customWidth="1"/>
    <col min="13061" max="13061" width="7.5" style="98" bestFit="1" customWidth="1"/>
    <col min="13062" max="13062" width="8.25" style="98" bestFit="1" customWidth="1"/>
    <col min="13063" max="13063" width="7.5" style="98" bestFit="1" customWidth="1"/>
    <col min="13064" max="13064" width="10.875" style="98" bestFit="1" customWidth="1"/>
    <col min="13065" max="13065" width="10" style="98"/>
    <col min="13066" max="13066" width="10.875" style="98" bestFit="1" customWidth="1"/>
    <col min="13067" max="13312" width="11" style="98"/>
    <col min="13313" max="13313" width="24" style="98" customWidth="1"/>
    <col min="13314" max="13316" width="8.25" style="98" bestFit="1" customWidth="1"/>
    <col min="13317" max="13317" width="7.5" style="98" bestFit="1" customWidth="1"/>
    <col min="13318" max="13318" width="8.25" style="98" bestFit="1" customWidth="1"/>
    <col min="13319" max="13319" width="7.5" style="98" bestFit="1" customWidth="1"/>
    <col min="13320" max="13320" width="10.875" style="98" bestFit="1" customWidth="1"/>
    <col min="13321" max="13321" width="10" style="98"/>
    <col min="13322" max="13322" width="10.875" style="98" bestFit="1" customWidth="1"/>
    <col min="13323" max="13568" width="10" style="98"/>
    <col min="13569" max="13569" width="24" style="98" customWidth="1"/>
    <col min="13570" max="13572" width="8.25" style="98" bestFit="1" customWidth="1"/>
    <col min="13573" max="13573" width="7.5" style="98" bestFit="1" customWidth="1"/>
    <col min="13574" max="13574" width="8.25" style="98" bestFit="1" customWidth="1"/>
    <col min="13575" max="13575" width="7.5" style="98" bestFit="1" customWidth="1"/>
    <col min="13576" max="13576" width="10.875" style="98" bestFit="1" customWidth="1"/>
    <col min="13577" max="13577" width="10" style="98"/>
    <col min="13578" max="13578" width="10.875" style="98" bestFit="1" customWidth="1"/>
    <col min="13579" max="13824" width="10" style="98"/>
    <col min="13825" max="13825" width="24" style="98" customWidth="1"/>
    <col min="13826" max="13828" width="8.25" style="98" bestFit="1" customWidth="1"/>
    <col min="13829" max="13829" width="7.5" style="98" bestFit="1" customWidth="1"/>
    <col min="13830" max="13830" width="8.25" style="98" bestFit="1" customWidth="1"/>
    <col min="13831" max="13831" width="7.5" style="98" bestFit="1" customWidth="1"/>
    <col min="13832" max="13832" width="10.875" style="98" bestFit="1" customWidth="1"/>
    <col min="13833" max="13833" width="10" style="98"/>
    <col min="13834" max="13834" width="10.875" style="98" bestFit="1" customWidth="1"/>
    <col min="13835" max="14080" width="10" style="98"/>
    <col min="14081" max="14081" width="24" style="98" customWidth="1"/>
    <col min="14082" max="14084" width="8.25" style="98" bestFit="1" customWidth="1"/>
    <col min="14085" max="14085" width="7.5" style="98" bestFit="1" customWidth="1"/>
    <col min="14086" max="14086" width="8.25" style="98" bestFit="1" customWidth="1"/>
    <col min="14087" max="14087" width="7.5" style="98" bestFit="1" customWidth="1"/>
    <col min="14088" max="14088" width="10.875" style="98" bestFit="1" customWidth="1"/>
    <col min="14089" max="14089" width="10" style="98"/>
    <col min="14090" max="14090" width="10.875" style="98" bestFit="1" customWidth="1"/>
    <col min="14091" max="14336" width="11" style="98"/>
    <col min="14337" max="14337" width="24" style="98" customWidth="1"/>
    <col min="14338" max="14340" width="8.25" style="98" bestFit="1" customWidth="1"/>
    <col min="14341" max="14341" width="7.5" style="98" bestFit="1" customWidth="1"/>
    <col min="14342" max="14342" width="8.25" style="98" bestFit="1" customWidth="1"/>
    <col min="14343" max="14343" width="7.5" style="98" bestFit="1" customWidth="1"/>
    <col min="14344" max="14344" width="10.875" style="98" bestFit="1" customWidth="1"/>
    <col min="14345" max="14345" width="10" style="98"/>
    <col min="14346" max="14346" width="10.875" style="98" bestFit="1" customWidth="1"/>
    <col min="14347" max="14592" width="10" style="98"/>
    <col min="14593" max="14593" width="24" style="98" customWidth="1"/>
    <col min="14594" max="14596" width="8.25" style="98" bestFit="1" customWidth="1"/>
    <col min="14597" max="14597" width="7.5" style="98" bestFit="1" customWidth="1"/>
    <col min="14598" max="14598" width="8.25" style="98" bestFit="1" customWidth="1"/>
    <col min="14599" max="14599" width="7.5" style="98" bestFit="1" customWidth="1"/>
    <col min="14600" max="14600" width="10.875" style="98" bestFit="1" customWidth="1"/>
    <col min="14601" max="14601" width="10" style="98"/>
    <col min="14602" max="14602" width="10.875" style="98" bestFit="1" customWidth="1"/>
    <col min="14603" max="14848" width="10" style="98"/>
    <col min="14849" max="14849" width="24" style="98" customWidth="1"/>
    <col min="14850" max="14852" width="8.25" style="98" bestFit="1" customWidth="1"/>
    <col min="14853" max="14853" width="7.5" style="98" bestFit="1" customWidth="1"/>
    <col min="14854" max="14854" width="8.25" style="98" bestFit="1" customWidth="1"/>
    <col min="14855" max="14855" width="7.5" style="98" bestFit="1" customWidth="1"/>
    <col min="14856" max="14856" width="10.875" style="98" bestFit="1" customWidth="1"/>
    <col min="14857" max="14857" width="10" style="98"/>
    <col min="14858" max="14858" width="10.875" style="98" bestFit="1" customWidth="1"/>
    <col min="14859" max="15104" width="10" style="98"/>
    <col min="15105" max="15105" width="24" style="98" customWidth="1"/>
    <col min="15106" max="15108" width="8.25" style="98" bestFit="1" customWidth="1"/>
    <col min="15109" max="15109" width="7.5" style="98" bestFit="1" customWidth="1"/>
    <col min="15110" max="15110" width="8.25" style="98" bestFit="1" customWidth="1"/>
    <col min="15111" max="15111" width="7.5" style="98" bestFit="1" customWidth="1"/>
    <col min="15112" max="15112" width="10.875" style="98" bestFit="1" customWidth="1"/>
    <col min="15113" max="15113" width="10" style="98"/>
    <col min="15114" max="15114" width="10.875" style="98" bestFit="1" customWidth="1"/>
    <col min="15115" max="15360" width="11" style="98"/>
    <col min="15361" max="15361" width="24" style="98" customWidth="1"/>
    <col min="15362" max="15364" width="8.25" style="98" bestFit="1" customWidth="1"/>
    <col min="15365" max="15365" width="7.5" style="98" bestFit="1" customWidth="1"/>
    <col min="15366" max="15366" width="8.25" style="98" bestFit="1" customWidth="1"/>
    <col min="15367" max="15367" width="7.5" style="98" bestFit="1" customWidth="1"/>
    <col min="15368" max="15368" width="10.875" style="98" bestFit="1" customWidth="1"/>
    <col min="15369" max="15369" width="10" style="98"/>
    <col min="15370" max="15370" width="10.875" style="98" bestFit="1" customWidth="1"/>
    <col min="15371" max="15616" width="10" style="98"/>
    <col min="15617" max="15617" width="24" style="98" customWidth="1"/>
    <col min="15618" max="15620" width="8.25" style="98" bestFit="1" customWidth="1"/>
    <col min="15621" max="15621" width="7.5" style="98" bestFit="1" customWidth="1"/>
    <col min="15622" max="15622" width="8.25" style="98" bestFit="1" customWidth="1"/>
    <col min="15623" max="15623" width="7.5" style="98" bestFit="1" customWidth="1"/>
    <col min="15624" max="15624" width="10.875" style="98" bestFit="1" customWidth="1"/>
    <col min="15625" max="15625" width="10" style="98"/>
    <col min="15626" max="15626" width="10.875" style="98" bestFit="1" customWidth="1"/>
    <col min="15627" max="15872" width="10" style="98"/>
    <col min="15873" max="15873" width="24" style="98" customWidth="1"/>
    <col min="15874" max="15876" width="8.25" style="98" bestFit="1" customWidth="1"/>
    <col min="15877" max="15877" width="7.5" style="98" bestFit="1" customWidth="1"/>
    <col min="15878" max="15878" width="8.25" style="98" bestFit="1" customWidth="1"/>
    <col min="15879" max="15879" width="7.5" style="98" bestFit="1" customWidth="1"/>
    <col min="15880" max="15880" width="10.875" style="98" bestFit="1" customWidth="1"/>
    <col min="15881" max="15881" width="10" style="98"/>
    <col min="15882" max="15882" width="10.875" style="98" bestFit="1" customWidth="1"/>
    <col min="15883" max="16128" width="10" style="98"/>
    <col min="16129" max="16129" width="24" style="98" customWidth="1"/>
    <col min="16130" max="16132" width="8.25" style="98" bestFit="1" customWidth="1"/>
    <col min="16133" max="16133" width="7.5" style="98" bestFit="1" customWidth="1"/>
    <col min="16134" max="16134" width="8.25" style="98" bestFit="1" customWidth="1"/>
    <col min="16135" max="16135" width="7.5" style="98" bestFit="1" customWidth="1"/>
    <col min="16136" max="16136" width="10.875" style="98" bestFit="1" customWidth="1"/>
    <col min="16137" max="16137" width="10" style="98"/>
    <col min="16138" max="16138" width="10.875" style="98" bestFit="1" customWidth="1"/>
    <col min="16139" max="16384" width="11" style="98"/>
  </cols>
  <sheetData>
    <row r="1" spans="1:8" s="97" customFormat="1" ht="13.5" thickTop="1" x14ac:dyDescent="0.2">
      <c r="A1" s="507" t="s">
        <v>24</v>
      </c>
      <c r="B1" s="508"/>
      <c r="C1" s="508"/>
      <c r="D1" s="508"/>
      <c r="E1" s="508"/>
      <c r="F1" s="508"/>
      <c r="G1" s="508"/>
      <c r="H1" s="508"/>
    </row>
    <row r="2" spans="1:8" ht="15.75" x14ac:dyDescent="0.25">
      <c r="A2" s="509"/>
      <c r="B2" s="510"/>
      <c r="C2" s="511"/>
      <c r="D2" s="511"/>
      <c r="E2" s="511"/>
      <c r="F2" s="511"/>
      <c r="G2" s="511"/>
      <c r="H2" s="541" t="s">
        <v>164</v>
      </c>
    </row>
    <row r="3" spans="1:8" s="82" customFormat="1" x14ac:dyDescent="0.2">
      <c r="A3" s="463"/>
      <c r="B3" s="835">
        <f>INDICE!A3</f>
        <v>41730</v>
      </c>
      <c r="C3" s="836"/>
      <c r="D3" s="836" t="s">
        <v>124</v>
      </c>
      <c r="E3" s="836"/>
      <c r="F3" s="836" t="s">
        <v>125</v>
      </c>
      <c r="G3" s="836"/>
      <c r="H3" s="836"/>
    </row>
    <row r="4" spans="1:8" s="82" customFormat="1" x14ac:dyDescent="0.2">
      <c r="A4" s="464"/>
      <c r="B4" s="99" t="s">
        <v>48</v>
      </c>
      <c r="C4" s="99" t="s">
        <v>529</v>
      </c>
      <c r="D4" s="99" t="s">
        <v>48</v>
      </c>
      <c r="E4" s="99" t="s">
        <v>529</v>
      </c>
      <c r="F4" s="99" t="s">
        <v>48</v>
      </c>
      <c r="G4" s="459" t="s">
        <v>529</v>
      </c>
      <c r="H4" s="459" t="s">
        <v>132</v>
      </c>
    </row>
    <row r="5" spans="1:8" s="104" customFormat="1" x14ac:dyDescent="0.2">
      <c r="A5" s="513" t="s">
        <v>151</v>
      </c>
      <c r="B5" s="522">
        <v>71.370989999999992</v>
      </c>
      <c r="C5" s="515">
        <v>-8.7353285795887725</v>
      </c>
      <c r="D5" s="514">
        <v>343.16573</v>
      </c>
      <c r="E5" s="515">
        <v>-8.0175729712344914</v>
      </c>
      <c r="F5" s="514">
        <v>897.62730999999997</v>
      </c>
      <c r="G5" s="515">
        <v>-3.247117022112759</v>
      </c>
      <c r="H5" s="520">
        <v>57.650422788374911</v>
      </c>
    </row>
    <row r="6" spans="1:8" s="104" customFormat="1" x14ac:dyDescent="0.2">
      <c r="A6" s="513" t="s">
        <v>152</v>
      </c>
      <c r="B6" s="522">
        <v>50.822849999999988</v>
      </c>
      <c r="C6" s="515">
        <v>-18.084645310447751</v>
      </c>
      <c r="D6" s="514">
        <v>256.47550000000001</v>
      </c>
      <c r="E6" s="515">
        <v>-9.6300797019036839</v>
      </c>
      <c r="F6" s="514">
        <v>547.4838400000001</v>
      </c>
      <c r="G6" s="515">
        <v>-6.2990592387473123</v>
      </c>
      <c r="H6" s="520">
        <v>35.162337970535916</v>
      </c>
    </row>
    <row r="7" spans="1:8" s="104" customFormat="1" x14ac:dyDescent="0.2">
      <c r="A7" s="513" t="s">
        <v>153</v>
      </c>
      <c r="B7" s="522">
        <v>2.8571099999999996</v>
      </c>
      <c r="C7" s="515">
        <v>12.000486087699615</v>
      </c>
      <c r="D7" s="514">
        <v>10.970999999999997</v>
      </c>
      <c r="E7" s="515">
        <v>20.063035555993231</v>
      </c>
      <c r="F7" s="514">
        <v>32.709079999999993</v>
      </c>
      <c r="G7" s="515">
        <v>17.789824775955328</v>
      </c>
      <c r="H7" s="520">
        <v>2.100751915646125</v>
      </c>
    </row>
    <row r="8" spans="1:8" s="104" customFormat="1" x14ac:dyDescent="0.2">
      <c r="A8" s="516" t="s">
        <v>154</v>
      </c>
      <c r="B8" s="521">
        <v>12.492210000000002</v>
      </c>
      <c r="C8" s="518">
        <v>53.167204720982184</v>
      </c>
      <c r="D8" s="517">
        <v>32.321799999999996</v>
      </c>
      <c r="E8" s="519">
        <v>290.98557474219007</v>
      </c>
      <c r="F8" s="517">
        <v>79.197509999999994</v>
      </c>
      <c r="G8" s="519">
        <v>829.0226655812088</v>
      </c>
      <c r="H8" s="521">
        <v>5.0864873254430618</v>
      </c>
    </row>
    <row r="9" spans="1:8" s="82" customFormat="1" x14ac:dyDescent="0.2">
      <c r="A9" s="465" t="s">
        <v>122</v>
      </c>
      <c r="B9" s="71">
        <v>137.54315999999997</v>
      </c>
      <c r="C9" s="72">
        <v>-8.8830010814678513</v>
      </c>
      <c r="D9" s="71">
        <v>642.93403000000001</v>
      </c>
      <c r="E9" s="72">
        <v>-4.6499671112446022</v>
      </c>
      <c r="F9" s="71">
        <v>1557.0177399999998</v>
      </c>
      <c r="G9" s="72">
        <v>0.56078695327201245</v>
      </c>
      <c r="H9" s="72">
        <v>100</v>
      </c>
    </row>
    <row r="10" spans="1:8" s="104" customFormat="1" x14ac:dyDescent="0.2">
      <c r="A10" s="506"/>
      <c r="B10" s="505"/>
      <c r="C10" s="512"/>
      <c r="D10" s="505"/>
      <c r="E10" s="512"/>
      <c r="F10" s="505"/>
      <c r="G10" s="512"/>
      <c r="H10" s="95" t="s">
        <v>252</v>
      </c>
    </row>
    <row r="11" spans="1:8" s="104" customFormat="1" x14ac:dyDescent="0.2">
      <c r="A11" s="466" t="s">
        <v>138</v>
      </c>
      <c r="B11" s="505"/>
      <c r="C11" s="505"/>
      <c r="D11" s="505"/>
      <c r="E11" s="505"/>
      <c r="F11" s="505"/>
      <c r="G11" s="512"/>
      <c r="H11" s="512"/>
    </row>
    <row r="12" spans="1:8" s="104" customFormat="1" ht="14.25" x14ac:dyDescent="0.2">
      <c r="A12" s="466" t="s">
        <v>253</v>
      </c>
      <c r="B12" s="471"/>
      <c r="C12" s="471"/>
      <c r="D12" s="471"/>
      <c r="E12" s="471"/>
      <c r="F12" s="471"/>
      <c r="G12" s="471"/>
      <c r="H12" s="471"/>
    </row>
    <row r="13" spans="1:8" s="104" customFormat="1" x14ac:dyDescent="0.2"/>
    <row r="14" spans="1:8" s="104" customFormat="1" x14ac:dyDescent="0.2"/>
  </sheetData>
  <mergeCells count="3">
    <mergeCell ref="B3:C3"/>
    <mergeCell ref="D3:E3"/>
    <mergeCell ref="F3:H3"/>
  </mergeCells>
  <conditionalFormatting sqref="B8">
    <cfRule type="cellIs" dxfId="47" priority="4" operator="between">
      <formula>0</formula>
      <formula>0.5</formula>
    </cfRule>
  </conditionalFormatting>
  <conditionalFormatting sqref="D8">
    <cfRule type="cellIs" dxfId="46" priority="3" operator="between">
      <formula>0</formula>
      <formula>0.5</formula>
    </cfRule>
  </conditionalFormatting>
  <conditionalFormatting sqref="F8">
    <cfRule type="cellIs" dxfId="45" priority="2" operator="between">
      <formula>0</formula>
      <formula>0.5</formula>
    </cfRule>
  </conditionalFormatting>
  <conditionalFormatting sqref="H8">
    <cfRule type="cellIs" dxfId="44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C25" sqref="C25"/>
    </sheetView>
  </sheetViews>
  <sheetFormatPr baseColWidth="10" defaultRowHeight="12.75" x14ac:dyDescent="0.2"/>
  <cols>
    <col min="1" max="1" width="21.625" style="98" customWidth="1"/>
    <col min="2" max="2" width="10" style="98" customWidth="1"/>
    <col min="3" max="3" width="11.875" style="98" customWidth="1"/>
    <col min="4" max="4" width="10" style="98" customWidth="1"/>
    <col min="5" max="5" width="10.875" style="98" customWidth="1"/>
    <col min="6" max="6" width="9.5" style="98" customWidth="1"/>
    <col min="7" max="7" width="11" style="98" customWidth="1"/>
    <col min="8" max="8" width="14.875" style="98" customWidth="1"/>
    <col min="9" max="9" width="11.5" style="98" customWidth="1"/>
    <col min="10" max="10" width="12.5" style="98" customWidth="1"/>
    <col min="11" max="15" width="11" style="98"/>
    <col min="16" max="256" width="10" style="98"/>
    <col min="257" max="257" width="18" style="98" customWidth="1"/>
    <col min="258" max="259" width="8.25" style="98" bestFit="1" customWidth="1"/>
    <col min="260" max="260" width="8.375" style="98" bestFit="1" customWidth="1"/>
    <col min="261" max="261" width="8.375" style="98" customWidth="1"/>
    <col min="262" max="262" width="8.375" style="98" bestFit="1" customWidth="1"/>
    <col min="263" max="263" width="9.125" style="98" bestFit="1" customWidth="1"/>
    <col min="264" max="264" width="11" style="98" bestFit="1" customWidth="1"/>
    <col min="265" max="265" width="10.125" style="98" bestFit="1" customWidth="1"/>
    <col min="266" max="266" width="11" style="98" bestFit="1" customWidth="1"/>
    <col min="267" max="512" width="10" style="98"/>
    <col min="513" max="513" width="18" style="98" customWidth="1"/>
    <col min="514" max="515" width="8.25" style="98" bestFit="1" customWidth="1"/>
    <col min="516" max="516" width="8.375" style="98" bestFit="1" customWidth="1"/>
    <col min="517" max="517" width="8.375" style="98" customWidth="1"/>
    <col min="518" max="518" width="8.375" style="98" bestFit="1" customWidth="1"/>
    <col min="519" max="519" width="9.125" style="98" bestFit="1" customWidth="1"/>
    <col min="520" max="520" width="11" style="98" bestFit="1" customWidth="1"/>
    <col min="521" max="521" width="10.125" style="98" bestFit="1" customWidth="1"/>
    <col min="522" max="522" width="11" style="98" bestFit="1" customWidth="1"/>
    <col min="523" max="768" width="10" style="98"/>
    <col min="769" max="769" width="18" style="98" customWidth="1"/>
    <col min="770" max="771" width="8.25" style="98" bestFit="1" customWidth="1"/>
    <col min="772" max="772" width="8.375" style="98" bestFit="1" customWidth="1"/>
    <col min="773" max="773" width="8.375" style="98" customWidth="1"/>
    <col min="774" max="774" width="8.375" style="98" bestFit="1" customWidth="1"/>
    <col min="775" max="775" width="9.125" style="98" bestFit="1" customWidth="1"/>
    <col min="776" max="776" width="11" style="98" bestFit="1" customWidth="1"/>
    <col min="777" max="777" width="10.125" style="98" bestFit="1" customWidth="1"/>
    <col min="778" max="778" width="11" style="98" bestFit="1" customWidth="1"/>
    <col min="779" max="1024" width="11" style="98"/>
    <col min="1025" max="1025" width="18" style="98" customWidth="1"/>
    <col min="1026" max="1027" width="8.25" style="98" bestFit="1" customWidth="1"/>
    <col min="1028" max="1028" width="8.375" style="98" bestFit="1" customWidth="1"/>
    <col min="1029" max="1029" width="8.375" style="98" customWidth="1"/>
    <col min="1030" max="1030" width="8.375" style="98" bestFit="1" customWidth="1"/>
    <col min="1031" max="1031" width="9.125" style="98" bestFit="1" customWidth="1"/>
    <col min="1032" max="1032" width="11" style="98" bestFit="1" customWidth="1"/>
    <col min="1033" max="1033" width="10.125" style="98" bestFit="1" customWidth="1"/>
    <col min="1034" max="1034" width="11" style="98" bestFit="1" customWidth="1"/>
    <col min="1035" max="1280" width="10" style="98"/>
    <col min="1281" max="1281" width="18" style="98" customWidth="1"/>
    <col min="1282" max="1283" width="8.25" style="98" bestFit="1" customWidth="1"/>
    <col min="1284" max="1284" width="8.375" style="98" bestFit="1" customWidth="1"/>
    <col min="1285" max="1285" width="8.375" style="98" customWidth="1"/>
    <col min="1286" max="1286" width="8.375" style="98" bestFit="1" customWidth="1"/>
    <col min="1287" max="1287" width="9.125" style="98" bestFit="1" customWidth="1"/>
    <col min="1288" max="1288" width="11" style="98" bestFit="1" customWidth="1"/>
    <col min="1289" max="1289" width="10.125" style="98" bestFit="1" customWidth="1"/>
    <col min="1290" max="1290" width="11" style="98" bestFit="1" customWidth="1"/>
    <col min="1291" max="1536" width="10" style="98"/>
    <col min="1537" max="1537" width="18" style="98" customWidth="1"/>
    <col min="1538" max="1539" width="8.25" style="98" bestFit="1" customWidth="1"/>
    <col min="1540" max="1540" width="8.375" style="98" bestFit="1" customWidth="1"/>
    <col min="1541" max="1541" width="8.375" style="98" customWidth="1"/>
    <col min="1542" max="1542" width="8.375" style="98" bestFit="1" customWidth="1"/>
    <col min="1543" max="1543" width="9.125" style="98" bestFit="1" customWidth="1"/>
    <col min="1544" max="1544" width="11" style="98" bestFit="1" customWidth="1"/>
    <col min="1545" max="1545" width="10.125" style="98" bestFit="1" customWidth="1"/>
    <col min="1546" max="1546" width="11" style="98" bestFit="1" customWidth="1"/>
    <col min="1547" max="1792" width="10" style="98"/>
    <col min="1793" max="1793" width="18" style="98" customWidth="1"/>
    <col min="1794" max="1795" width="8.25" style="98" bestFit="1" customWidth="1"/>
    <col min="1796" max="1796" width="8.375" style="98" bestFit="1" customWidth="1"/>
    <col min="1797" max="1797" width="8.375" style="98" customWidth="1"/>
    <col min="1798" max="1798" width="8.375" style="98" bestFit="1" customWidth="1"/>
    <col min="1799" max="1799" width="9.125" style="98" bestFit="1" customWidth="1"/>
    <col min="1800" max="1800" width="11" style="98" bestFit="1" customWidth="1"/>
    <col min="1801" max="1801" width="10.125" style="98" bestFit="1" customWidth="1"/>
    <col min="1802" max="1802" width="11" style="98" bestFit="1" customWidth="1"/>
    <col min="1803" max="2048" width="11" style="98"/>
    <col min="2049" max="2049" width="18" style="98" customWidth="1"/>
    <col min="2050" max="2051" width="8.25" style="98" bestFit="1" customWidth="1"/>
    <col min="2052" max="2052" width="8.375" style="98" bestFit="1" customWidth="1"/>
    <col min="2053" max="2053" width="8.375" style="98" customWidth="1"/>
    <col min="2054" max="2054" width="8.375" style="98" bestFit="1" customWidth="1"/>
    <col min="2055" max="2055" width="9.125" style="98" bestFit="1" customWidth="1"/>
    <col min="2056" max="2056" width="11" style="98" bestFit="1" customWidth="1"/>
    <col min="2057" max="2057" width="10.125" style="98" bestFit="1" customWidth="1"/>
    <col min="2058" max="2058" width="11" style="98" bestFit="1" customWidth="1"/>
    <col min="2059" max="2304" width="10" style="98"/>
    <col min="2305" max="2305" width="18" style="98" customWidth="1"/>
    <col min="2306" max="2307" width="8.25" style="98" bestFit="1" customWidth="1"/>
    <col min="2308" max="2308" width="8.375" style="98" bestFit="1" customWidth="1"/>
    <col min="2309" max="2309" width="8.375" style="98" customWidth="1"/>
    <col min="2310" max="2310" width="8.375" style="98" bestFit="1" customWidth="1"/>
    <col min="2311" max="2311" width="9.125" style="98" bestFit="1" customWidth="1"/>
    <col min="2312" max="2312" width="11" style="98" bestFit="1" customWidth="1"/>
    <col min="2313" max="2313" width="10.125" style="98" bestFit="1" customWidth="1"/>
    <col min="2314" max="2314" width="11" style="98" bestFit="1" customWidth="1"/>
    <col min="2315" max="2560" width="10" style="98"/>
    <col min="2561" max="2561" width="18" style="98" customWidth="1"/>
    <col min="2562" max="2563" width="8.25" style="98" bestFit="1" customWidth="1"/>
    <col min="2564" max="2564" width="8.375" style="98" bestFit="1" customWidth="1"/>
    <col min="2565" max="2565" width="8.375" style="98" customWidth="1"/>
    <col min="2566" max="2566" width="8.375" style="98" bestFit="1" customWidth="1"/>
    <col min="2567" max="2567" width="9.125" style="98" bestFit="1" customWidth="1"/>
    <col min="2568" max="2568" width="11" style="98" bestFit="1" customWidth="1"/>
    <col min="2569" max="2569" width="10.125" style="98" bestFit="1" customWidth="1"/>
    <col min="2570" max="2570" width="11" style="98" bestFit="1" customWidth="1"/>
    <col min="2571" max="2816" width="10" style="98"/>
    <col min="2817" max="2817" width="18" style="98" customWidth="1"/>
    <col min="2818" max="2819" width="8.25" style="98" bestFit="1" customWidth="1"/>
    <col min="2820" max="2820" width="8.375" style="98" bestFit="1" customWidth="1"/>
    <col min="2821" max="2821" width="8.375" style="98" customWidth="1"/>
    <col min="2822" max="2822" width="8.375" style="98" bestFit="1" customWidth="1"/>
    <col min="2823" max="2823" width="9.125" style="98" bestFit="1" customWidth="1"/>
    <col min="2824" max="2824" width="11" style="98" bestFit="1" customWidth="1"/>
    <col min="2825" max="2825" width="10.125" style="98" bestFit="1" customWidth="1"/>
    <col min="2826" max="2826" width="11" style="98" bestFit="1" customWidth="1"/>
    <col min="2827" max="3072" width="11" style="98"/>
    <col min="3073" max="3073" width="18" style="98" customWidth="1"/>
    <col min="3074" max="3075" width="8.25" style="98" bestFit="1" customWidth="1"/>
    <col min="3076" max="3076" width="8.375" style="98" bestFit="1" customWidth="1"/>
    <col min="3077" max="3077" width="8.375" style="98" customWidth="1"/>
    <col min="3078" max="3078" width="8.375" style="98" bestFit="1" customWidth="1"/>
    <col min="3079" max="3079" width="9.125" style="98" bestFit="1" customWidth="1"/>
    <col min="3080" max="3080" width="11" style="98" bestFit="1" customWidth="1"/>
    <col min="3081" max="3081" width="10.125" style="98" bestFit="1" customWidth="1"/>
    <col min="3082" max="3082" width="11" style="98" bestFit="1" customWidth="1"/>
    <col min="3083" max="3328" width="10" style="98"/>
    <col min="3329" max="3329" width="18" style="98" customWidth="1"/>
    <col min="3330" max="3331" width="8.25" style="98" bestFit="1" customWidth="1"/>
    <col min="3332" max="3332" width="8.375" style="98" bestFit="1" customWidth="1"/>
    <col min="3333" max="3333" width="8.375" style="98" customWidth="1"/>
    <col min="3334" max="3334" width="8.375" style="98" bestFit="1" customWidth="1"/>
    <col min="3335" max="3335" width="9.125" style="98" bestFit="1" customWidth="1"/>
    <col min="3336" max="3336" width="11" style="98" bestFit="1" customWidth="1"/>
    <col min="3337" max="3337" width="10.125" style="98" bestFit="1" customWidth="1"/>
    <col min="3338" max="3338" width="11" style="98" bestFit="1" customWidth="1"/>
    <col min="3339" max="3584" width="10" style="98"/>
    <col min="3585" max="3585" width="18" style="98" customWidth="1"/>
    <col min="3586" max="3587" width="8.25" style="98" bestFit="1" customWidth="1"/>
    <col min="3588" max="3588" width="8.375" style="98" bestFit="1" customWidth="1"/>
    <col min="3589" max="3589" width="8.375" style="98" customWidth="1"/>
    <col min="3590" max="3590" width="8.375" style="98" bestFit="1" customWidth="1"/>
    <col min="3591" max="3591" width="9.125" style="98" bestFit="1" customWidth="1"/>
    <col min="3592" max="3592" width="11" style="98" bestFit="1" customWidth="1"/>
    <col min="3593" max="3593" width="10.125" style="98" bestFit="1" customWidth="1"/>
    <col min="3594" max="3594" width="11" style="98" bestFit="1" customWidth="1"/>
    <col min="3595" max="3840" width="10" style="98"/>
    <col min="3841" max="3841" width="18" style="98" customWidth="1"/>
    <col min="3842" max="3843" width="8.25" style="98" bestFit="1" customWidth="1"/>
    <col min="3844" max="3844" width="8.375" style="98" bestFit="1" customWidth="1"/>
    <col min="3845" max="3845" width="8.375" style="98" customWidth="1"/>
    <col min="3846" max="3846" width="8.375" style="98" bestFit="1" customWidth="1"/>
    <col min="3847" max="3847" width="9.125" style="98" bestFit="1" customWidth="1"/>
    <col min="3848" max="3848" width="11" style="98" bestFit="1" customWidth="1"/>
    <col min="3849" max="3849" width="10.125" style="98" bestFit="1" customWidth="1"/>
    <col min="3850" max="3850" width="11" style="98" bestFit="1" customWidth="1"/>
    <col min="3851" max="4096" width="11" style="98"/>
    <col min="4097" max="4097" width="18" style="98" customWidth="1"/>
    <col min="4098" max="4099" width="8.25" style="98" bestFit="1" customWidth="1"/>
    <col min="4100" max="4100" width="8.375" style="98" bestFit="1" customWidth="1"/>
    <col min="4101" max="4101" width="8.375" style="98" customWidth="1"/>
    <col min="4102" max="4102" width="8.375" style="98" bestFit="1" customWidth="1"/>
    <col min="4103" max="4103" width="9.125" style="98" bestFit="1" customWidth="1"/>
    <col min="4104" max="4104" width="11" style="98" bestFit="1" customWidth="1"/>
    <col min="4105" max="4105" width="10.125" style="98" bestFit="1" customWidth="1"/>
    <col min="4106" max="4106" width="11" style="98" bestFit="1" customWidth="1"/>
    <col min="4107" max="4352" width="10" style="98"/>
    <col min="4353" max="4353" width="18" style="98" customWidth="1"/>
    <col min="4354" max="4355" width="8.25" style="98" bestFit="1" customWidth="1"/>
    <col min="4356" max="4356" width="8.375" style="98" bestFit="1" customWidth="1"/>
    <col min="4357" max="4357" width="8.375" style="98" customWidth="1"/>
    <col min="4358" max="4358" width="8.375" style="98" bestFit="1" customWidth="1"/>
    <col min="4359" max="4359" width="9.125" style="98" bestFit="1" customWidth="1"/>
    <col min="4360" max="4360" width="11" style="98" bestFit="1" customWidth="1"/>
    <col min="4361" max="4361" width="10.125" style="98" bestFit="1" customWidth="1"/>
    <col min="4362" max="4362" width="11" style="98" bestFit="1" customWidth="1"/>
    <col min="4363" max="4608" width="10" style="98"/>
    <col min="4609" max="4609" width="18" style="98" customWidth="1"/>
    <col min="4610" max="4611" width="8.25" style="98" bestFit="1" customWidth="1"/>
    <col min="4612" max="4612" width="8.375" style="98" bestFit="1" customWidth="1"/>
    <col min="4613" max="4613" width="8.375" style="98" customWidth="1"/>
    <col min="4614" max="4614" width="8.375" style="98" bestFit="1" customWidth="1"/>
    <col min="4615" max="4615" width="9.125" style="98" bestFit="1" customWidth="1"/>
    <col min="4616" max="4616" width="11" style="98" bestFit="1" customWidth="1"/>
    <col min="4617" max="4617" width="10.125" style="98" bestFit="1" customWidth="1"/>
    <col min="4618" max="4618" width="11" style="98" bestFit="1" customWidth="1"/>
    <col min="4619" max="4864" width="10" style="98"/>
    <col min="4865" max="4865" width="18" style="98" customWidth="1"/>
    <col min="4866" max="4867" width="8.25" style="98" bestFit="1" customWidth="1"/>
    <col min="4868" max="4868" width="8.375" style="98" bestFit="1" customWidth="1"/>
    <col min="4869" max="4869" width="8.375" style="98" customWidth="1"/>
    <col min="4870" max="4870" width="8.375" style="98" bestFit="1" customWidth="1"/>
    <col min="4871" max="4871" width="9.125" style="98" bestFit="1" customWidth="1"/>
    <col min="4872" max="4872" width="11" style="98" bestFit="1" customWidth="1"/>
    <col min="4873" max="4873" width="10.125" style="98" bestFit="1" customWidth="1"/>
    <col min="4874" max="4874" width="11" style="98" bestFit="1" customWidth="1"/>
    <col min="4875" max="5120" width="11" style="98"/>
    <col min="5121" max="5121" width="18" style="98" customWidth="1"/>
    <col min="5122" max="5123" width="8.25" style="98" bestFit="1" customWidth="1"/>
    <col min="5124" max="5124" width="8.375" style="98" bestFit="1" customWidth="1"/>
    <col min="5125" max="5125" width="8.375" style="98" customWidth="1"/>
    <col min="5126" max="5126" width="8.375" style="98" bestFit="1" customWidth="1"/>
    <col min="5127" max="5127" width="9.125" style="98" bestFit="1" customWidth="1"/>
    <col min="5128" max="5128" width="11" style="98" bestFit="1" customWidth="1"/>
    <col min="5129" max="5129" width="10.125" style="98" bestFit="1" customWidth="1"/>
    <col min="5130" max="5130" width="11" style="98" bestFit="1" customWidth="1"/>
    <col min="5131" max="5376" width="10" style="98"/>
    <col min="5377" max="5377" width="18" style="98" customWidth="1"/>
    <col min="5378" max="5379" width="8.25" style="98" bestFit="1" customWidth="1"/>
    <col min="5380" max="5380" width="8.375" style="98" bestFit="1" customWidth="1"/>
    <col min="5381" max="5381" width="8.375" style="98" customWidth="1"/>
    <col min="5382" max="5382" width="8.375" style="98" bestFit="1" customWidth="1"/>
    <col min="5383" max="5383" width="9.125" style="98" bestFit="1" customWidth="1"/>
    <col min="5384" max="5384" width="11" style="98" bestFit="1" customWidth="1"/>
    <col min="5385" max="5385" width="10.125" style="98" bestFit="1" customWidth="1"/>
    <col min="5386" max="5386" width="11" style="98" bestFit="1" customWidth="1"/>
    <col min="5387" max="5632" width="10" style="98"/>
    <col min="5633" max="5633" width="18" style="98" customWidth="1"/>
    <col min="5634" max="5635" width="8.25" style="98" bestFit="1" customWidth="1"/>
    <col min="5636" max="5636" width="8.375" style="98" bestFit="1" customWidth="1"/>
    <col min="5637" max="5637" width="8.375" style="98" customWidth="1"/>
    <col min="5638" max="5638" width="8.375" style="98" bestFit="1" customWidth="1"/>
    <col min="5639" max="5639" width="9.125" style="98" bestFit="1" customWidth="1"/>
    <col min="5640" max="5640" width="11" style="98" bestFit="1" customWidth="1"/>
    <col min="5641" max="5641" width="10.125" style="98" bestFit="1" customWidth="1"/>
    <col min="5642" max="5642" width="11" style="98" bestFit="1" customWidth="1"/>
    <col min="5643" max="5888" width="10" style="98"/>
    <col min="5889" max="5889" width="18" style="98" customWidth="1"/>
    <col min="5890" max="5891" width="8.25" style="98" bestFit="1" customWidth="1"/>
    <col min="5892" max="5892" width="8.375" style="98" bestFit="1" customWidth="1"/>
    <col min="5893" max="5893" width="8.375" style="98" customWidth="1"/>
    <col min="5894" max="5894" width="8.375" style="98" bestFit="1" customWidth="1"/>
    <col min="5895" max="5895" width="9.125" style="98" bestFit="1" customWidth="1"/>
    <col min="5896" max="5896" width="11" style="98" bestFit="1" customWidth="1"/>
    <col min="5897" max="5897" width="10.125" style="98" bestFit="1" customWidth="1"/>
    <col min="5898" max="5898" width="11" style="98" bestFit="1" customWidth="1"/>
    <col min="5899" max="6144" width="11" style="98"/>
    <col min="6145" max="6145" width="18" style="98" customWidth="1"/>
    <col min="6146" max="6147" width="8.25" style="98" bestFit="1" customWidth="1"/>
    <col min="6148" max="6148" width="8.375" style="98" bestFit="1" customWidth="1"/>
    <col min="6149" max="6149" width="8.375" style="98" customWidth="1"/>
    <col min="6150" max="6150" width="8.375" style="98" bestFit="1" customWidth="1"/>
    <col min="6151" max="6151" width="9.125" style="98" bestFit="1" customWidth="1"/>
    <col min="6152" max="6152" width="11" style="98" bestFit="1" customWidth="1"/>
    <col min="6153" max="6153" width="10.125" style="98" bestFit="1" customWidth="1"/>
    <col min="6154" max="6154" width="11" style="98" bestFit="1" customWidth="1"/>
    <col min="6155" max="6400" width="10" style="98"/>
    <col min="6401" max="6401" width="18" style="98" customWidth="1"/>
    <col min="6402" max="6403" width="8.25" style="98" bestFit="1" customWidth="1"/>
    <col min="6404" max="6404" width="8.375" style="98" bestFit="1" customWidth="1"/>
    <col min="6405" max="6405" width="8.375" style="98" customWidth="1"/>
    <col min="6406" max="6406" width="8.375" style="98" bestFit="1" customWidth="1"/>
    <col min="6407" max="6407" width="9.125" style="98" bestFit="1" customWidth="1"/>
    <col min="6408" max="6408" width="11" style="98" bestFit="1" customWidth="1"/>
    <col min="6409" max="6409" width="10.125" style="98" bestFit="1" customWidth="1"/>
    <col min="6410" max="6410" width="11" style="98" bestFit="1" customWidth="1"/>
    <col min="6411" max="6656" width="10" style="98"/>
    <col min="6657" max="6657" width="18" style="98" customWidth="1"/>
    <col min="6658" max="6659" width="8.25" style="98" bestFit="1" customWidth="1"/>
    <col min="6660" max="6660" width="8.375" style="98" bestFit="1" customWidth="1"/>
    <col min="6661" max="6661" width="8.375" style="98" customWidth="1"/>
    <col min="6662" max="6662" width="8.375" style="98" bestFit="1" customWidth="1"/>
    <col min="6663" max="6663" width="9.125" style="98" bestFit="1" customWidth="1"/>
    <col min="6664" max="6664" width="11" style="98" bestFit="1" customWidth="1"/>
    <col min="6665" max="6665" width="10.125" style="98" bestFit="1" customWidth="1"/>
    <col min="6666" max="6666" width="11" style="98" bestFit="1" customWidth="1"/>
    <col min="6667" max="6912" width="10" style="98"/>
    <col min="6913" max="6913" width="18" style="98" customWidth="1"/>
    <col min="6914" max="6915" width="8.25" style="98" bestFit="1" customWidth="1"/>
    <col min="6916" max="6916" width="8.375" style="98" bestFit="1" customWidth="1"/>
    <col min="6917" max="6917" width="8.375" style="98" customWidth="1"/>
    <col min="6918" max="6918" width="8.375" style="98" bestFit="1" customWidth="1"/>
    <col min="6919" max="6919" width="9.125" style="98" bestFit="1" customWidth="1"/>
    <col min="6920" max="6920" width="11" style="98" bestFit="1" customWidth="1"/>
    <col min="6921" max="6921" width="10.125" style="98" bestFit="1" customWidth="1"/>
    <col min="6922" max="6922" width="11" style="98" bestFit="1" customWidth="1"/>
    <col min="6923" max="7168" width="11" style="98"/>
    <col min="7169" max="7169" width="18" style="98" customWidth="1"/>
    <col min="7170" max="7171" width="8.25" style="98" bestFit="1" customWidth="1"/>
    <col min="7172" max="7172" width="8.375" style="98" bestFit="1" customWidth="1"/>
    <col min="7173" max="7173" width="8.375" style="98" customWidth="1"/>
    <col min="7174" max="7174" width="8.375" style="98" bestFit="1" customWidth="1"/>
    <col min="7175" max="7175" width="9.125" style="98" bestFit="1" customWidth="1"/>
    <col min="7176" max="7176" width="11" style="98" bestFit="1" customWidth="1"/>
    <col min="7177" max="7177" width="10.125" style="98" bestFit="1" customWidth="1"/>
    <col min="7178" max="7178" width="11" style="98" bestFit="1" customWidth="1"/>
    <col min="7179" max="7424" width="10" style="98"/>
    <col min="7425" max="7425" width="18" style="98" customWidth="1"/>
    <col min="7426" max="7427" width="8.25" style="98" bestFit="1" customWidth="1"/>
    <col min="7428" max="7428" width="8.375" style="98" bestFit="1" customWidth="1"/>
    <col min="7429" max="7429" width="8.375" style="98" customWidth="1"/>
    <col min="7430" max="7430" width="8.375" style="98" bestFit="1" customWidth="1"/>
    <col min="7431" max="7431" width="9.125" style="98" bestFit="1" customWidth="1"/>
    <col min="7432" max="7432" width="11" style="98" bestFit="1" customWidth="1"/>
    <col min="7433" max="7433" width="10.125" style="98" bestFit="1" customWidth="1"/>
    <col min="7434" max="7434" width="11" style="98" bestFit="1" customWidth="1"/>
    <col min="7435" max="7680" width="10" style="98"/>
    <col min="7681" max="7681" width="18" style="98" customWidth="1"/>
    <col min="7682" max="7683" width="8.25" style="98" bestFit="1" customWidth="1"/>
    <col min="7684" max="7684" width="8.375" style="98" bestFit="1" customWidth="1"/>
    <col min="7685" max="7685" width="8.375" style="98" customWidth="1"/>
    <col min="7686" max="7686" width="8.375" style="98" bestFit="1" customWidth="1"/>
    <col min="7687" max="7687" width="9.125" style="98" bestFit="1" customWidth="1"/>
    <col min="7688" max="7688" width="11" style="98" bestFit="1" customWidth="1"/>
    <col min="7689" max="7689" width="10.125" style="98" bestFit="1" customWidth="1"/>
    <col min="7690" max="7690" width="11" style="98" bestFit="1" customWidth="1"/>
    <col min="7691" max="7936" width="10" style="98"/>
    <col min="7937" max="7937" width="18" style="98" customWidth="1"/>
    <col min="7938" max="7939" width="8.25" style="98" bestFit="1" customWidth="1"/>
    <col min="7940" max="7940" width="8.375" style="98" bestFit="1" customWidth="1"/>
    <col min="7941" max="7941" width="8.375" style="98" customWidth="1"/>
    <col min="7942" max="7942" width="8.375" style="98" bestFit="1" customWidth="1"/>
    <col min="7943" max="7943" width="9.125" style="98" bestFit="1" customWidth="1"/>
    <col min="7944" max="7944" width="11" style="98" bestFit="1" customWidth="1"/>
    <col min="7945" max="7945" width="10.125" style="98" bestFit="1" customWidth="1"/>
    <col min="7946" max="7946" width="11" style="98" bestFit="1" customWidth="1"/>
    <col min="7947" max="8192" width="11" style="98"/>
    <col min="8193" max="8193" width="18" style="98" customWidth="1"/>
    <col min="8194" max="8195" width="8.25" style="98" bestFit="1" customWidth="1"/>
    <col min="8196" max="8196" width="8.375" style="98" bestFit="1" customWidth="1"/>
    <col min="8197" max="8197" width="8.375" style="98" customWidth="1"/>
    <col min="8198" max="8198" width="8.375" style="98" bestFit="1" customWidth="1"/>
    <col min="8199" max="8199" width="9.125" style="98" bestFit="1" customWidth="1"/>
    <col min="8200" max="8200" width="11" style="98" bestFit="1" customWidth="1"/>
    <col min="8201" max="8201" width="10.125" style="98" bestFit="1" customWidth="1"/>
    <col min="8202" max="8202" width="11" style="98" bestFit="1" customWidth="1"/>
    <col min="8203" max="8448" width="10" style="98"/>
    <col min="8449" max="8449" width="18" style="98" customWidth="1"/>
    <col min="8450" max="8451" width="8.25" style="98" bestFit="1" customWidth="1"/>
    <col min="8452" max="8452" width="8.375" style="98" bestFit="1" customWidth="1"/>
    <col min="8453" max="8453" width="8.375" style="98" customWidth="1"/>
    <col min="8454" max="8454" width="8.375" style="98" bestFit="1" customWidth="1"/>
    <col min="8455" max="8455" width="9.125" style="98" bestFit="1" customWidth="1"/>
    <col min="8456" max="8456" width="11" style="98" bestFit="1" customWidth="1"/>
    <col min="8457" max="8457" width="10.125" style="98" bestFit="1" customWidth="1"/>
    <col min="8458" max="8458" width="11" style="98" bestFit="1" customWidth="1"/>
    <col min="8459" max="8704" width="10" style="98"/>
    <col min="8705" max="8705" width="18" style="98" customWidth="1"/>
    <col min="8706" max="8707" width="8.25" style="98" bestFit="1" customWidth="1"/>
    <col min="8708" max="8708" width="8.375" style="98" bestFit="1" customWidth="1"/>
    <col min="8709" max="8709" width="8.375" style="98" customWidth="1"/>
    <col min="8710" max="8710" width="8.375" style="98" bestFit="1" customWidth="1"/>
    <col min="8711" max="8711" width="9.125" style="98" bestFit="1" customWidth="1"/>
    <col min="8712" max="8712" width="11" style="98" bestFit="1" customWidth="1"/>
    <col min="8713" max="8713" width="10.125" style="98" bestFit="1" customWidth="1"/>
    <col min="8714" max="8714" width="11" style="98" bestFit="1" customWidth="1"/>
    <col min="8715" max="8960" width="10" style="98"/>
    <col min="8961" max="8961" width="18" style="98" customWidth="1"/>
    <col min="8962" max="8963" width="8.25" style="98" bestFit="1" customWidth="1"/>
    <col min="8964" max="8964" width="8.375" style="98" bestFit="1" customWidth="1"/>
    <col min="8965" max="8965" width="8.375" style="98" customWidth="1"/>
    <col min="8966" max="8966" width="8.375" style="98" bestFit="1" customWidth="1"/>
    <col min="8967" max="8967" width="9.125" style="98" bestFit="1" customWidth="1"/>
    <col min="8968" max="8968" width="11" style="98" bestFit="1" customWidth="1"/>
    <col min="8969" max="8969" width="10.125" style="98" bestFit="1" customWidth="1"/>
    <col min="8970" max="8970" width="11" style="98" bestFit="1" customWidth="1"/>
    <col min="8971" max="9216" width="11" style="98"/>
    <col min="9217" max="9217" width="18" style="98" customWidth="1"/>
    <col min="9218" max="9219" width="8.25" style="98" bestFit="1" customWidth="1"/>
    <col min="9220" max="9220" width="8.375" style="98" bestFit="1" customWidth="1"/>
    <col min="9221" max="9221" width="8.375" style="98" customWidth="1"/>
    <col min="9222" max="9222" width="8.375" style="98" bestFit="1" customWidth="1"/>
    <col min="9223" max="9223" width="9.125" style="98" bestFit="1" customWidth="1"/>
    <col min="9224" max="9224" width="11" style="98" bestFit="1" customWidth="1"/>
    <col min="9225" max="9225" width="10.125" style="98" bestFit="1" customWidth="1"/>
    <col min="9226" max="9226" width="11" style="98" bestFit="1" customWidth="1"/>
    <col min="9227" max="9472" width="10" style="98"/>
    <col min="9473" max="9473" width="18" style="98" customWidth="1"/>
    <col min="9474" max="9475" width="8.25" style="98" bestFit="1" customWidth="1"/>
    <col min="9476" max="9476" width="8.375" style="98" bestFit="1" customWidth="1"/>
    <col min="9477" max="9477" width="8.375" style="98" customWidth="1"/>
    <col min="9478" max="9478" width="8.375" style="98" bestFit="1" customWidth="1"/>
    <col min="9479" max="9479" width="9.125" style="98" bestFit="1" customWidth="1"/>
    <col min="9480" max="9480" width="11" style="98" bestFit="1" customWidth="1"/>
    <col min="9481" max="9481" width="10.125" style="98" bestFit="1" customWidth="1"/>
    <col min="9482" max="9482" width="11" style="98" bestFit="1" customWidth="1"/>
    <col min="9483" max="9728" width="10" style="98"/>
    <col min="9729" max="9729" width="18" style="98" customWidth="1"/>
    <col min="9730" max="9731" width="8.25" style="98" bestFit="1" customWidth="1"/>
    <col min="9732" max="9732" width="8.375" style="98" bestFit="1" customWidth="1"/>
    <col min="9733" max="9733" width="8.375" style="98" customWidth="1"/>
    <col min="9734" max="9734" width="8.375" style="98" bestFit="1" customWidth="1"/>
    <col min="9735" max="9735" width="9.125" style="98" bestFit="1" customWidth="1"/>
    <col min="9736" max="9736" width="11" style="98" bestFit="1" customWidth="1"/>
    <col min="9737" max="9737" width="10.125" style="98" bestFit="1" customWidth="1"/>
    <col min="9738" max="9738" width="11" style="98" bestFit="1" customWidth="1"/>
    <col min="9739" max="9984" width="10" style="98"/>
    <col min="9985" max="9985" width="18" style="98" customWidth="1"/>
    <col min="9986" max="9987" width="8.25" style="98" bestFit="1" customWidth="1"/>
    <col min="9988" max="9988" width="8.375" style="98" bestFit="1" customWidth="1"/>
    <col min="9989" max="9989" width="8.375" style="98" customWidth="1"/>
    <col min="9990" max="9990" width="8.375" style="98" bestFit="1" customWidth="1"/>
    <col min="9991" max="9991" width="9.125" style="98" bestFit="1" customWidth="1"/>
    <col min="9992" max="9992" width="11" style="98" bestFit="1" customWidth="1"/>
    <col min="9993" max="9993" width="10.125" style="98" bestFit="1" customWidth="1"/>
    <col min="9994" max="9994" width="11" style="98" bestFit="1" customWidth="1"/>
    <col min="9995" max="10240" width="11" style="98"/>
    <col min="10241" max="10241" width="18" style="98" customWidth="1"/>
    <col min="10242" max="10243" width="8.25" style="98" bestFit="1" customWidth="1"/>
    <col min="10244" max="10244" width="8.375" style="98" bestFit="1" customWidth="1"/>
    <col min="10245" max="10245" width="8.375" style="98" customWidth="1"/>
    <col min="10246" max="10246" width="8.375" style="98" bestFit="1" customWidth="1"/>
    <col min="10247" max="10247" width="9.125" style="98" bestFit="1" customWidth="1"/>
    <col min="10248" max="10248" width="11" style="98" bestFit="1" customWidth="1"/>
    <col min="10249" max="10249" width="10.125" style="98" bestFit="1" customWidth="1"/>
    <col min="10250" max="10250" width="11" style="98" bestFit="1" customWidth="1"/>
    <col min="10251" max="10496" width="10" style="98"/>
    <col min="10497" max="10497" width="18" style="98" customWidth="1"/>
    <col min="10498" max="10499" width="8.25" style="98" bestFit="1" customWidth="1"/>
    <col min="10500" max="10500" width="8.375" style="98" bestFit="1" customWidth="1"/>
    <col min="10501" max="10501" width="8.375" style="98" customWidth="1"/>
    <col min="10502" max="10502" width="8.375" style="98" bestFit="1" customWidth="1"/>
    <col min="10503" max="10503" width="9.125" style="98" bestFit="1" customWidth="1"/>
    <col min="10504" max="10504" width="11" style="98" bestFit="1" customWidth="1"/>
    <col min="10505" max="10505" width="10.125" style="98" bestFit="1" customWidth="1"/>
    <col min="10506" max="10506" width="11" style="98" bestFit="1" customWidth="1"/>
    <col min="10507" max="10752" width="10" style="98"/>
    <col min="10753" max="10753" width="18" style="98" customWidth="1"/>
    <col min="10754" max="10755" width="8.25" style="98" bestFit="1" customWidth="1"/>
    <col min="10756" max="10756" width="8.375" style="98" bestFit="1" customWidth="1"/>
    <col min="10757" max="10757" width="8.375" style="98" customWidth="1"/>
    <col min="10758" max="10758" width="8.375" style="98" bestFit="1" customWidth="1"/>
    <col min="10759" max="10759" width="9.125" style="98" bestFit="1" customWidth="1"/>
    <col min="10760" max="10760" width="11" style="98" bestFit="1" customWidth="1"/>
    <col min="10761" max="10761" width="10.125" style="98" bestFit="1" customWidth="1"/>
    <col min="10762" max="10762" width="11" style="98" bestFit="1" customWidth="1"/>
    <col min="10763" max="11008" width="10" style="98"/>
    <col min="11009" max="11009" width="18" style="98" customWidth="1"/>
    <col min="11010" max="11011" width="8.25" style="98" bestFit="1" customWidth="1"/>
    <col min="11012" max="11012" width="8.375" style="98" bestFit="1" customWidth="1"/>
    <col min="11013" max="11013" width="8.375" style="98" customWidth="1"/>
    <col min="11014" max="11014" width="8.375" style="98" bestFit="1" customWidth="1"/>
    <col min="11015" max="11015" width="9.125" style="98" bestFit="1" customWidth="1"/>
    <col min="11016" max="11016" width="11" style="98" bestFit="1" customWidth="1"/>
    <col min="11017" max="11017" width="10.125" style="98" bestFit="1" customWidth="1"/>
    <col min="11018" max="11018" width="11" style="98" bestFit="1" customWidth="1"/>
    <col min="11019" max="11264" width="11" style="98"/>
    <col min="11265" max="11265" width="18" style="98" customWidth="1"/>
    <col min="11266" max="11267" width="8.25" style="98" bestFit="1" customWidth="1"/>
    <col min="11268" max="11268" width="8.375" style="98" bestFit="1" customWidth="1"/>
    <col min="11269" max="11269" width="8.375" style="98" customWidth="1"/>
    <col min="11270" max="11270" width="8.375" style="98" bestFit="1" customWidth="1"/>
    <col min="11271" max="11271" width="9.125" style="98" bestFit="1" customWidth="1"/>
    <col min="11272" max="11272" width="11" style="98" bestFit="1" customWidth="1"/>
    <col min="11273" max="11273" width="10.125" style="98" bestFit="1" customWidth="1"/>
    <col min="11274" max="11274" width="11" style="98" bestFit="1" customWidth="1"/>
    <col min="11275" max="11520" width="10" style="98"/>
    <col min="11521" max="11521" width="18" style="98" customWidth="1"/>
    <col min="11522" max="11523" width="8.25" style="98" bestFit="1" customWidth="1"/>
    <col min="11524" max="11524" width="8.375" style="98" bestFit="1" customWidth="1"/>
    <col min="11525" max="11525" width="8.375" style="98" customWidth="1"/>
    <col min="11526" max="11526" width="8.375" style="98" bestFit="1" customWidth="1"/>
    <col min="11527" max="11527" width="9.125" style="98" bestFit="1" customWidth="1"/>
    <col min="11528" max="11528" width="11" style="98" bestFit="1" customWidth="1"/>
    <col min="11529" max="11529" width="10.125" style="98" bestFit="1" customWidth="1"/>
    <col min="11530" max="11530" width="11" style="98" bestFit="1" customWidth="1"/>
    <col min="11531" max="11776" width="10" style="98"/>
    <col min="11777" max="11777" width="18" style="98" customWidth="1"/>
    <col min="11778" max="11779" width="8.25" style="98" bestFit="1" customWidth="1"/>
    <col min="11780" max="11780" width="8.375" style="98" bestFit="1" customWidth="1"/>
    <col min="11781" max="11781" width="8.375" style="98" customWidth="1"/>
    <col min="11782" max="11782" width="8.375" style="98" bestFit="1" customWidth="1"/>
    <col min="11783" max="11783" width="9.125" style="98" bestFit="1" customWidth="1"/>
    <col min="11784" max="11784" width="11" style="98" bestFit="1" customWidth="1"/>
    <col min="11785" max="11785" width="10.125" style="98" bestFit="1" customWidth="1"/>
    <col min="11786" max="11786" width="11" style="98" bestFit="1" customWidth="1"/>
    <col min="11787" max="12032" width="10" style="98"/>
    <col min="12033" max="12033" width="18" style="98" customWidth="1"/>
    <col min="12034" max="12035" width="8.25" style="98" bestFit="1" customWidth="1"/>
    <col min="12036" max="12036" width="8.375" style="98" bestFit="1" customWidth="1"/>
    <col min="12037" max="12037" width="8.375" style="98" customWidth="1"/>
    <col min="12038" max="12038" width="8.375" style="98" bestFit="1" customWidth="1"/>
    <col min="12039" max="12039" width="9.125" style="98" bestFit="1" customWidth="1"/>
    <col min="12040" max="12040" width="11" style="98" bestFit="1" customWidth="1"/>
    <col min="12041" max="12041" width="10.125" style="98" bestFit="1" customWidth="1"/>
    <col min="12042" max="12042" width="11" style="98" bestFit="1" customWidth="1"/>
    <col min="12043" max="12288" width="11" style="98"/>
    <col min="12289" max="12289" width="18" style="98" customWidth="1"/>
    <col min="12290" max="12291" width="8.25" style="98" bestFit="1" customWidth="1"/>
    <col min="12292" max="12292" width="8.375" style="98" bestFit="1" customWidth="1"/>
    <col min="12293" max="12293" width="8.375" style="98" customWidth="1"/>
    <col min="12294" max="12294" width="8.375" style="98" bestFit="1" customWidth="1"/>
    <col min="12295" max="12295" width="9.125" style="98" bestFit="1" customWidth="1"/>
    <col min="12296" max="12296" width="11" style="98" bestFit="1" customWidth="1"/>
    <col min="12297" max="12297" width="10.125" style="98" bestFit="1" customWidth="1"/>
    <col min="12298" max="12298" width="11" style="98" bestFit="1" customWidth="1"/>
    <col min="12299" max="12544" width="10" style="98"/>
    <col min="12545" max="12545" width="18" style="98" customWidth="1"/>
    <col min="12546" max="12547" width="8.25" style="98" bestFit="1" customWidth="1"/>
    <col min="12548" max="12548" width="8.375" style="98" bestFit="1" customWidth="1"/>
    <col min="12549" max="12549" width="8.375" style="98" customWidth="1"/>
    <col min="12550" max="12550" width="8.375" style="98" bestFit="1" customWidth="1"/>
    <col min="12551" max="12551" width="9.125" style="98" bestFit="1" customWidth="1"/>
    <col min="12552" max="12552" width="11" style="98" bestFit="1" customWidth="1"/>
    <col min="12553" max="12553" width="10.125" style="98" bestFit="1" customWidth="1"/>
    <col min="12554" max="12554" width="11" style="98" bestFit="1" customWidth="1"/>
    <col min="12555" max="12800" width="10" style="98"/>
    <col min="12801" max="12801" width="18" style="98" customWidth="1"/>
    <col min="12802" max="12803" width="8.25" style="98" bestFit="1" customWidth="1"/>
    <col min="12804" max="12804" width="8.375" style="98" bestFit="1" customWidth="1"/>
    <col min="12805" max="12805" width="8.375" style="98" customWidth="1"/>
    <col min="12806" max="12806" width="8.375" style="98" bestFit="1" customWidth="1"/>
    <col min="12807" max="12807" width="9.125" style="98" bestFit="1" customWidth="1"/>
    <col min="12808" max="12808" width="11" style="98" bestFit="1" customWidth="1"/>
    <col min="12809" max="12809" width="10.125" style="98" bestFit="1" customWidth="1"/>
    <col min="12810" max="12810" width="11" style="98" bestFit="1" customWidth="1"/>
    <col min="12811" max="13056" width="10" style="98"/>
    <col min="13057" max="13057" width="18" style="98" customWidth="1"/>
    <col min="13058" max="13059" width="8.25" style="98" bestFit="1" customWidth="1"/>
    <col min="13060" max="13060" width="8.375" style="98" bestFit="1" customWidth="1"/>
    <col min="13061" max="13061" width="8.375" style="98" customWidth="1"/>
    <col min="13062" max="13062" width="8.375" style="98" bestFit="1" customWidth="1"/>
    <col min="13063" max="13063" width="9.125" style="98" bestFit="1" customWidth="1"/>
    <col min="13064" max="13064" width="11" style="98" bestFit="1" customWidth="1"/>
    <col min="13065" max="13065" width="10.125" style="98" bestFit="1" customWidth="1"/>
    <col min="13066" max="13066" width="11" style="98" bestFit="1" customWidth="1"/>
    <col min="13067" max="13312" width="11" style="98"/>
    <col min="13313" max="13313" width="18" style="98" customWidth="1"/>
    <col min="13314" max="13315" width="8.25" style="98" bestFit="1" customWidth="1"/>
    <col min="13316" max="13316" width="8.375" style="98" bestFit="1" customWidth="1"/>
    <col min="13317" max="13317" width="8.375" style="98" customWidth="1"/>
    <col min="13318" max="13318" width="8.375" style="98" bestFit="1" customWidth="1"/>
    <col min="13319" max="13319" width="9.125" style="98" bestFit="1" customWidth="1"/>
    <col min="13320" max="13320" width="11" style="98" bestFit="1" customWidth="1"/>
    <col min="13321" max="13321" width="10.125" style="98" bestFit="1" customWidth="1"/>
    <col min="13322" max="13322" width="11" style="98" bestFit="1" customWidth="1"/>
    <col min="13323" max="13568" width="10" style="98"/>
    <col min="13569" max="13569" width="18" style="98" customWidth="1"/>
    <col min="13570" max="13571" width="8.25" style="98" bestFit="1" customWidth="1"/>
    <col min="13572" max="13572" width="8.375" style="98" bestFit="1" customWidth="1"/>
    <col min="13573" max="13573" width="8.375" style="98" customWidth="1"/>
    <col min="13574" max="13574" width="8.375" style="98" bestFit="1" customWidth="1"/>
    <col min="13575" max="13575" width="9.125" style="98" bestFit="1" customWidth="1"/>
    <col min="13576" max="13576" width="11" style="98" bestFit="1" customWidth="1"/>
    <col min="13577" max="13577" width="10.125" style="98" bestFit="1" customWidth="1"/>
    <col min="13578" max="13578" width="11" style="98" bestFit="1" customWidth="1"/>
    <col min="13579" max="13824" width="10" style="98"/>
    <col min="13825" max="13825" width="18" style="98" customWidth="1"/>
    <col min="13826" max="13827" width="8.25" style="98" bestFit="1" customWidth="1"/>
    <col min="13828" max="13828" width="8.375" style="98" bestFit="1" customWidth="1"/>
    <col min="13829" max="13829" width="8.375" style="98" customWidth="1"/>
    <col min="13830" max="13830" width="8.375" style="98" bestFit="1" customWidth="1"/>
    <col min="13831" max="13831" width="9.125" style="98" bestFit="1" customWidth="1"/>
    <col min="13832" max="13832" width="11" style="98" bestFit="1" customWidth="1"/>
    <col min="13833" max="13833" width="10.125" style="98" bestFit="1" customWidth="1"/>
    <col min="13834" max="13834" width="11" style="98" bestFit="1" customWidth="1"/>
    <col min="13835" max="14080" width="10" style="98"/>
    <col min="14081" max="14081" width="18" style="98" customWidth="1"/>
    <col min="14082" max="14083" width="8.25" style="98" bestFit="1" customWidth="1"/>
    <col min="14084" max="14084" width="8.375" style="98" bestFit="1" customWidth="1"/>
    <col min="14085" max="14085" width="8.375" style="98" customWidth="1"/>
    <col min="14086" max="14086" width="8.375" style="98" bestFit="1" customWidth="1"/>
    <col min="14087" max="14087" width="9.125" style="98" bestFit="1" customWidth="1"/>
    <col min="14088" max="14088" width="11" style="98" bestFit="1" customWidth="1"/>
    <col min="14089" max="14089" width="10.125" style="98" bestFit="1" customWidth="1"/>
    <col min="14090" max="14090" width="11" style="98" bestFit="1" customWidth="1"/>
    <col min="14091" max="14336" width="11" style="98"/>
    <col min="14337" max="14337" width="18" style="98" customWidth="1"/>
    <col min="14338" max="14339" width="8.25" style="98" bestFit="1" customWidth="1"/>
    <col min="14340" max="14340" width="8.375" style="98" bestFit="1" customWidth="1"/>
    <col min="14341" max="14341" width="8.375" style="98" customWidth="1"/>
    <col min="14342" max="14342" width="8.375" style="98" bestFit="1" customWidth="1"/>
    <col min="14343" max="14343" width="9.125" style="98" bestFit="1" customWidth="1"/>
    <col min="14344" max="14344" width="11" style="98" bestFit="1" customWidth="1"/>
    <col min="14345" max="14345" width="10.125" style="98" bestFit="1" customWidth="1"/>
    <col min="14346" max="14346" width="11" style="98" bestFit="1" customWidth="1"/>
    <col min="14347" max="14592" width="10" style="98"/>
    <col min="14593" max="14593" width="18" style="98" customWidth="1"/>
    <col min="14594" max="14595" width="8.25" style="98" bestFit="1" customWidth="1"/>
    <col min="14596" max="14596" width="8.375" style="98" bestFit="1" customWidth="1"/>
    <col min="14597" max="14597" width="8.375" style="98" customWidth="1"/>
    <col min="14598" max="14598" width="8.375" style="98" bestFit="1" customWidth="1"/>
    <col min="14599" max="14599" width="9.125" style="98" bestFit="1" customWidth="1"/>
    <col min="14600" max="14600" width="11" style="98" bestFit="1" customWidth="1"/>
    <col min="14601" max="14601" width="10.125" style="98" bestFit="1" customWidth="1"/>
    <col min="14602" max="14602" width="11" style="98" bestFit="1" customWidth="1"/>
    <col min="14603" max="14848" width="10" style="98"/>
    <col min="14849" max="14849" width="18" style="98" customWidth="1"/>
    <col min="14850" max="14851" width="8.25" style="98" bestFit="1" customWidth="1"/>
    <col min="14852" max="14852" width="8.375" style="98" bestFit="1" customWidth="1"/>
    <col min="14853" max="14853" width="8.375" style="98" customWidth="1"/>
    <col min="14854" max="14854" width="8.375" style="98" bestFit="1" customWidth="1"/>
    <col min="14855" max="14855" width="9.125" style="98" bestFit="1" customWidth="1"/>
    <col min="14856" max="14856" width="11" style="98" bestFit="1" customWidth="1"/>
    <col min="14857" max="14857" width="10.125" style="98" bestFit="1" customWidth="1"/>
    <col min="14858" max="14858" width="11" style="98" bestFit="1" customWidth="1"/>
    <col min="14859" max="15104" width="10" style="98"/>
    <col min="15105" max="15105" width="18" style="98" customWidth="1"/>
    <col min="15106" max="15107" width="8.25" style="98" bestFit="1" customWidth="1"/>
    <col min="15108" max="15108" width="8.375" style="98" bestFit="1" customWidth="1"/>
    <col min="15109" max="15109" width="8.375" style="98" customWidth="1"/>
    <col min="15110" max="15110" width="8.375" style="98" bestFit="1" customWidth="1"/>
    <col min="15111" max="15111" width="9.125" style="98" bestFit="1" customWidth="1"/>
    <col min="15112" max="15112" width="11" style="98" bestFit="1" customWidth="1"/>
    <col min="15113" max="15113" width="10.125" style="98" bestFit="1" customWidth="1"/>
    <col min="15114" max="15114" width="11" style="98" bestFit="1" customWidth="1"/>
    <col min="15115" max="15360" width="11" style="98"/>
    <col min="15361" max="15361" width="18" style="98" customWidth="1"/>
    <col min="15362" max="15363" width="8.25" style="98" bestFit="1" customWidth="1"/>
    <col min="15364" max="15364" width="8.375" style="98" bestFit="1" customWidth="1"/>
    <col min="15365" max="15365" width="8.375" style="98" customWidth="1"/>
    <col min="15366" max="15366" width="8.375" style="98" bestFit="1" customWidth="1"/>
    <col min="15367" max="15367" width="9.125" style="98" bestFit="1" customWidth="1"/>
    <col min="15368" max="15368" width="11" style="98" bestFit="1" customWidth="1"/>
    <col min="15369" max="15369" width="10.125" style="98" bestFit="1" customWidth="1"/>
    <col min="15370" max="15370" width="11" style="98" bestFit="1" customWidth="1"/>
    <col min="15371" max="15616" width="10" style="98"/>
    <col min="15617" max="15617" width="18" style="98" customWidth="1"/>
    <col min="15618" max="15619" width="8.25" style="98" bestFit="1" customWidth="1"/>
    <col min="15620" max="15620" width="8.375" style="98" bestFit="1" customWidth="1"/>
    <col min="15621" max="15621" width="8.375" style="98" customWidth="1"/>
    <col min="15622" max="15622" width="8.375" style="98" bestFit="1" customWidth="1"/>
    <col min="15623" max="15623" width="9.125" style="98" bestFit="1" customWidth="1"/>
    <col min="15624" max="15624" width="11" style="98" bestFit="1" customWidth="1"/>
    <col min="15625" max="15625" width="10.125" style="98" bestFit="1" customWidth="1"/>
    <col min="15626" max="15626" width="11" style="98" bestFit="1" customWidth="1"/>
    <col min="15627" max="15872" width="10" style="98"/>
    <col min="15873" max="15873" width="18" style="98" customWidth="1"/>
    <col min="15874" max="15875" width="8.25" style="98" bestFit="1" customWidth="1"/>
    <col min="15876" max="15876" width="8.375" style="98" bestFit="1" customWidth="1"/>
    <col min="15877" max="15877" width="8.375" style="98" customWidth="1"/>
    <col min="15878" max="15878" width="8.375" style="98" bestFit="1" customWidth="1"/>
    <col min="15879" max="15879" width="9.125" style="98" bestFit="1" customWidth="1"/>
    <col min="15880" max="15880" width="11" style="98" bestFit="1" customWidth="1"/>
    <col min="15881" max="15881" width="10.125" style="98" bestFit="1" customWidth="1"/>
    <col min="15882" max="15882" width="11" style="98" bestFit="1" customWidth="1"/>
    <col min="15883" max="16128" width="10" style="98"/>
    <col min="16129" max="16129" width="18" style="98" customWidth="1"/>
    <col min="16130" max="16131" width="8.25" style="98" bestFit="1" customWidth="1"/>
    <col min="16132" max="16132" width="8.375" style="98" bestFit="1" customWidth="1"/>
    <col min="16133" max="16133" width="8.375" style="98" customWidth="1"/>
    <col min="16134" max="16134" width="8.375" style="98" bestFit="1" customWidth="1"/>
    <col min="16135" max="16135" width="9.125" style="98" bestFit="1" customWidth="1"/>
    <col min="16136" max="16136" width="11" style="98" bestFit="1" customWidth="1"/>
    <col min="16137" max="16137" width="10.125" style="98" bestFit="1" customWidth="1"/>
    <col min="16138" max="16138" width="11" style="98" bestFit="1" customWidth="1"/>
    <col min="16139" max="16384" width="11" style="98"/>
  </cols>
  <sheetData>
    <row r="1" spans="1:14" x14ac:dyDescent="0.2">
      <c r="A1" s="179" t="s">
        <v>25</v>
      </c>
      <c r="B1" s="189"/>
      <c r="C1" s="189"/>
      <c r="D1" s="189"/>
      <c r="E1" s="189"/>
      <c r="F1" s="189"/>
      <c r="G1" s="189"/>
      <c r="H1" s="189"/>
    </row>
    <row r="2" spans="1:14" ht="15.75" x14ac:dyDescent="0.25">
      <c r="A2" s="181"/>
      <c r="B2" s="182"/>
      <c r="C2" s="189"/>
      <c r="D2" s="189"/>
      <c r="E2" s="189"/>
      <c r="F2" s="189"/>
      <c r="G2" s="189"/>
      <c r="H2" s="541" t="s">
        <v>164</v>
      </c>
    </row>
    <row r="3" spans="1:14" s="104" customFormat="1" x14ac:dyDescent="0.2">
      <c r="A3" s="81"/>
      <c r="B3" s="835">
        <f>INDICE!A3</f>
        <v>41730</v>
      </c>
      <c r="C3" s="836"/>
      <c r="D3" s="837" t="s">
        <v>124</v>
      </c>
      <c r="E3" s="837"/>
      <c r="F3" s="837" t="s">
        <v>125</v>
      </c>
      <c r="G3" s="837"/>
      <c r="H3" s="837"/>
      <c r="I3" s="542"/>
    </row>
    <row r="4" spans="1:14" s="104" customFormat="1" x14ac:dyDescent="0.2">
      <c r="A4" s="83"/>
      <c r="B4" s="99" t="s">
        <v>48</v>
      </c>
      <c r="C4" s="99" t="s">
        <v>535</v>
      </c>
      <c r="D4" s="99" t="s">
        <v>48</v>
      </c>
      <c r="E4" s="99" t="s">
        <v>529</v>
      </c>
      <c r="F4" s="99" t="s">
        <v>48</v>
      </c>
      <c r="G4" s="459" t="s">
        <v>529</v>
      </c>
      <c r="H4" s="459" t="s">
        <v>112</v>
      </c>
      <c r="I4" s="542"/>
    </row>
    <row r="5" spans="1:14" s="104" customFormat="1" x14ac:dyDescent="0.2">
      <c r="A5" s="101" t="s">
        <v>198</v>
      </c>
      <c r="B5" s="544">
        <v>361.60540999999955</v>
      </c>
      <c r="C5" s="537">
        <v>-0.24783462971522788</v>
      </c>
      <c r="D5" s="536">
        <v>1343.6907200000003</v>
      </c>
      <c r="E5" s="538">
        <v>-0.39373102263972232</v>
      </c>
      <c r="F5" s="536">
        <v>4330.9573300000011</v>
      </c>
      <c r="G5" s="538">
        <v>-2.7369992722091192</v>
      </c>
      <c r="H5" s="547">
        <v>93.115361390147513</v>
      </c>
    </row>
    <row r="6" spans="1:14" s="104" customFormat="1" x14ac:dyDescent="0.2">
      <c r="A6" s="101" t="s">
        <v>199</v>
      </c>
      <c r="B6" s="522">
        <v>26.760930000000005</v>
      </c>
      <c r="C6" s="530">
        <v>4.85444311138877</v>
      </c>
      <c r="D6" s="514">
        <v>96.017129999999995</v>
      </c>
      <c r="E6" s="515">
        <v>0.88258615963441089</v>
      </c>
      <c r="F6" s="514">
        <v>314.98589000000004</v>
      </c>
      <c r="G6" s="515">
        <v>-5.7559964311338776</v>
      </c>
      <c r="H6" s="520">
        <v>6.7721805470078946</v>
      </c>
    </row>
    <row r="7" spans="1:14" s="104" customFormat="1" x14ac:dyDescent="0.2">
      <c r="A7" s="101" t="s">
        <v>158</v>
      </c>
      <c r="B7" s="545">
        <v>1.7000000000000001E-2</v>
      </c>
      <c r="C7" s="532">
        <v>6.25</v>
      </c>
      <c r="D7" s="531">
        <v>7.6849999999999988E-2</v>
      </c>
      <c r="E7" s="532">
        <v>28.083333333333329</v>
      </c>
      <c r="F7" s="531">
        <v>0.25813999999999998</v>
      </c>
      <c r="G7" s="532">
        <v>-44.331586551939793</v>
      </c>
      <c r="H7" s="545">
        <v>5.5499968154275655E-3</v>
      </c>
    </row>
    <row r="8" spans="1:14" s="104" customFormat="1" x14ac:dyDescent="0.2">
      <c r="A8" s="543" t="s">
        <v>159</v>
      </c>
      <c r="B8" s="523">
        <v>388.38491999999957</v>
      </c>
      <c r="C8" s="524">
        <v>8.8413146376043458E-2</v>
      </c>
      <c r="D8" s="523">
        <v>1439.7862800000003</v>
      </c>
      <c r="E8" s="524">
        <v>-0.30999676686408512</v>
      </c>
      <c r="F8" s="523">
        <v>4646.3087300000007</v>
      </c>
      <c r="G8" s="524">
        <v>-2.9503544382666482</v>
      </c>
      <c r="H8" s="524">
        <v>99.895400383486873</v>
      </c>
    </row>
    <row r="9" spans="1:14" s="104" customFormat="1" x14ac:dyDescent="0.2">
      <c r="A9" s="101" t="s">
        <v>160</v>
      </c>
      <c r="B9" s="545">
        <v>0.24045</v>
      </c>
      <c r="C9" s="532">
        <v>-37.498375399651671</v>
      </c>
      <c r="D9" s="531">
        <v>0.9198900000000001</v>
      </c>
      <c r="E9" s="531">
        <v>-18.469706101322338</v>
      </c>
      <c r="F9" s="531">
        <v>4.8651099999999996</v>
      </c>
      <c r="G9" s="532">
        <v>2.2270924036376232</v>
      </c>
      <c r="H9" s="520">
        <v>0.10459961651315103</v>
      </c>
    </row>
    <row r="10" spans="1:14" s="104" customFormat="1" x14ac:dyDescent="0.2">
      <c r="A10" s="70" t="s">
        <v>161</v>
      </c>
      <c r="B10" s="525">
        <v>388.62536999999958</v>
      </c>
      <c r="C10" s="526">
        <v>5.1185996425703408E-2</v>
      </c>
      <c r="D10" s="525">
        <v>1440.7061700000002</v>
      </c>
      <c r="E10" s="526">
        <v>-0.32417232662593298</v>
      </c>
      <c r="F10" s="525">
        <v>4651.1738399999995</v>
      </c>
      <c r="G10" s="526">
        <v>-2.945212857127296</v>
      </c>
      <c r="H10" s="526">
        <v>100</v>
      </c>
    </row>
    <row r="11" spans="1:14" s="104" customFormat="1" x14ac:dyDescent="0.2">
      <c r="A11" s="106" t="s">
        <v>162</v>
      </c>
      <c r="B11" s="533"/>
      <c r="C11" s="533"/>
      <c r="D11" s="533"/>
      <c r="E11" s="533"/>
      <c r="F11" s="533"/>
      <c r="G11" s="533"/>
      <c r="H11" s="533"/>
    </row>
    <row r="12" spans="1:14" s="104" customFormat="1" x14ac:dyDescent="0.2">
      <c r="A12" s="107" t="s">
        <v>205</v>
      </c>
      <c r="B12" s="546">
        <v>21.472079999999998</v>
      </c>
      <c r="C12" s="535">
        <v>-1.1810641312807093</v>
      </c>
      <c r="D12" s="534">
        <v>80.145199999999988</v>
      </c>
      <c r="E12" s="535">
        <v>-10.629902338224653</v>
      </c>
      <c r="F12" s="534">
        <v>254.2991199999999</v>
      </c>
      <c r="G12" s="535">
        <v>-15.137352822198446</v>
      </c>
      <c r="H12" s="548">
        <v>5.46741809160158</v>
      </c>
    </row>
    <row r="13" spans="1:14" s="104" customFormat="1" x14ac:dyDescent="0.2">
      <c r="A13" s="108" t="s">
        <v>163</v>
      </c>
      <c r="B13" s="587">
        <v>5.5251359426174425</v>
      </c>
      <c r="C13" s="539"/>
      <c r="D13" s="568">
        <v>5.5629108605816535</v>
      </c>
      <c r="E13" s="539"/>
      <c r="F13" s="568">
        <v>5.46741809160158</v>
      </c>
      <c r="G13" s="539"/>
      <c r="H13" s="549"/>
    </row>
    <row r="14" spans="1:14" s="104" customFormat="1" x14ac:dyDescent="0.2">
      <c r="A14" s="138"/>
      <c r="B14" s="138"/>
      <c r="C14" s="138"/>
      <c r="D14" s="138"/>
      <c r="E14" s="138"/>
      <c r="F14" s="138"/>
      <c r="G14" s="138"/>
      <c r="H14" s="95" t="s">
        <v>252</v>
      </c>
    </row>
    <row r="15" spans="1:14" s="104" customFormat="1" x14ac:dyDescent="0.2">
      <c r="A15" s="96" t="s">
        <v>138</v>
      </c>
      <c r="B15" s="138"/>
      <c r="C15" s="138"/>
      <c r="D15" s="138"/>
      <c r="E15" s="138"/>
      <c r="F15" s="540"/>
      <c r="G15" s="138"/>
      <c r="H15" s="138"/>
      <c r="I15" s="109"/>
      <c r="J15" s="109"/>
      <c r="K15" s="109"/>
      <c r="L15" s="109"/>
      <c r="M15" s="109"/>
      <c r="N15" s="109"/>
    </row>
    <row r="16" spans="1:14" x14ac:dyDescent="0.2">
      <c r="A16" s="96" t="s">
        <v>536</v>
      </c>
      <c r="B16" s="189"/>
      <c r="C16" s="189"/>
      <c r="D16" s="189"/>
      <c r="E16" s="189"/>
      <c r="F16" s="189"/>
      <c r="G16" s="189"/>
      <c r="H16" s="189"/>
      <c r="I16" s="110"/>
      <c r="J16" s="110"/>
      <c r="K16" s="110"/>
      <c r="L16" s="110"/>
      <c r="M16" s="110"/>
      <c r="N16" s="110"/>
    </row>
    <row r="17" spans="1:8" x14ac:dyDescent="0.2">
      <c r="A17" s="96" t="s">
        <v>253</v>
      </c>
      <c r="B17" s="189"/>
      <c r="C17" s="189"/>
      <c r="D17" s="189"/>
      <c r="E17" s="189"/>
      <c r="F17" s="189"/>
      <c r="G17" s="189"/>
      <c r="H17" s="189"/>
    </row>
  </sheetData>
  <mergeCells count="3">
    <mergeCell ref="B3:C3"/>
    <mergeCell ref="D3:E3"/>
    <mergeCell ref="F3:H3"/>
  </mergeCells>
  <conditionalFormatting sqref="H7">
    <cfRule type="cellIs" dxfId="43" priority="1" operator="between">
      <formula>0</formula>
      <formula>0.5</formula>
    </cfRule>
  </conditionalFormatting>
  <conditionalFormatting sqref="B9:G9">
    <cfRule type="cellIs" dxfId="42" priority="3" operator="between">
      <formula>0</formula>
      <formula>0.5</formula>
    </cfRule>
  </conditionalFormatting>
  <conditionalFormatting sqref="B7:G7">
    <cfRule type="cellIs" dxfId="41" priority="2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G30" sqref="G30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9" s="8" customFormat="1" x14ac:dyDescent="0.2">
      <c r="A1" s="6" t="s">
        <v>647</v>
      </c>
    </row>
    <row r="2" spans="1:9" ht="15.75" x14ac:dyDescent="0.25">
      <c r="A2" s="2"/>
      <c r="B2" s="111"/>
      <c r="H2" s="112" t="s">
        <v>164</v>
      </c>
    </row>
    <row r="3" spans="1:9" s="116" customFormat="1" ht="13.35" customHeight="1" x14ac:dyDescent="0.2">
      <c r="A3" s="113"/>
      <c r="B3" s="838">
        <f>INDICE!A3</f>
        <v>41730</v>
      </c>
      <c r="C3" s="838"/>
      <c r="D3" s="838"/>
      <c r="E3" s="114"/>
      <c r="F3" s="839" t="s">
        <v>125</v>
      </c>
      <c r="G3" s="839"/>
      <c r="H3" s="839"/>
    </row>
    <row r="4" spans="1:9" s="116" customFormat="1" x14ac:dyDescent="0.2">
      <c r="A4" s="117"/>
      <c r="B4" s="118" t="s">
        <v>156</v>
      </c>
      <c r="C4" s="118" t="s">
        <v>157</v>
      </c>
      <c r="D4" s="118" t="s">
        <v>165</v>
      </c>
      <c r="E4" s="118"/>
      <c r="F4" s="118" t="s">
        <v>156</v>
      </c>
      <c r="G4" s="118" t="s">
        <v>157</v>
      </c>
      <c r="H4" s="118" t="s">
        <v>165</v>
      </c>
    </row>
    <row r="5" spans="1:9" s="116" customFormat="1" x14ac:dyDescent="0.2">
      <c r="A5" s="113" t="s">
        <v>166</v>
      </c>
      <c r="B5" s="119">
        <v>55.777519999999967</v>
      </c>
      <c r="C5" s="119">
        <v>2.1139099999999997</v>
      </c>
      <c r="D5" s="550">
        <v>57.891429999999964</v>
      </c>
      <c r="E5" s="551"/>
      <c r="F5" s="551">
        <v>670.80793999999946</v>
      </c>
      <c r="G5" s="551">
        <v>23.929190000000006</v>
      </c>
      <c r="H5" s="550">
        <v>694.73712999999952</v>
      </c>
      <c r="I5" s="84"/>
    </row>
    <row r="6" spans="1:9" s="116" customFormat="1" x14ac:dyDescent="0.2">
      <c r="A6" s="117" t="s">
        <v>167</v>
      </c>
      <c r="B6" s="120">
        <v>11.094390000000002</v>
      </c>
      <c r="C6" s="121">
        <v>0.56340000000000001</v>
      </c>
      <c r="D6" s="552">
        <v>11.657790000000002</v>
      </c>
      <c r="E6" s="275"/>
      <c r="F6" s="275">
        <v>127.59300000000002</v>
      </c>
      <c r="G6" s="275">
        <v>6.1577599999999979</v>
      </c>
      <c r="H6" s="552">
        <v>133.75076000000001</v>
      </c>
      <c r="I6" s="84"/>
    </row>
    <row r="7" spans="1:9" s="116" customFormat="1" x14ac:dyDescent="0.2">
      <c r="A7" s="117" t="s">
        <v>168</v>
      </c>
      <c r="B7" s="120">
        <v>7.1737000000000002</v>
      </c>
      <c r="C7" s="121">
        <v>0.51519000000000004</v>
      </c>
      <c r="D7" s="552">
        <v>7.6888900000000007</v>
      </c>
      <c r="E7" s="275"/>
      <c r="F7" s="275">
        <v>86.13291000000001</v>
      </c>
      <c r="G7" s="275">
        <v>6.2233000000000036</v>
      </c>
      <c r="H7" s="552">
        <v>92.356210000000019</v>
      </c>
      <c r="I7" s="84"/>
    </row>
    <row r="8" spans="1:9" s="116" customFormat="1" x14ac:dyDescent="0.2">
      <c r="A8" s="117" t="s">
        <v>169</v>
      </c>
      <c r="B8" s="120">
        <v>15.694009999999999</v>
      </c>
      <c r="C8" s="120">
        <v>0.86217999999999995</v>
      </c>
      <c r="D8" s="552">
        <v>16.556189999999997</v>
      </c>
      <c r="E8" s="275"/>
      <c r="F8" s="275">
        <v>192.85546000000002</v>
      </c>
      <c r="G8" s="275">
        <v>10.570320000000002</v>
      </c>
      <c r="H8" s="552">
        <v>203.42578000000003</v>
      </c>
      <c r="I8" s="84"/>
    </row>
    <row r="9" spans="1:9" s="116" customFormat="1" x14ac:dyDescent="0.2">
      <c r="A9" s="117" t="s">
        <v>170</v>
      </c>
      <c r="B9" s="120">
        <v>30.317070000000001</v>
      </c>
      <c r="C9" s="120">
        <v>9.9217899999999997</v>
      </c>
      <c r="D9" s="552">
        <v>40.238860000000003</v>
      </c>
      <c r="E9" s="275"/>
      <c r="F9" s="275">
        <v>358.24997999999982</v>
      </c>
      <c r="G9" s="275">
        <v>116.95916000000001</v>
      </c>
      <c r="H9" s="552">
        <v>475.20913999999982</v>
      </c>
      <c r="I9" s="84"/>
    </row>
    <row r="10" spans="1:9" s="116" customFormat="1" x14ac:dyDescent="0.2">
      <c r="A10" s="117" t="s">
        <v>171</v>
      </c>
      <c r="B10" s="120">
        <v>4.8192000000000004</v>
      </c>
      <c r="C10" s="121">
        <v>0.26025999999999999</v>
      </c>
      <c r="D10" s="552">
        <v>5.0794600000000001</v>
      </c>
      <c r="E10" s="275"/>
      <c r="F10" s="275">
        <v>56.83488999999998</v>
      </c>
      <c r="G10" s="275">
        <v>3.1973699999999998</v>
      </c>
      <c r="H10" s="552">
        <v>60.03225999999998</v>
      </c>
      <c r="I10" s="84"/>
    </row>
    <row r="11" spans="1:9" s="116" customFormat="1" x14ac:dyDescent="0.2">
      <c r="A11" s="117" t="s">
        <v>172</v>
      </c>
      <c r="B11" s="120">
        <v>20.601900000000004</v>
      </c>
      <c r="C11" s="120">
        <v>1.09083</v>
      </c>
      <c r="D11" s="552">
        <v>21.692730000000005</v>
      </c>
      <c r="E11" s="275"/>
      <c r="F11" s="275">
        <v>244.10375000000002</v>
      </c>
      <c r="G11" s="275">
        <v>13.639380000000006</v>
      </c>
      <c r="H11" s="552">
        <v>257.74313000000001</v>
      </c>
      <c r="I11" s="84"/>
    </row>
    <row r="12" spans="1:9" s="116" customFormat="1" x14ac:dyDescent="0.2">
      <c r="A12" s="117" t="s">
        <v>173</v>
      </c>
      <c r="B12" s="120">
        <v>14.654799999999998</v>
      </c>
      <c r="C12" s="121">
        <v>0.66801999999999995</v>
      </c>
      <c r="D12" s="552">
        <v>15.322819999999998</v>
      </c>
      <c r="E12" s="275"/>
      <c r="F12" s="275">
        <v>169.32421999999991</v>
      </c>
      <c r="G12" s="275">
        <v>7.3359300000000038</v>
      </c>
      <c r="H12" s="552">
        <v>176.6601499999999</v>
      </c>
      <c r="I12" s="84"/>
    </row>
    <row r="13" spans="1:9" s="116" customFormat="1" x14ac:dyDescent="0.2">
      <c r="A13" s="117" t="s">
        <v>174</v>
      </c>
      <c r="B13" s="120">
        <v>59.585070000000009</v>
      </c>
      <c r="C13" s="120">
        <v>3.78043</v>
      </c>
      <c r="D13" s="552">
        <v>63.365500000000011</v>
      </c>
      <c r="E13" s="275"/>
      <c r="F13" s="275">
        <v>721.42579000000023</v>
      </c>
      <c r="G13" s="275">
        <v>45.766489999999969</v>
      </c>
      <c r="H13" s="552">
        <v>767.19228000000021</v>
      </c>
      <c r="I13" s="84"/>
    </row>
    <row r="14" spans="1:9" s="116" customFormat="1" x14ac:dyDescent="0.2">
      <c r="A14" s="117" t="s">
        <v>175</v>
      </c>
      <c r="B14" s="121">
        <v>0.50175000000000003</v>
      </c>
      <c r="C14" s="121">
        <v>5.1550000000000006E-2</v>
      </c>
      <c r="D14" s="553">
        <v>0.55330000000000001</v>
      </c>
      <c r="E14" s="121"/>
      <c r="F14" s="275">
        <v>6.195850000000001</v>
      </c>
      <c r="G14" s="121">
        <v>0.69023999999999996</v>
      </c>
      <c r="H14" s="553">
        <v>6.8860900000000012</v>
      </c>
      <c r="I14" s="84"/>
    </row>
    <row r="15" spans="1:9" s="116" customFormat="1" x14ac:dyDescent="0.2">
      <c r="A15" s="117" t="s">
        <v>176</v>
      </c>
      <c r="B15" s="120">
        <v>39.579449999999994</v>
      </c>
      <c r="C15" s="120">
        <v>1.6166499999999999</v>
      </c>
      <c r="D15" s="552">
        <v>41.196099999999994</v>
      </c>
      <c r="E15" s="275"/>
      <c r="F15" s="275">
        <v>470.9613599999999</v>
      </c>
      <c r="G15" s="275">
        <v>18.058849999999993</v>
      </c>
      <c r="H15" s="552">
        <v>489.02020999999991</v>
      </c>
      <c r="I15" s="84"/>
    </row>
    <row r="16" spans="1:9" s="116" customFormat="1" x14ac:dyDescent="0.2">
      <c r="A16" s="117" t="s">
        <v>177</v>
      </c>
      <c r="B16" s="120">
        <v>8.1175099999999993</v>
      </c>
      <c r="C16" s="121">
        <v>0.23314000000000004</v>
      </c>
      <c r="D16" s="552">
        <v>8.3506499999999999</v>
      </c>
      <c r="E16" s="275"/>
      <c r="F16" s="275">
        <v>94.045280000000005</v>
      </c>
      <c r="G16" s="275">
        <v>2.7621800000000003</v>
      </c>
      <c r="H16" s="552">
        <v>96.807460000000006</v>
      </c>
      <c r="I16" s="84"/>
    </row>
    <row r="17" spans="1:14" s="116" customFormat="1" x14ac:dyDescent="0.2">
      <c r="A17" s="117" t="s">
        <v>178</v>
      </c>
      <c r="B17" s="120">
        <v>19.041720000000002</v>
      </c>
      <c r="C17" s="120">
        <v>1.0477099999999999</v>
      </c>
      <c r="D17" s="552">
        <v>20.08943</v>
      </c>
      <c r="E17" s="275"/>
      <c r="F17" s="275">
        <v>236.10123000000013</v>
      </c>
      <c r="G17" s="275">
        <v>13.04544000000001</v>
      </c>
      <c r="H17" s="552">
        <v>249.14667000000014</v>
      </c>
      <c r="I17" s="84"/>
    </row>
    <row r="18" spans="1:14" s="116" customFormat="1" x14ac:dyDescent="0.2">
      <c r="A18" s="117" t="s">
        <v>179</v>
      </c>
      <c r="B18" s="120">
        <v>2.3105499999999997</v>
      </c>
      <c r="C18" s="121">
        <v>0.13075000000000003</v>
      </c>
      <c r="D18" s="552">
        <v>2.4412999999999996</v>
      </c>
      <c r="E18" s="275"/>
      <c r="F18" s="275">
        <v>26.702900000000003</v>
      </c>
      <c r="G18" s="275">
        <v>1.5066099999999993</v>
      </c>
      <c r="H18" s="552">
        <v>28.209510000000002</v>
      </c>
      <c r="I18" s="84"/>
    </row>
    <row r="19" spans="1:14" s="116" customFormat="1" x14ac:dyDescent="0.2">
      <c r="A19" s="117" t="s">
        <v>180</v>
      </c>
      <c r="B19" s="120">
        <v>42.945440000000019</v>
      </c>
      <c r="C19" s="120">
        <v>2.24044</v>
      </c>
      <c r="D19" s="552">
        <v>45.185880000000019</v>
      </c>
      <c r="E19" s="275"/>
      <c r="F19" s="275">
        <v>517.13342</v>
      </c>
      <c r="G19" s="275">
        <v>26.474889999999998</v>
      </c>
      <c r="H19" s="552">
        <v>543.60830999999996</v>
      </c>
      <c r="I19" s="84"/>
    </row>
    <row r="20" spans="1:14" s="116" customFormat="1" x14ac:dyDescent="0.2">
      <c r="A20" s="117" t="s">
        <v>181</v>
      </c>
      <c r="B20" s="121">
        <v>0.54486999999999997</v>
      </c>
      <c r="C20" s="121">
        <v>0</v>
      </c>
      <c r="D20" s="553">
        <v>0.54486999999999997</v>
      </c>
      <c r="E20" s="121"/>
      <c r="F20" s="275">
        <v>6.0703599999999991</v>
      </c>
      <c r="G20" s="121">
        <v>0</v>
      </c>
      <c r="H20" s="553">
        <v>6.0703599999999991</v>
      </c>
      <c r="I20" s="84"/>
    </row>
    <row r="21" spans="1:14" s="116" customFormat="1" x14ac:dyDescent="0.2">
      <c r="A21" s="117" t="s">
        <v>182</v>
      </c>
      <c r="B21" s="120">
        <v>9.2638699999999989</v>
      </c>
      <c r="C21" s="121">
        <v>0.45962999999999998</v>
      </c>
      <c r="D21" s="552">
        <v>9.7234999999999996</v>
      </c>
      <c r="E21" s="275"/>
      <c r="F21" s="275">
        <v>112.85077999999997</v>
      </c>
      <c r="G21" s="275">
        <v>5.2446400000000013</v>
      </c>
      <c r="H21" s="552">
        <v>118.09541999999998</v>
      </c>
      <c r="I21" s="84"/>
    </row>
    <row r="22" spans="1:14" s="116" customFormat="1" x14ac:dyDescent="0.2">
      <c r="A22" s="117" t="s">
        <v>183</v>
      </c>
      <c r="B22" s="120">
        <v>5.4085199999999993</v>
      </c>
      <c r="C22" s="121">
        <v>0.24009</v>
      </c>
      <c r="D22" s="552">
        <v>5.6486099999999997</v>
      </c>
      <c r="E22" s="275"/>
      <c r="F22" s="275">
        <v>62.755210000000019</v>
      </c>
      <c r="G22" s="275">
        <v>2.3584099999999997</v>
      </c>
      <c r="H22" s="552">
        <v>65.113620000000026</v>
      </c>
      <c r="I22" s="84"/>
    </row>
    <row r="23" spans="1:14" x14ac:dyDescent="0.2">
      <c r="A23" s="122" t="s">
        <v>184</v>
      </c>
      <c r="B23" s="123">
        <v>14.174070000000002</v>
      </c>
      <c r="C23" s="123">
        <v>0.96495999999999993</v>
      </c>
      <c r="D23" s="554">
        <v>15.139030000000002</v>
      </c>
      <c r="E23" s="555"/>
      <c r="F23" s="555">
        <v>170.8129999999999</v>
      </c>
      <c r="G23" s="555">
        <v>11.065730000000004</v>
      </c>
      <c r="H23" s="554">
        <v>181.8787299999999</v>
      </c>
      <c r="I23" s="495"/>
      <c r="N23" s="116"/>
    </row>
    <row r="24" spans="1:14" x14ac:dyDescent="0.2">
      <c r="A24" s="124" t="s">
        <v>541</v>
      </c>
      <c r="B24" s="125">
        <v>361.60540999999972</v>
      </c>
      <c r="C24" s="125">
        <v>26.76093000000002</v>
      </c>
      <c r="D24" s="125">
        <v>388.36633999999975</v>
      </c>
      <c r="E24" s="125"/>
      <c r="F24" s="125">
        <v>4330.9573300000056</v>
      </c>
      <c r="G24" s="125">
        <v>314.98588999999998</v>
      </c>
      <c r="H24" s="125">
        <v>4645.9432200000056</v>
      </c>
      <c r="I24" s="495"/>
    </row>
    <row r="25" spans="1:14" x14ac:dyDescent="0.2">
      <c r="H25" s="95" t="s">
        <v>252</v>
      </c>
    </row>
    <row r="26" spans="1:14" x14ac:dyDescent="0.2">
      <c r="A26" s="556" t="s">
        <v>537</v>
      </c>
      <c r="G26" s="127"/>
      <c r="H26" s="127"/>
    </row>
    <row r="27" spans="1:14" x14ac:dyDescent="0.2">
      <c r="A27" s="156" t="s">
        <v>253</v>
      </c>
      <c r="B27" s="129"/>
      <c r="G27" s="127"/>
      <c r="H27" s="127"/>
    </row>
    <row r="28" spans="1:14" ht="18" x14ac:dyDescent="0.25">
      <c r="A28" s="128"/>
      <c r="B28" s="129"/>
      <c r="E28" s="130"/>
      <c r="G28" s="127"/>
      <c r="H28" s="127"/>
    </row>
    <row r="29" spans="1:14" x14ac:dyDescent="0.2">
      <c r="A29" s="128"/>
      <c r="B29" s="129"/>
      <c r="G29" s="127"/>
      <c r="H29" s="127"/>
    </row>
    <row r="30" spans="1:14" x14ac:dyDescent="0.2">
      <c r="A30" s="128"/>
      <c r="B30" s="129"/>
      <c r="G30" s="127"/>
      <c r="H30" s="127"/>
    </row>
    <row r="31" spans="1:14" x14ac:dyDescent="0.2">
      <c r="A31" s="128"/>
      <c r="B31" s="129"/>
      <c r="G31" s="127"/>
      <c r="H31" s="127"/>
    </row>
    <row r="32" spans="1:14" x14ac:dyDescent="0.2">
      <c r="A32" s="128"/>
      <c r="B32" s="129"/>
      <c r="G32" s="127"/>
      <c r="H32" s="127"/>
    </row>
    <row r="33" spans="1:8" x14ac:dyDescent="0.2">
      <c r="A33" s="128"/>
      <c r="B33" s="129"/>
      <c r="G33" s="127"/>
      <c r="H33" s="127"/>
    </row>
    <row r="34" spans="1:8" x14ac:dyDescent="0.2">
      <c r="A34" s="128"/>
      <c r="B34" s="129"/>
      <c r="G34" s="127"/>
      <c r="H34" s="127"/>
    </row>
    <row r="35" spans="1:8" x14ac:dyDescent="0.2">
      <c r="A35" s="128"/>
      <c r="B35" s="129"/>
      <c r="G35" s="127"/>
      <c r="H35" s="127"/>
    </row>
    <row r="36" spans="1:8" x14ac:dyDescent="0.2">
      <c r="A36" s="128"/>
      <c r="B36" s="129"/>
      <c r="G36" s="127"/>
      <c r="H36" s="127"/>
    </row>
    <row r="37" spans="1:8" x14ac:dyDescent="0.2">
      <c r="A37" s="128"/>
      <c r="B37" s="129"/>
      <c r="G37" s="127"/>
      <c r="H37" s="127"/>
    </row>
    <row r="38" spans="1:8" x14ac:dyDescent="0.2">
      <c r="A38" s="128"/>
      <c r="B38" s="129"/>
      <c r="G38" s="127"/>
      <c r="H38" s="127"/>
    </row>
    <row r="39" spans="1:8" x14ac:dyDescent="0.2">
      <c r="A39" s="128"/>
      <c r="B39" s="129"/>
      <c r="G39" s="127"/>
      <c r="H39" s="127"/>
    </row>
    <row r="40" spans="1:8" x14ac:dyDescent="0.2">
      <c r="A40" s="128"/>
      <c r="B40" s="129"/>
      <c r="G40" s="127"/>
      <c r="H40" s="127"/>
    </row>
    <row r="41" spans="1:8" x14ac:dyDescent="0.2">
      <c r="A41" s="128"/>
      <c r="B41" s="129"/>
      <c r="G41" s="127"/>
      <c r="H41" s="127"/>
    </row>
    <row r="42" spans="1:8" x14ac:dyDescent="0.2">
      <c r="A42" s="128"/>
      <c r="B42" s="129"/>
      <c r="G42" s="127"/>
      <c r="H42" s="127"/>
    </row>
    <row r="43" spans="1:8" x14ac:dyDescent="0.2">
      <c r="A43" s="128"/>
      <c r="B43" s="129"/>
      <c r="G43" s="127"/>
      <c r="H43" s="127"/>
    </row>
    <row r="44" spans="1:8" x14ac:dyDescent="0.2">
      <c r="A44" s="128"/>
      <c r="B44" s="129"/>
      <c r="G44" s="127"/>
      <c r="H44" s="127"/>
    </row>
    <row r="45" spans="1:8" x14ac:dyDescent="0.2">
      <c r="A45" s="128"/>
      <c r="B45" s="129"/>
      <c r="G45" s="127"/>
      <c r="H45" s="127"/>
    </row>
    <row r="46" spans="1:8" x14ac:dyDescent="0.2">
      <c r="G46" s="127"/>
      <c r="H46" s="127"/>
    </row>
    <row r="47" spans="1:8" x14ac:dyDescent="0.2">
      <c r="G47" s="127"/>
      <c r="H47" s="127"/>
    </row>
  </sheetData>
  <mergeCells count="2">
    <mergeCell ref="B3:D3"/>
    <mergeCell ref="F3:H3"/>
  </mergeCells>
  <conditionalFormatting sqref="B5:H24">
    <cfRule type="cellIs" dxfId="40" priority="1" operator="between">
      <formula>0</formula>
      <formula>0.5</formula>
    </cfRule>
    <cfRule type="cellIs" dxfId="39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55</vt:i4>
      </vt:variant>
      <vt:variant>
        <vt:lpstr>Rangos con nombre</vt:lpstr>
      </vt:variant>
      <vt:variant>
        <vt:i4>4</vt:i4>
      </vt:variant>
    </vt:vector>
  </HeadingPairs>
  <TitlesOfParts>
    <vt:vector baseType="lpstr" size="59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