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INFORMES CORES WEB\BEH\BEH 2014\2014\12. DICIEMBRE 2014\"/>
    </mc:Choice>
  </mc:AlternateContent>
  <bookViews>
    <workbookView xWindow="0" yWindow="0" windowWidth="28800" windowHeight="15525" tabRatio="797"/>
  </bookViews>
  <sheets>
    <sheet name="INDICE" sheetId="2" r:id="rId1"/>
    <sheet name="Indicadores" sheetId="3" r:id="rId2"/>
    <sheet name="Energia primaria" sheetId="4" r:id="rId3"/>
    <sheet name="Energia final" sheetId="5" r:id="rId4"/>
    <sheet name="Consumo PP" sheetId="6" r:id="rId5"/>
    <sheet name="Tv año móvil cons. PP" sheetId="7" r:id="rId6"/>
    <sheet name="Consumo GLP" sheetId="8" r:id="rId7"/>
    <sheet name="Consumo gasolinas" sheetId="9" r:id="rId8"/>
    <sheet name="GNA CCAA" sheetId="10" r:id="rId9"/>
    <sheet name="Consumo gasóleos" sheetId="11" r:id="rId10"/>
    <sheet name="GO CCAA" sheetId="12" r:id="rId11"/>
    <sheet name="Consumo Combustibles Auto" sheetId="13" r:id="rId12"/>
    <sheet name="Bios" sheetId="14" r:id="rId13"/>
    <sheet name="Tv año móvil cons. auto" sheetId="15" r:id="rId14"/>
    <sheet name="Consumo Comb. Auto Canales" sheetId="16" r:id="rId15"/>
    <sheet name="Consumo Comb. Auto CCAA" sheetId="56" r:id="rId16"/>
    <sheet name="Consumo Querosenos" sheetId="17" r:id="rId17"/>
    <sheet name="Consumo Fuelóleos" sheetId="18" r:id="rId18"/>
    <sheet name="FO CCAA" sheetId="19" r:id="rId19"/>
    <sheet name="Consumo Otros Productos" sheetId="20" r:id="rId20"/>
    <sheet name="Impor Crudo" sheetId="21" r:id="rId21"/>
    <sheet name="Coste CIF" sheetId="22" r:id="rId22"/>
    <sheet name="imp-exp PP" sheetId="23" r:id="rId23"/>
    <sheet name="imp-exp PP paises" sheetId="24" r:id="rId24"/>
    <sheet name="produccion interior" sheetId="25" r:id="rId25"/>
    <sheet name="MP procesada" sheetId="26" r:id="rId26"/>
    <sheet name="Produccion bruta" sheetId="27" r:id="rId27"/>
    <sheet name="Balance" sheetId="28" r:id="rId28"/>
    <sheet name="PVP máximo bombona" sheetId="29" r:id="rId29"/>
    <sheet name="PVP de gna y glo" sheetId="30" r:id="rId30"/>
    <sheet name="PVP medio de la gna" sheetId="31" r:id="rId31"/>
    <sheet name="PVP medio del glo" sheetId="32" r:id="rId32"/>
    <sheet name="PVP medio del glo C" sheetId="33" r:id="rId33"/>
    <sheet name="Cotizaciones de los crudos" sheetId="34" r:id="rId34"/>
    <sheet name="Evolución crudos SPOT" sheetId="35" r:id="rId35"/>
    <sheet name="Cotizaciones FOB" sheetId="36" r:id="rId36"/>
    <sheet name="Consumo de gas natural" sheetId="37" r:id="rId37"/>
    <sheet name="Consumo de gas natural grupos" sheetId="38" r:id="rId38"/>
    <sheet name="Tasa variación año móvil GN " sheetId="39" r:id="rId39"/>
    <sheet name="Consumo de gas natural por CCAA" sheetId="40" r:id="rId40"/>
    <sheet name="import. GN paises" sheetId="41" r:id="rId41"/>
    <sheet name="import. GN puntos entrada " sheetId="42" r:id="rId42"/>
    <sheet name="Coste de aprov" sheetId="45" r:id="rId43"/>
    <sheet name="export. GN paises" sheetId="43" r:id="rId44"/>
    <sheet name="export. GN puntos salida" sheetId="44" r:id="rId45"/>
    <sheet name="Producción interior GN" sheetId="46" r:id="rId46"/>
    <sheet name="Balance  Gas natural" sheetId="47" r:id="rId47"/>
    <sheet name="PVP máximo TUR" sheetId="48" r:id="rId48"/>
    <sheet name="Cotizaciones GN" sheetId="49" r:id="rId49"/>
    <sheet name="Stocks mat. primas y PP" sheetId="50" r:id="rId50"/>
    <sheet name="EMS prod. pet." sheetId="51" r:id="rId51"/>
    <sheet name="Nivel Stocks España" sheetId="53" r:id="rId52"/>
    <sheet name="RREE Cores" sheetId="52" r:id="rId53"/>
    <sheet name="Existencias GN" sheetId="54" r:id="rId54"/>
    <sheet name="Unidades y factores conversión" sheetId="57" r:id="rId55"/>
  </sheets>
  <externalReferences>
    <externalReference r:id="rId56"/>
  </externalReferences>
  <definedNames>
    <definedName name="_xlnm.Print_Area" localSheetId="14">'Consumo Comb. Auto Canales'!$A$1:$H$8</definedName>
    <definedName name="_xlnm.Print_Area" localSheetId="9">'Consumo gasóleos'!$A$1:$H$12</definedName>
    <definedName name="_xlnm.Print_Area" localSheetId="6">'Consumo GLP'!$A$1:$I$13</definedName>
    <definedName name="_xlnm.Print_Area" localSheetId="0">INDICE!$A$1:$K$96</definedName>
    <definedName name="CUART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CUART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llllll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Macro2" localSheetId="14">[1]!Macro2</definedName>
    <definedName name="Macro2" localSheetId="15">[1]!Macro2</definedName>
    <definedName name="Macro2" localSheetId="8">[1]!Macro2</definedName>
    <definedName name="Macro2" localSheetId="10">[1]!Macro2</definedName>
    <definedName name="Macro2" localSheetId="0">[1]!Macro2</definedName>
    <definedName name="Macro2" localSheetId="13">[1]!Macro2</definedName>
    <definedName name="Macro2">[1]!Macro2</definedName>
    <definedName name="TERCERA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TERCERA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5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1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7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6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9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4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8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1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localSheetId="0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  <definedName name="wrn.MENSUAL." hidden="1">{#N/A,#N/A,FALSE,"GASOLINAS [1]";#N/A,#N/A,FALSE,"GASOLINAS [2]";#N/A,#N/A,FALSE,"GASÓLEOS [1]";#N/A,#N/A,FALSE,"GASÓLEOS [2]";#N/A,#N/A,FALSE,"QUEROSENOS [1]";#N/A,#N/A,FALSE,"QUEROSENOS [2]";#N/A,#N/A,FALSE,"FUELÓLEOS [1]";#N/A,#N/A,FALSE,"FUELÓLEO [2]";#N/A,#N/A,FALSE,"CCAA (Gasolinas)";#N/A,#N/A,FALSE,"CCAA (Gasolinas) (2)";#N/A,#N/A,FALSE,"CCAA (Gasolinas) (3)";#N/A,#N/A,FALSE,"DISTRIBUCIÓN GNA";#N/A,#N/A,FALSE,"CCAA (Gasoleos)";#N/A,#N/A,FALSE,"CCAA (Gasoleos) (2)";#N/A,#N/A,FALSE,"CCAA (Gasoleos) (3)";#N/A,#N/A,FALSE,"CCAA (Fuelóleos)";#N/A,#N/A,FALSE,"CCAA (Fuelóleos) (2)";#N/A,#N/A,FALSE,"CCAA (Fueloleos) (3)";#N/A,#N/A,FALSE,"CANALES"}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6" l="1"/>
  <c r="D10" i="46"/>
  <c r="B10" i="46"/>
  <c r="F11" i="25" l="1"/>
  <c r="D11" i="25"/>
  <c r="B11" i="25"/>
  <c r="B4" i="54" l="1"/>
  <c r="F4" i="54" s="1"/>
  <c r="B3" i="52"/>
  <c r="F3" i="52" s="1"/>
  <c r="D3" i="53"/>
  <c r="H3" i="53" s="1"/>
  <c r="B3" i="51"/>
  <c r="D3" i="51" s="1"/>
  <c r="D4" i="54" l="1"/>
  <c r="D3" i="52"/>
  <c r="F3" i="53"/>
  <c r="F3" i="51"/>
  <c r="B3" i="50" l="1"/>
  <c r="F3" i="50" l="1"/>
  <c r="D3" i="50"/>
  <c r="A3" i="28"/>
  <c r="B3" i="46" l="1"/>
  <c r="B3" i="44"/>
  <c r="C3" i="43"/>
  <c r="B3" i="45"/>
  <c r="B3" i="42"/>
  <c r="B3" i="40"/>
  <c r="C3" i="41"/>
  <c r="B3" i="38"/>
  <c r="B3" i="37"/>
  <c r="B3" i="27"/>
  <c r="B3" i="26"/>
  <c r="B3" i="25"/>
  <c r="C3" i="24"/>
  <c r="B3" i="23"/>
  <c r="B3" i="22"/>
  <c r="C3" i="21"/>
  <c r="B3" i="20"/>
  <c r="B3" i="19"/>
  <c r="B3" i="18"/>
  <c r="B3" i="17"/>
  <c r="D3" i="56"/>
  <c r="B3" i="56"/>
  <c r="B3" i="16"/>
  <c r="B3" i="13"/>
  <c r="D3" i="12"/>
  <c r="B3" i="12"/>
  <c r="B3" i="11"/>
  <c r="I5" i="54" l="1"/>
  <c r="H5" i="54"/>
  <c r="I4" i="52"/>
  <c r="H4" i="52"/>
  <c r="I4" i="51"/>
  <c r="H4" i="51"/>
  <c r="I4" i="50"/>
  <c r="H4" i="50"/>
  <c r="I24" i="56" l="1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I5" i="56"/>
  <c r="D5" i="56"/>
  <c r="H24" i="56"/>
  <c r="G24" i="56"/>
  <c r="H23" i="56"/>
  <c r="G23" i="56"/>
  <c r="H22" i="56"/>
  <c r="G22" i="56"/>
  <c r="H21" i="56"/>
  <c r="G21" i="56"/>
  <c r="H20" i="56"/>
  <c r="G20" i="56"/>
  <c r="H19" i="56"/>
  <c r="G19" i="56"/>
  <c r="H18" i="56"/>
  <c r="G18" i="56"/>
  <c r="H17" i="56"/>
  <c r="G17" i="56"/>
  <c r="H16" i="56"/>
  <c r="G16" i="56"/>
  <c r="H15" i="56"/>
  <c r="G15" i="56"/>
  <c r="H14" i="56"/>
  <c r="G14" i="56"/>
  <c r="H13" i="56"/>
  <c r="G13" i="56"/>
  <c r="H12" i="56"/>
  <c r="G12" i="56"/>
  <c r="H11" i="56"/>
  <c r="G11" i="56"/>
  <c r="H10" i="56"/>
  <c r="G10" i="56"/>
  <c r="H9" i="56"/>
  <c r="G9" i="56"/>
  <c r="H8" i="56"/>
  <c r="G8" i="56"/>
  <c r="H7" i="56"/>
  <c r="G7" i="56"/>
  <c r="H6" i="56"/>
  <c r="G6" i="56"/>
  <c r="H5" i="56"/>
  <c r="G5" i="56"/>
  <c r="C24" i="56"/>
  <c r="B24" i="56"/>
  <c r="C23" i="56"/>
  <c r="B23" i="56"/>
  <c r="C22" i="56"/>
  <c r="B22" i="56"/>
  <c r="C21" i="56"/>
  <c r="B21" i="56"/>
  <c r="C20" i="56"/>
  <c r="B20" i="56"/>
  <c r="C19" i="56"/>
  <c r="B19" i="56"/>
  <c r="C18" i="56"/>
  <c r="B18" i="56"/>
  <c r="C17" i="56"/>
  <c r="B17" i="56"/>
  <c r="C16" i="56"/>
  <c r="B16" i="56"/>
  <c r="C15" i="56"/>
  <c r="B15" i="56"/>
  <c r="C14" i="56"/>
  <c r="B14" i="56"/>
  <c r="C13" i="56"/>
  <c r="B13" i="56"/>
  <c r="C12" i="56"/>
  <c r="B12" i="56"/>
  <c r="C11" i="56"/>
  <c r="B11" i="56"/>
  <c r="C10" i="56"/>
  <c r="B10" i="56"/>
  <c r="C9" i="56"/>
  <c r="B9" i="56"/>
  <c r="C8" i="56"/>
  <c r="B8" i="56"/>
  <c r="C7" i="56"/>
  <c r="B7" i="56"/>
  <c r="C6" i="56"/>
  <c r="B6" i="56"/>
  <c r="C5" i="56"/>
  <c r="B5" i="56"/>
  <c r="B3" i="10"/>
  <c r="B3" i="9"/>
  <c r="B3" i="8"/>
  <c r="B3" i="6"/>
  <c r="E5" i="56" l="1"/>
  <c r="E6" i="56"/>
  <c r="J22" i="56"/>
  <c r="J5" i="56"/>
  <c r="J10" i="56"/>
  <c r="J8" i="56"/>
  <c r="J9" i="56"/>
  <c r="J18" i="56"/>
  <c r="E8" i="56"/>
  <c r="E16" i="56"/>
  <c r="E24" i="56"/>
  <c r="J14" i="56"/>
  <c r="J13" i="56"/>
  <c r="J16" i="56"/>
  <c r="J24" i="56"/>
  <c r="J6" i="56"/>
  <c r="J12" i="56"/>
  <c r="J20" i="56"/>
  <c r="E15" i="56"/>
  <c r="E9" i="56"/>
  <c r="E17" i="56"/>
  <c r="J15" i="56"/>
  <c r="E10" i="56"/>
  <c r="E18" i="56"/>
  <c r="J21" i="56"/>
  <c r="E14" i="56"/>
  <c r="J19" i="56"/>
  <c r="E11" i="56"/>
  <c r="J11" i="56"/>
  <c r="E12" i="56"/>
  <c r="E20" i="56"/>
  <c r="J17" i="56"/>
  <c r="E7" i="56"/>
  <c r="E23" i="56"/>
  <c r="E19" i="56"/>
  <c r="E13" i="56"/>
  <c r="E21" i="56"/>
  <c r="J7" i="56"/>
  <c r="J23" i="56"/>
  <c r="E22" i="56"/>
</calcChain>
</file>

<file path=xl/sharedStrings.xml><?xml version="1.0" encoding="utf-8"?>
<sst xmlns="http://schemas.openxmlformats.org/spreadsheetml/2006/main" count="1710" uniqueCount="667">
  <si>
    <t>Indicadores</t>
  </si>
  <si>
    <t>Unidades y factores de conversión utilizados</t>
  </si>
  <si>
    <t>1- Productos petrolíferos</t>
  </si>
  <si>
    <t>2-Gas natural</t>
  </si>
  <si>
    <t>3. Reservas petróleo y gas natural en España</t>
  </si>
  <si>
    <t>Consumo de productos petrolíferos</t>
  </si>
  <si>
    <t>Consumo de querosenos</t>
  </si>
  <si>
    <t>Consumo de otros productos</t>
  </si>
  <si>
    <t>Coste CIF</t>
  </si>
  <si>
    <t>2.1 Consumo de gas natural</t>
  </si>
  <si>
    <t>2.3 Balance de gas natural</t>
  </si>
  <si>
    <t>2.4 Precios de gas natural</t>
  </si>
  <si>
    <t xml:space="preserve">PVP máximo de las tarifas último recurso de gas natural </t>
  </si>
  <si>
    <t>1.1 Consumo de productos petrolíferos</t>
  </si>
  <si>
    <t>1.3 Balance de productos petrolíferos</t>
  </si>
  <si>
    <t>1.4 Precios de productos petrolíferos</t>
  </si>
  <si>
    <t>1.2 Importaciones y exportaciones de hidrocarburos líquidos</t>
  </si>
  <si>
    <t>2.2 Importaciones-Exportaciones de gas natural</t>
  </si>
  <si>
    <t>Importaciones por punto de entrada</t>
  </si>
  <si>
    <t>INDICE</t>
  </si>
  <si>
    <t>Cotizaciones de los crudos de referencia y tipo de cambio</t>
  </si>
  <si>
    <t>Evolución de los precios spot de crudos</t>
  </si>
  <si>
    <t xml:space="preserve">Cotizaciones internacionales FOB de productos petrolíferos </t>
  </si>
  <si>
    <t>Consumo anual de energía final en España</t>
  </si>
  <si>
    <t>Consumo de gases licuados del petróleo</t>
  </si>
  <si>
    <t>Consumo de gasolinas</t>
  </si>
  <si>
    <t>Biocarburantes en gasolinas y gasóleos</t>
  </si>
  <si>
    <t>Consumo de gasóleos</t>
  </si>
  <si>
    <t>Consumo de combustibles de automoción</t>
  </si>
  <si>
    <t>Consumo de fuelóleos</t>
  </si>
  <si>
    <t>Producción interior de crudo</t>
  </si>
  <si>
    <t>Producción interior de gas natural</t>
  </si>
  <si>
    <t xml:space="preserve">Unidades y factores de conversión utilizados </t>
  </si>
  <si>
    <t>Consumo de combustibles de automoción por canales</t>
  </si>
  <si>
    <t>Importaciones - Exportaciones de productos petrolíferos por productos</t>
  </si>
  <si>
    <t>PVP medio del gasóleo calefacción</t>
  </si>
  <si>
    <t>PVP medio del gasóleo de automoción</t>
  </si>
  <si>
    <t xml:space="preserve">PVP medio de la gasolina 95 I.O. </t>
  </si>
  <si>
    <t>Consumo de gas natural</t>
  </si>
  <si>
    <t>Stocks de crudo, materias primas y productos petrolíferos</t>
  </si>
  <si>
    <t>Existencias gas natural</t>
  </si>
  <si>
    <t>Existencias mínimas de seguridad de productos petroliferos</t>
  </si>
  <si>
    <t>Fuente</t>
  </si>
  <si>
    <t>Unidades</t>
  </si>
  <si>
    <t>Penúltimo dato</t>
  </si>
  <si>
    <t>Consumo y Demanda</t>
  </si>
  <si>
    <t>Total productos petrolíferos</t>
  </si>
  <si>
    <t>CORES</t>
  </si>
  <si>
    <t>kt</t>
  </si>
  <si>
    <t>Gasolinas</t>
  </si>
  <si>
    <t>Querosenos</t>
  </si>
  <si>
    <t>Gas natural</t>
  </si>
  <si>
    <t>Comercio exterior</t>
  </si>
  <si>
    <t>Importación de crudo</t>
  </si>
  <si>
    <t>Importación de gas natural</t>
  </si>
  <si>
    <t>GWh</t>
  </si>
  <si>
    <t>Coste CIF del crudo importado</t>
  </si>
  <si>
    <t>€/Bbl</t>
  </si>
  <si>
    <t>Refino y stocks de petróleo</t>
  </si>
  <si>
    <t>Materia prima procesada</t>
  </si>
  <si>
    <t>Utilización de la capacidad de refino</t>
  </si>
  <si>
    <t>%</t>
  </si>
  <si>
    <t xml:space="preserve">Stocks de crudo y productos </t>
  </si>
  <si>
    <t>Producción interior</t>
  </si>
  <si>
    <t>Crudo de petróleo</t>
  </si>
  <si>
    <t>Grado de autoabastecimiento (petróleo)</t>
  </si>
  <si>
    <t>Grado de autoabastecimiento (gas)</t>
  </si>
  <si>
    <t>Precios crudos y productos</t>
  </si>
  <si>
    <t>Precio Brent</t>
  </si>
  <si>
    <t>Reuters</t>
  </si>
  <si>
    <t>US$/Bbl</t>
  </si>
  <si>
    <t>Cotización media anual</t>
  </si>
  <si>
    <t>BCE</t>
  </si>
  <si>
    <t>US$/€</t>
  </si>
  <si>
    <t xml:space="preserve">PVP gasolina 95 I.O. </t>
  </si>
  <si>
    <t>MINETUR</t>
  </si>
  <si>
    <t>c€/litro</t>
  </si>
  <si>
    <t>PVP gasóleo auto</t>
  </si>
  <si>
    <t xml:space="preserve">PVP botella de butano 12,5 kg </t>
  </si>
  <si>
    <t>€/bombona</t>
  </si>
  <si>
    <t xml:space="preserve">Tarifa GN 3.1 doméstico y comercial </t>
  </si>
  <si>
    <t>c€/kWh</t>
  </si>
  <si>
    <t>Indicadores de actividad</t>
  </si>
  <si>
    <t>PIB</t>
  </si>
  <si>
    <t>INE</t>
  </si>
  <si>
    <r>
      <t xml:space="preserve">Índice producción industrial </t>
    </r>
    <r>
      <rPr>
        <vertAlign val="superscript"/>
        <sz val="10"/>
        <rFont val="Arial"/>
        <family val="2"/>
      </rPr>
      <t>1</t>
    </r>
  </si>
  <si>
    <t xml:space="preserve"> Bienes de consumo</t>
  </si>
  <si>
    <t xml:space="preserve">  - B. consumo duradero</t>
  </si>
  <si>
    <t xml:space="preserve">  - B. consumo no duradero</t>
  </si>
  <si>
    <t xml:space="preserve"> Bienes de equipo</t>
  </si>
  <si>
    <t xml:space="preserve"> Bienes intermedios</t>
  </si>
  <si>
    <t xml:space="preserve"> Energía</t>
  </si>
  <si>
    <r>
      <t xml:space="preserve">Consumo energía eléctrica </t>
    </r>
    <r>
      <rPr>
        <vertAlign val="superscript"/>
        <sz val="10"/>
        <rFont val="Arial"/>
        <family val="2"/>
      </rPr>
      <t>2</t>
    </r>
  </si>
  <si>
    <t>REE</t>
  </si>
  <si>
    <t>OFICEMEN</t>
  </si>
  <si>
    <t>Matriculación de automóviles</t>
  </si>
  <si>
    <t>DGT</t>
  </si>
  <si>
    <r>
      <t xml:space="preserve">Indicadores de transporte </t>
    </r>
    <r>
      <rPr>
        <b/>
        <vertAlign val="superscript"/>
        <sz val="10"/>
        <rFont val="Arial"/>
        <family val="2"/>
      </rPr>
      <t>1</t>
    </r>
  </si>
  <si>
    <t xml:space="preserve">Transporte total </t>
  </si>
  <si>
    <t xml:space="preserve">Transporte urbano </t>
  </si>
  <si>
    <t>Transporte interurbano</t>
  </si>
  <si>
    <t>Transporte por autobús</t>
  </si>
  <si>
    <t>Transporte ferrocarril</t>
  </si>
  <si>
    <t>Cercanías</t>
  </si>
  <si>
    <t>Media distancia</t>
  </si>
  <si>
    <t>Larga distancia</t>
  </si>
  <si>
    <t xml:space="preserve">Transporte aéreo (interior) </t>
  </si>
  <si>
    <t xml:space="preserve">Marítimo (cabotaje) </t>
  </si>
  <si>
    <t xml:space="preserve">Consumo anual de energía primaria en España y grado de autoabastecimiento </t>
  </si>
  <si>
    <t>Unidad: miles de toneladas equivalentes de petróleo</t>
  </si>
  <si>
    <t>Año 2012</t>
  </si>
  <si>
    <t>Estructura (%)</t>
  </si>
  <si>
    <t>Autoabastecimiento</t>
  </si>
  <si>
    <t>Carbón</t>
  </si>
  <si>
    <t>Petróleo</t>
  </si>
  <si>
    <t>Gas Natural</t>
  </si>
  <si>
    <t>Nuclear</t>
  </si>
  <si>
    <t>Energías Renovables</t>
  </si>
  <si>
    <t>Residuos no renovables</t>
  </si>
  <si>
    <t>Saldo Electr.(Imp.-Exp.)</t>
  </si>
  <si>
    <t>Total</t>
  </si>
  <si>
    <t>Acumulado anual</t>
  </si>
  <si>
    <t>Últimos doce meses</t>
  </si>
  <si>
    <t xml:space="preserve">Tv (%) (*) </t>
  </si>
  <si>
    <t>Tv (%) (*)</t>
  </si>
  <si>
    <t>Productos petrolíferos</t>
  </si>
  <si>
    <t>Gas</t>
  </si>
  <si>
    <t>Electricidad</t>
  </si>
  <si>
    <t>Renovables</t>
  </si>
  <si>
    <t>Estructura(%)</t>
  </si>
  <si>
    <t>Gasóleos</t>
  </si>
  <si>
    <t>Fuelóleos</t>
  </si>
  <si>
    <t>Otros productos (**)</t>
  </si>
  <si>
    <t>Fuente: CORES</t>
  </si>
  <si>
    <t>* Tasas de variación con respecto al mismo período del año anterior.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</si>
  <si>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</si>
  <si>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</si>
  <si>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</si>
  <si>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</si>
  <si>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</si>
  <si>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</si>
  <si>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</si>
  <si>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</si>
  <si>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</si>
  <si>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</si>
  <si>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</si>
  <si>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</si>
  <si>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Envasado</t>
  </si>
  <si>
    <t>Granel</t>
  </si>
  <si>
    <t>Automoción (envasado y granel)</t>
  </si>
  <si>
    <t>Otros</t>
  </si>
  <si>
    <t>-</t>
  </si>
  <si>
    <t>95 I.O.</t>
  </si>
  <si>
    <t>98 I.O.</t>
  </si>
  <si>
    <t>Gasolinas Mezcla</t>
  </si>
  <si>
    <t>Subtotal gasolinas auto</t>
  </si>
  <si>
    <t>Otras gasolinas</t>
  </si>
  <si>
    <t>Total **</t>
  </si>
  <si>
    <t>De los cuales:</t>
  </si>
  <si>
    <t>% en kt</t>
  </si>
  <si>
    <t>Unidad: miles de toneladas</t>
  </si>
  <si>
    <t xml:space="preserve">Subtotal </t>
  </si>
  <si>
    <t>Andalucía</t>
  </si>
  <si>
    <t>Aragón</t>
  </si>
  <si>
    <t>Asturias</t>
  </si>
  <si>
    <t>Baleares</t>
  </si>
  <si>
    <t>Canarias</t>
  </si>
  <si>
    <t>Cantabria</t>
  </si>
  <si>
    <t>Castilla y León</t>
  </si>
  <si>
    <t>Cataluña</t>
  </si>
  <si>
    <t>Ceuta</t>
  </si>
  <si>
    <t>C. Valenciana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</si>
  <si>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</si>
  <si>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</si>
  <si>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</si>
  <si>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</si>
  <si>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</si>
  <si>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</si>
  <si>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</si>
  <si>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</si>
  <si>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Gasóleo A</t>
  </si>
  <si>
    <t xml:space="preserve">Biodiesel  </t>
  </si>
  <si>
    <t>Biodiesel  Mezcla</t>
  </si>
  <si>
    <t>Subtotal gasóleos auto</t>
  </si>
  <si>
    <t>Agrícola y pesca (B)</t>
  </si>
  <si>
    <t>Calefacción (C)</t>
  </si>
  <si>
    <t xml:space="preserve">Otros gasóleos </t>
  </si>
  <si>
    <t>Total (**)</t>
  </si>
  <si>
    <t>Biocarburantes</t>
  </si>
  <si>
    <t>A</t>
  </si>
  <si>
    <t>B</t>
  </si>
  <si>
    <t>C</t>
  </si>
  <si>
    <t>Subtotal</t>
  </si>
  <si>
    <t>Gasolinas 95 I.O.</t>
  </si>
  <si>
    <t>Gasolinas 98 I.O.</t>
  </si>
  <si>
    <t>^</t>
  </si>
  <si>
    <t>Total gasolinas auto</t>
  </si>
  <si>
    <t>Otros gasóleos de automoción **</t>
  </si>
  <si>
    <t xml:space="preserve">Total </t>
  </si>
  <si>
    <t>Combustibles
 Auto/S.Total (%)</t>
  </si>
  <si>
    <t>Bioetanol</t>
  </si>
  <si>
    <t>Estaciones 
de servicio</t>
  </si>
  <si>
    <t>Extra Red</t>
  </si>
  <si>
    <t>Gasolinas automoción</t>
  </si>
  <si>
    <t>Gasóleos de Automoción</t>
  </si>
  <si>
    <t>Aviación</t>
  </si>
  <si>
    <t>BIA</t>
  </si>
  <si>
    <t>Otros fuelóleos</t>
  </si>
  <si>
    <t>Lubricantes</t>
  </si>
  <si>
    <t>Asfaltos</t>
  </si>
  <si>
    <t>Coque</t>
  </si>
  <si>
    <t>Total otros productos</t>
  </si>
  <si>
    <t>Consumo de gasóleos por Comunidades Autónomas</t>
  </si>
  <si>
    <t>Canadá</t>
  </si>
  <si>
    <t>México</t>
  </si>
  <si>
    <t>Brasil</t>
  </si>
  <si>
    <t>Colombia</t>
  </si>
  <si>
    <t>Ecuador</t>
  </si>
  <si>
    <t>Venezuela</t>
  </si>
  <si>
    <t>Azerbayán</t>
  </si>
  <si>
    <t>Estonia</t>
  </si>
  <si>
    <t>Italia</t>
  </si>
  <si>
    <t>Kazajastán</t>
  </si>
  <si>
    <t>Noruega</t>
  </si>
  <si>
    <t>Reino Unido</t>
  </si>
  <si>
    <t>Rusia</t>
  </si>
  <si>
    <t>Arabia Saudí</t>
  </si>
  <si>
    <t>Irak</t>
  </si>
  <si>
    <t>Omán</t>
  </si>
  <si>
    <t>Angola</t>
  </si>
  <si>
    <t>Argelia</t>
  </si>
  <si>
    <t>Camerún</t>
  </si>
  <si>
    <t>Congo</t>
  </si>
  <si>
    <t>Egipto</t>
  </si>
  <si>
    <t>Gabón</t>
  </si>
  <si>
    <t>Guinea</t>
  </si>
  <si>
    <t>Libia</t>
  </si>
  <si>
    <t>Nigeria</t>
  </si>
  <si>
    <t>Túnez</t>
  </si>
  <si>
    <t>Otros África</t>
  </si>
  <si>
    <t xml:space="preserve">TOTAL </t>
  </si>
  <si>
    <t xml:space="preserve">        OPEP</t>
  </si>
  <si>
    <t xml:space="preserve">        No-OPEP</t>
  </si>
  <si>
    <t xml:space="preserve">        OCDE</t>
  </si>
  <si>
    <t xml:space="preserve">        No-OCDE</t>
  </si>
  <si>
    <t xml:space="preserve">        UE</t>
  </si>
  <si>
    <t>Fuente: Cores</t>
  </si>
  <si>
    <t>- igual que 0,0 / ^ mayor que 0,0</t>
  </si>
  <si>
    <t>Coste CIF del crudo importado en España</t>
  </si>
  <si>
    <t>Unidad: € por barril</t>
  </si>
  <si>
    <t>Importaciones</t>
  </si>
  <si>
    <t>Otros productos</t>
  </si>
  <si>
    <t xml:space="preserve">Total Importaciones </t>
  </si>
  <si>
    <t>Exportaciones</t>
  </si>
  <si>
    <t>Total Exportaciones</t>
  </si>
  <si>
    <t>Total Saldo Exp.-Imp.</t>
  </si>
  <si>
    <t>saldo (E-I)</t>
  </si>
  <si>
    <t>Estados Unidos</t>
  </si>
  <si>
    <t>Argentina</t>
  </si>
  <si>
    <t>Otros América</t>
  </si>
  <si>
    <t>Bélgica</t>
  </si>
  <si>
    <t>Francia</t>
  </si>
  <si>
    <t>Grecia</t>
  </si>
  <si>
    <t>Holanda</t>
  </si>
  <si>
    <t>Portugal</t>
  </si>
  <si>
    <t>Suecia</t>
  </si>
  <si>
    <t>Turquía</t>
  </si>
  <si>
    <t>Ucrania</t>
  </si>
  <si>
    <t>Otros Europa</t>
  </si>
  <si>
    <t>EAU</t>
  </si>
  <si>
    <t>Israel</t>
  </si>
  <si>
    <t>Marruecos</t>
  </si>
  <si>
    <t>India</t>
  </si>
  <si>
    <t>Indonesia</t>
  </si>
  <si>
    <t>Singapur</t>
  </si>
  <si>
    <t>Otros Asia</t>
  </si>
  <si>
    <t>Importaciones de crudo por países y zonas económicas</t>
  </si>
  <si>
    <t>Ayoluengo</t>
  </si>
  <si>
    <t>Boqueron</t>
  </si>
  <si>
    <t>Casablanca</t>
  </si>
  <si>
    <t>Montanazo-Lubina</t>
  </si>
  <si>
    <t>Rodaballo</t>
  </si>
  <si>
    <t>Total Crudo</t>
  </si>
  <si>
    <t>Grado de autoabastecimiento (%)</t>
  </si>
  <si>
    <t>Crudo y materias primas procesadas</t>
  </si>
  <si>
    <t>Produccion bruta de refineria</t>
  </si>
  <si>
    <t>Balance de producción y consumo de productos petrolíferos</t>
  </si>
  <si>
    <t>Producción de refinerías</t>
  </si>
  <si>
    <t>Importaciones de crudo</t>
  </si>
  <si>
    <t>Consumos propios</t>
  </si>
  <si>
    <t>Traspasos / diferencias estadísticas</t>
  </si>
  <si>
    <t>Pérdidas de refino</t>
  </si>
  <si>
    <t>Variación de existencias</t>
  </si>
  <si>
    <t>Unidad:  €/Bombona</t>
  </si>
  <si>
    <t>€/Bombona</t>
  </si>
  <si>
    <t>1 Enero</t>
  </si>
  <si>
    <t>1 Abril</t>
  </si>
  <si>
    <t>1 Julio</t>
  </si>
  <si>
    <t>1 Octubre</t>
  </si>
  <si>
    <t>28 Abril</t>
  </si>
  <si>
    <t>1 Septiembre</t>
  </si>
  <si>
    <t>26 Marzo</t>
  </si>
  <si>
    <t>14 Mayo</t>
  </si>
  <si>
    <t>* % sobre precio anterior</t>
  </si>
  <si>
    <t>Fuente: MINETUR</t>
  </si>
  <si>
    <t>Unidad: c€/litro</t>
  </si>
  <si>
    <t>Precio de venta al público</t>
  </si>
  <si>
    <t>Tasa de variación (%)</t>
  </si>
  <si>
    <t>mes anterior</t>
  </si>
  <si>
    <t>mes año anterior</t>
  </si>
  <si>
    <t xml:space="preserve">PVP medio de la gasolina 95 I.O.  </t>
  </si>
  <si>
    <t>PVP</t>
  </si>
  <si>
    <t>IVA</t>
  </si>
  <si>
    <t>IE</t>
  </si>
  <si>
    <t>PAI</t>
  </si>
  <si>
    <t>España</t>
  </si>
  <si>
    <t>Alemania</t>
  </si>
  <si>
    <t>Austria</t>
  </si>
  <si>
    <t>Bulgaria</t>
  </si>
  <si>
    <t>Chequia</t>
  </si>
  <si>
    <t>Chipre</t>
  </si>
  <si>
    <t>Croacia</t>
  </si>
  <si>
    <t>Dinamarca</t>
  </si>
  <si>
    <t>Eslovaquia</t>
  </si>
  <si>
    <t>Eslovenia</t>
  </si>
  <si>
    <t>Finlandia</t>
  </si>
  <si>
    <t>Hungría</t>
  </si>
  <si>
    <t>Irlanda</t>
  </si>
  <si>
    <t>Letonia</t>
  </si>
  <si>
    <t>Lituania</t>
  </si>
  <si>
    <t>Luxemburgo</t>
  </si>
  <si>
    <t>Malta</t>
  </si>
  <si>
    <t>Polonia</t>
  </si>
  <si>
    <t>Rumanía</t>
  </si>
  <si>
    <t>Media UE ponderada</t>
  </si>
  <si>
    <t>Media Eurozona ponderada</t>
  </si>
  <si>
    <t>Media UE Eurozona-España</t>
  </si>
  <si>
    <t xml:space="preserve">PVP medio del gasóleo de automoción </t>
  </si>
  <si>
    <t>Unidad: US$ por barril</t>
  </si>
  <si>
    <t>Brent  Dated</t>
  </si>
  <si>
    <t xml:space="preserve">WTI  </t>
  </si>
  <si>
    <t>Tipo de cambio $/€</t>
  </si>
  <si>
    <t>Fuente: Reuters</t>
  </si>
  <si>
    <t>Cercano Oriente</t>
  </si>
  <si>
    <t>Arabia Ligero</t>
  </si>
  <si>
    <t>Dubai</t>
  </si>
  <si>
    <t>Irán (ligero)</t>
  </si>
  <si>
    <t>Irán (pesado)</t>
  </si>
  <si>
    <t>Mediterráneo/África</t>
  </si>
  <si>
    <t>Irak (Kirkuk)</t>
  </si>
  <si>
    <t>Argelia (Saharan)</t>
  </si>
  <si>
    <t>Libia (Es Sider)</t>
  </si>
  <si>
    <t>Nigeria (Bonny)</t>
  </si>
  <si>
    <t>Ural</t>
  </si>
  <si>
    <t>América del Norte</t>
  </si>
  <si>
    <t>EE.UU. (Texas Int.)</t>
  </si>
  <si>
    <t>México (Maya)</t>
  </si>
  <si>
    <t>Mar del Norte</t>
  </si>
  <si>
    <t>Ekofisk</t>
  </si>
  <si>
    <t>Forties</t>
  </si>
  <si>
    <t>Brent</t>
  </si>
  <si>
    <t>Cesta OPEP</t>
  </si>
  <si>
    <t>Unidad: US$ por tonelada</t>
  </si>
  <si>
    <t>MED</t>
  </si>
  <si>
    <t>NWE</t>
  </si>
  <si>
    <t>Fuelóleo 1% Azufre</t>
  </si>
  <si>
    <t xml:space="preserve">Consumo de gas natural </t>
  </si>
  <si>
    <t>Consumo convencional</t>
  </si>
  <si>
    <t>Generación eléctrica</t>
  </si>
  <si>
    <t>GNL de consumo directo</t>
  </si>
  <si>
    <t>Consumo de gas natural por grupos de presión</t>
  </si>
  <si>
    <t xml:space="preserve">GNL Consumo directo </t>
  </si>
  <si>
    <t>Enero</t>
  </si>
  <si>
    <t>Grupo 1</t>
  </si>
  <si>
    <t>Grupo 2</t>
  </si>
  <si>
    <t>Grupo 3</t>
  </si>
  <si>
    <t>GNL</t>
  </si>
  <si>
    <t>Com. Valenciana</t>
  </si>
  <si>
    <t>Perú</t>
  </si>
  <si>
    <t>GN</t>
  </si>
  <si>
    <t>Qatar</t>
  </si>
  <si>
    <t xml:space="preserve"> GN</t>
  </si>
  <si>
    <t xml:space="preserve"> GNL</t>
  </si>
  <si>
    <t>(*) Tasa de variación respecto al mismo periodo del año anterior.</t>
  </si>
  <si>
    <t>Conexiones Internacionales</t>
  </si>
  <si>
    <t>Almería</t>
  </si>
  <si>
    <t>Zahara de los Atunes</t>
  </si>
  <si>
    <t>Plantas de regasificación</t>
  </si>
  <si>
    <t>Barcelona</t>
  </si>
  <si>
    <t>Bilbao</t>
  </si>
  <si>
    <t>Cartagena</t>
  </si>
  <si>
    <t>Huelva</t>
  </si>
  <si>
    <t>Mugardos</t>
  </si>
  <si>
    <t>Sagunto</t>
  </si>
  <si>
    <t>Otros GNL</t>
  </si>
  <si>
    <t xml:space="preserve">Exportaciones de gas natural por países </t>
  </si>
  <si>
    <t>Suiza</t>
  </si>
  <si>
    <t>Kuwait</t>
  </si>
  <si>
    <t>Corea del Sur</t>
  </si>
  <si>
    <t>Japón</t>
  </si>
  <si>
    <t>Malasia</t>
  </si>
  <si>
    <t>Oriente Medio</t>
  </si>
  <si>
    <t>Exportaciones de gas natural por punto de salida</t>
  </si>
  <si>
    <t>€/MWh</t>
  </si>
  <si>
    <t>Fuente:DGA</t>
  </si>
  <si>
    <t>Nota: Arancel de aduanas capitulo 27</t>
  </si>
  <si>
    <t xml:space="preserve">Produccion interior de gas natural </t>
  </si>
  <si>
    <t>El Romeral</t>
  </si>
  <si>
    <t>El Ruedo</t>
  </si>
  <si>
    <t>Marismas</t>
  </si>
  <si>
    <t>Poseidón</t>
  </si>
  <si>
    <t xml:space="preserve">Balance de producción y consumo de gas natural </t>
  </si>
  <si>
    <t>Entradas</t>
  </si>
  <si>
    <t>Salidas</t>
  </si>
  <si>
    <t>Entradas de gas natural</t>
  </si>
  <si>
    <t>Salidas de gas natural</t>
  </si>
  <si>
    <t xml:space="preserve">    Producción interior de gas</t>
  </si>
  <si>
    <t xml:space="preserve">    Exportaciones</t>
  </si>
  <si>
    <t xml:space="preserve">    Importaciones GNL</t>
  </si>
  <si>
    <t xml:space="preserve">    Tránsitos de salida</t>
  </si>
  <si>
    <t xml:space="preserve">    Importaciones GN</t>
  </si>
  <si>
    <t>Salidas a distribución y consumo</t>
  </si>
  <si>
    <t xml:space="preserve">    Tránsitos de entrada</t>
  </si>
  <si>
    <t xml:space="preserve">    Consumo convencional</t>
  </si>
  <si>
    <t xml:space="preserve">    Generación eléctrica</t>
  </si>
  <si>
    <t xml:space="preserve">    GNL consumo directo</t>
  </si>
  <si>
    <t>Pérdidas y diferencias estadísticas</t>
  </si>
  <si>
    <t>Unidad:  c€/KWh</t>
  </si>
  <si>
    <t>12 Abril</t>
  </si>
  <si>
    <t>12 Julio</t>
  </si>
  <si>
    <t>12 Octubre</t>
  </si>
  <si>
    <t>Cotizaciones del gas natural</t>
  </si>
  <si>
    <t>Henry Hub (US$/MMBtu)</t>
  </si>
  <si>
    <t>NBP Day Ahead (GBp/therm)</t>
  </si>
  <si>
    <t xml:space="preserve">Tasa variación año móvil de consumo gas natural </t>
  </si>
  <si>
    <t>Crudos y mat. primas</t>
  </si>
  <si>
    <t>Crudo</t>
  </si>
  <si>
    <t>Stocks en días de importaciones netas</t>
  </si>
  <si>
    <t>Días</t>
  </si>
  <si>
    <t xml:space="preserve"> </t>
  </si>
  <si>
    <t>Almacenamientos Subterráneos **</t>
  </si>
  <si>
    <t>Plantas 
de Regasificación</t>
  </si>
  <si>
    <t>Unidades y factores de conversión para energía</t>
  </si>
  <si>
    <t>TJ</t>
  </si>
  <si>
    <t>Gcal</t>
  </si>
  <si>
    <t>Mtermias</t>
  </si>
  <si>
    <t>Mtep</t>
  </si>
  <si>
    <r>
      <t>2,388 x 10</t>
    </r>
    <r>
      <rPr>
        <vertAlign val="superscript"/>
        <sz val="10"/>
        <color theme="1"/>
        <rFont val="Arial"/>
        <family val="2"/>
      </rPr>
      <t>-5</t>
    </r>
  </si>
  <si>
    <r>
      <t>4,1868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</si>
  <si>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</si>
  <si>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-7</t>
    </r>
  </si>
  <si>
    <r>
      <t>1,163 x 10</t>
    </r>
    <r>
      <rPr>
        <vertAlign val="superscript"/>
        <sz val="10"/>
        <color theme="1"/>
        <rFont val="Arial"/>
        <family val="2"/>
      </rPr>
      <t>-3</t>
    </r>
  </si>
  <si>
    <r>
      <t>10</t>
    </r>
    <r>
      <rPr>
        <vertAlign val="superscript"/>
        <sz val="10"/>
        <color theme="1"/>
        <rFont val="Arial"/>
        <family val="2"/>
      </rPr>
      <t>3</t>
    </r>
  </si>
  <si>
    <r>
      <t>10</t>
    </r>
    <r>
      <rPr>
        <vertAlign val="superscript"/>
        <sz val="10"/>
        <color theme="1"/>
        <rFont val="Arial"/>
        <family val="2"/>
      </rPr>
      <t>-4</t>
    </r>
  </si>
  <si>
    <r>
      <t>4,1868 x 10</t>
    </r>
    <r>
      <rPr>
        <vertAlign val="superscript"/>
        <sz val="10"/>
        <color theme="1"/>
        <rFont val="Arial"/>
        <family val="2"/>
      </rPr>
      <t>4</t>
    </r>
  </si>
  <si>
    <r>
      <t>10</t>
    </r>
    <r>
      <rPr>
        <vertAlign val="superscript"/>
        <sz val="10"/>
        <color theme="1"/>
        <rFont val="Arial"/>
        <family val="2"/>
      </rPr>
      <t>7</t>
    </r>
  </si>
  <si>
    <r>
      <t>10</t>
    </r>
    <r>
      <rPr>
        <vertAlign val="superscript"/>
        <sz val="10"/>
        <color theme="1"/>
        <rFont val="Arial"/>
        <family val="2"/>
      </rPr>
      <t>4</t>
    </r>
  </si>
  <si>
    <r>
      <t>8,6 x 10</t>
    </r>
    <r>
      <rPr>
        <vertAlign val="superscript"/>
        <sz val="10"/>
        <color theme="1"/>
        <rFont val="Arial"/>
        <family val="2"/>
      </rPr>
      <t>-5</t>
    </r>
  </si>
  <si>
    <t>Unidades y factores de conversión para volumen</t>
  </si>
  <si>
    <r>
      <t xml:space="preserve">Galones </t>
    </r>
    <r>
      <rPr>
        <sz val="10"/>
        <color theme="1"/>
        <rFont val="Arial"/>
        <family val="2"/>
      </rPr>
      <t>(EE.UU.)</t>
    </r>
  </si>
  <si>
    <t>Barriles</t>
  </si>
  <si>
    <t>Pie cúbico</t>
  </si>
  <si>
    <t>Litro</t>
  </si>
  <si>
    <t>Metro cúbico</t>
  </si>
  <si>
    <t>Características de las tarifas de consumo a efectos de precios de gas natural</t>
  </si>
  <si>
    <t>Uso doméstico/comercial</t>
  </si>
  <si>
    <t>Presión de suministro ≤4 bar</t>
  </si>
  <si>
    <t xml:space="preserve">Consumos </t>
  </si>
  <si>
    <t>Otra equivalencias utilizadas</t>
  </si>
  <si>
    <t>Prefijos</t>
  </si>
  <si>
    <t>kWh/año</t>
  </si>
  <si>
    <r>
      <t>11,86 kWh/Nm</t>
    </r>
    <r>
      <rPr>
        <vertAlign val="superscript"/>
        <sz val="10"/>
        <color theme="1"/>
        <rFont val="Arial"/>
        <family val="2"/>
      </rPr>
      <t>3</t>
    </r>
  </si>
  <si>
    <r>
      <t>Mega (M): 10</t>
    </r>
    <r>
      <rPr>
        <vertAlign val="superscript"/>
        <sz val="10"/>
        <color theme="1"/>
        <rFont val="Arial"/>
        <family val="2"/>
      </rPr>
      <t>6</t>
    </r>
  </si>
  <si>
    <r>
      <t>Giga (G): 10</t>
    </r>
    <r>
      <rPr>
        <vertAlign val="superscript"/>
        <sz val="10"/>
        <color theme="1"/>
        <rFont val="Arial"/>
        <family val="2"/>
      </rPr>
      <t>9</t>
    </r>
  </si>
  <si>
    <r>
      <t>Tera (T): 10</t>
    </r>
    <r>
      <rPr>
        <vertAlign val="superscript"/>
        <sz val="10"/>
        <color theme="1"/>
        <rFont val="Arial"/>
        <family val="2"/>
      </rPr>
      <t>12</t>
    </r>
  </si>
  <si>
    <t>Tarifa 1 / TUR1</t>
  </si>
  <si>
    <t>≤5.000</t>
  </si>
  <si>
    <t>7,33 Bbl/t</t>
  </si>
  <si>
    <t>Tarifa 2 / TUR2</t>
  </si>
  <si>
    <t>&gt;5.000 ≤50.000</t>
  </si>
  <si>
    <t>Factores de conversión aproximados</t>
  </si>
  <si>
    <t>Bbl/Tm</t>
  </si>
  <si>
    <t>GLP´s</t>
  </si>
  <si>
    <t>Querosenos - tipo Jet Fuel</t>
  </si>
  <si>
    <t>Otros Productos</t>
  </si>
  <si>
    <t>Países miembros de la OPEP</t>
  </si>
  <si>
    <t>Angola, Arabia Saudí, Argelia, Ecuador, Emiratos Árabes Unidos, Irak, Irán, Kuwait, Libia,</t>
  </si>
  <si>
    <t>Nigeria, Qatar y Venezuela.</t>
  </si>
  <si>
    <t>Países miembros de la AIE</t>
  </si>
  <si>
    <t xml:space="preserve">Alemania, Australia, Austria, Bélgica, Canadá, Corea del Sur, Dinamarca, España, Estados </t>
  </si>
  <si>
    <t xml:space="preserve">Unidos, Finlandia, Francia, Grecia, Holanda, Hungría, Irlanda, Italia, Japón, Luxemburgo, </t>
  </si>
  <si>
    <t xml:space="preserve">Noruega, Nueva Zelanda, Polonia, Portugal, Reino Unido, República Checa, República </t>
  </si>
  <si>
    <t xml:space="preserve">Eslovaca, Suecia, Suiza y Turquía. </t>
  </si>
  <si>
    <t>Países miembros de la OCDE</t>
  </si>
  <si>
    <t>Alemania, Australia, Austria, Bélgica, Canadá, Corea del Sur, Chile, Dinamarca, Eslovenia,</t>
  </si>
  <si>
    <t>España, Estados Unidos, Estonia, Finlandia, Francia, Grecia, Holanda, Hungría, Irlanda,</t>
  </si>
  <si>
    <t xml:space="preserve">Islandia, Israel, Italia, Japón, Luxemburgo, México, Noruega, Nueva Zelanda, Polonia, </t>
  </si>
  <si>
    <t xml:space="preserve">Portugal, Reino Unido, República Checa, República Eslovaca, Suecia, Suiza y Turquía. </t>
  </si>
  <si>
    <t>Países del grupo Unión Europea 15</t>
  </si>
  <si>
    <t>Alemania, Austria, Bélgica, Dinamarca, España, Finlandia, Francia, Grecia, Holanda, Irlanda,</t>
  </si>
  <si>
    <t>Italia, Luxemburgo, Portugal, Reino Unido y Suecia.</t>
  </si>
  <si>
    <t>Países del grupo Unión Europea 28</t>
  </si>
  <si>
    <t xml:space="preserve">Alemania, Austria, Bélgica, Bulgaria, Chipre, Croacia, Dinamarca, Eslovaquia, Eslovenia, </t>
  </si>
  <si>
    <t>España, Estonia, Finlandia, Francia, Grecia, Holanda, Hungría, Irlanda, Italia, Letonia, Lituania,</t>
  </si>
  <si>
    <t>Luxemburgo, Malta, Polonia, Portugal, Reino Unido, República Checa, Rumanía y Suecia.</t>
  </si>
  <si>
    <t>Último 
dato</t>
  </si>
  <si>
    <t>periodo últ. dato</t>
  </si>
  <si>
    <t>Saldo Expor. - Impor. productos petrolíferos</t>
  </si>
  <si>
    <t>(%)Var.inter.</t>
  </si>
  <si>
    <r>
      <t xml:space="preserve">Consumo aparente de cemento </t>
    </r>
    <r>
      <rPr>
        <vertAlign val="superscript"/>
        <sz val="10"/>
        <rFont val="Arial"/>
        <family val="2"/>
      </rPr>
      <t>1</t>
    </r>
  </si>
  <si>
    <t>NOTAS: 1. Ajustado efecto calendario y estacional</t>
  </si>
  <si>
    <t xml:space="preserve">     2. Corregido efecto temperatura y calendario</t>
  </si>
  <si>
    <t>Estructura 
(%)</t>
  </si>
  <si>
    <t>Tv (%)*</t>
  </si>
  <si>
    <t>Otros productos**</t>
  </si>
  <si>
    <t>Total***</t>
  </si>
  <si>
    <t>** Incluye lubricantes, productos asfálticos, coque y otros.</t>
  </si>
  <si>
    <t>*** Para obtener el consumo total nacional deben sumarse las mermas y autoconsumos que figuran en el balance de producción y consumo.</t>
  </si>
  <si>
    <t>Tasa variación año móvil del consumo de productos petrolíferos (%)</t>
  </si>
  <si>
    <t xml:space="preserve">Tv (%)* </t>
  </si>
  <si>
    <t>** Incluye biocarburantes incluidos en gasolinas.</t>
  </si>
  <si>
    <t>* No incluye gasolinas mezcla.</t>
  </si>
  <si>
    <t>Navegación Marítima Internacional</t>
  </si>
  <si>
    <t>** Incluye biocarburantes y bunkers para la navegación marítima internacional desglosados en líneas siguientes.</t>
  </si>
  <si>
    <t>Consumo de gasóleos por Comunidades Autónomas *</t>
  </si>
  <si>
    <t>Total nacional</t>
  </si>
  <si>
    <t>* No incluye otros gasóleos de automoción</t>
  </si>
  <si>
    <t>Total combustibles auto</t>
  </si>
  <si>
    <t>** Biodiésel puro + biodiésel mezcla.</t>
  </si>
  <si>
    <t>* Incluye Biodiesel y HVO</t>
  </si>
  <si>
    <t>Biocarburantes *</t>
  </si>
  <si>
    <t>Nota: Extra Red incluye consumidor final + distribuidores.</t>
  </si>
  <si>
    <t>* No incluye gasolinas mezcla ni otros gasóleos de automoción</t>
  </si>
  <si>
    <t>Consumo de combustibles de automoción por Comunidades Autónomas</t>
  </si>
  <si>
    <t>Consumo de combustibles de automoción por Comunidades Autónomas *</t>
  </si>
  <si>
    <t>Total fuelóleos **</t>
  </si>
  <si>
    <t>** Incluye bunkers para la navegación marítima internacional desglosados en línea siguiente.</t>
  </si>
  <si>
    <t xml:space="preserve">Consumo de fuelóleo BIA por Comunidades Autónomas </t>
  </si>
  <si>
    <t>** Incluye naftas, condensados, parafinas, disolventes y otros.</t>
  </si>
  <si>
    <t>Otros **</t>
  </si>
  <si>
    <t>(*) Tasa de variación con respecto al mismo periodo del año anteror.</t>
  </si>
  <si>
    <t>A. Central y del Sur</t>
  </si>
  <si>
    <t>Europa y Euroasia</t>
  </si>
  <si>
    <t>África</t>
  </si>
  <si>
    <t>OPEP</t>
  </si>
  <si>
    <t>No-OPEP</t>
  </si>
  <si>
    <t>OCDE</t>
  </si>
  <si>
    <t>No-OCDE</t>
  </si>
  <si>
    <t>UE</t>
  </si>
  <si>
    <t>TV (%)*</t>
  </si>
  <si>
    <t>Total gasóleos auto</t>
  </si>
  <si>
    <t>Áreas</t>
  </si>
  <si>
    <t>Países</t>
  </si>
  <si>
    <t>Importaciones y exportaciones de productos petrolíferos por productos</t>
  </si>
  <si>
    <t xml:space="preserve">Saldo Exp.- Imp. </t>
  </si>
  <si>
    <t>n.a.</t>
  </si>
  <si>
    <t>n.a.: no aplica</t>
  </si>
  <si>
    <t>Importaciones y Exportaciones de productos petrolíferos por paises y areas geograficas</t>
  </si>
  <si>
    <t>América Central y Sur</t>
  </si>
  <si>
    <t>Asia Pacífico</t>
  </si>
  <si>
    <t>importación</t>
  </si>
  <si>
    <t>exportación</t>
  </si>
  <si>
    <t>Stocks Industria</t>
  </si>
  <si>
    <t>Stocks Cores</t>
  </si>
  <si>
    <t>Nota: Datos último día del mes</t>
  </si>
  <si>
    <t>Unidades: días de cobertura</t>
  </si>
  <si>
    <t>(*) Tasas de variación con respecto al mes indicado</t>
  </si>
  <si>
    <t>Reservas estratégicas Cores</t>
  </si>
  <si>
    <t>* Tasas de variación con respecto al mes indicado.</t>
  </si>
  <si>
    <t>% ∆</t>
  </si>
  <si>
    <t>* Tasa de variación sobre precio anterior  //  ^ mayor que 0,0</t>
  </si>
  <si>
    <t>Unidad: GWh</t>
  </si>
  <si>
    <t>Coste</t>
  </si>
  <si>
    <t>Unidad: €/MWh</t>
  </si>
  <si>
    <t>Trin. y Tobago</t>
  </si>
  <si>
    <t>Estruc. (%)</t>
  </si>
  <si>
    <t>* Tasa de variación respecto al mismo periodo del año anterior.</t>
  </si>
  <si>
    <t>Nota: Las importaciones corresponden a GNL salvo en los casos en los que está especificado</t>
  </si>
  <si>
    <t>Nota: Las exportaciones corresponden a GNL salvo en los casos en los que está especificado</t>
  </si>
  <si>
    <t>Imp. de prod. intermedios y mat. auxiliares</t>
  </si>
  <si>
    <t>Productos traspasados y otros</t>
  </si>
  <si>
    <t>Importaciones de prod. petrolíferos</t>
  </si>
  <si>
    <t>Variación de existencias de mat. primas</t>
  </si>
  <si>
    <t>Exportaciones de prod. petrolíferos</t>
  </si>
  <si>
    <t>Consumo interior de prod. petrolíferos</t>
  </si>
  <si>
    <t>* Tasas de variación con respecto al mismo periodo del año anterior.</t>
  </si>
  <si>
    <t>** Gas de refineria, naphta, coque y otros.</t>
  </si>
  <si>
    <t>Nota: No se han producido variaciones de precio desde mayo 2013</t>
  </si>
  <si>
    <r>
      <t>%</t>
    </r>
    <r>
      <rPr>
        <b/>
        <sz val="10"/>
        <rFont val="Calibri"/>
        <family val="2"/>
      </rPr>
      <t>∆</t>
    </r>
    <r>
      <rPr>
        <b/>
        <sz val="10"/>
        <rFont val="Arial"/>
        <family val="2"/>
      </rPr>
      <t>*</t>
    </r>
  </si>
  <si>
    <t>PVP máximo de bombona de butano</t>
  </si>
  <si>
    <t xml:space="preserve">PVP gasolina 95 I.O. y gasóleo de automoción </t>
  </si>
  <si>
    <t>PVP Gasóleo automoción</t>
  </si>
  <si>
    <t>PVP Gasolina 95 I.O.</t>
  </si>
  <si>
    <t>n.d.: no disponible</t>
  </si>
  <si>
    <t>Gasolina 10 ppm</t>
  </si>
  <si>
    <t>Gasóleo</t>
  </si>
  <si>
    <t>** Incluido gas natural para materia prima</t>
  </si>
  <si>
    <r>
      <rPr>
        <b/>
        <i/>
        <sz val="10"/>
        <rFont val="Arial"/>
        <family val="2"/>
      </rPr>
      <t>Grupo 3</t>
    </r>
    <r>
      <rPr>
        <sz val="10"/>
        <rFont val="Arial"/>
        <family val="2"/>
      </rPr>
      <t xml:space="preserve"> (Presión ≤ 4 bares)</t>
    </r>
  </si>
  <si>
    <r>
      <rPr>
        <b/>
        <i/>
        <sz val="10"/>
        <rFont val="Arial"/>
        <family val="2"/>
      </rPr>
      <t>Grupo 2</t>
    </r>
    <r>
      <rPr>
        <sz val="10"/>
        <rFont val="Arial"/>
        <family val="2"/>
      </rPr>
      <t xml:space="preserve"> (Presión &gt; 4 bares y ≤ 60 bares)</t>
    </r>
  </si>
  <si>
    <r>
      <rPr>
        <b/>
        <i/>
        <sz val="10"/>
        <rFont val="Arial"/>
        <family val="2"/>
      </rPr>
      <t>Grupo 1</t>
    </r>
    <r>
      <rPr>
        <i/>
        <sz val="10"/>
        <rFont val="Arial"/>
        <family val="2"/>
      </rPr>
      <t xml:space="preserve"> **</t>
    </r>
    <r>
      <rPr>
        <sz val="10"/>
        <rFont val="Arial"/>
        <family val="2"/>
      </rPr>
      <t xml:space="preserve"> (Presión &gt; 60 bares)</t>
    </r>
  </si>
  <si>
    <t xml:space="preserve">Tasa variación año móvil de consumo de gas natural (%) </t>
  </si>
  <si>
    <t>Nota: Debido a desajustes en la información remitida pueden encontrarse pequeñas diferencias entre los datos de consumos desglosados por grupos de presión y los desglosados por Comunidades Autónomas</t>
  </si>
  <si>
    <t>Consumo de gas natural por Comunidades Autónomas y grupos de presión</t>
  </si>
  <si>
    <t>Importaciones de gas natural por países y zonas económicas</t>
  </si>
  <si>
    <t>TUR1</t>
  </si>
  <si>
    <t>TUR2</t>
  </si>
  <si>
    <t xml:space="preserve">PVP máximo de tarifas de último recurso de gas natural </t>
  </si>
  <si>
    <t xml:space="preserve"> 1 Enero</t>
  </si>
  <si>
    <t>* Tasas de variación con respecto al mes indicado</t>
  </si>
  <si>
    <t>**  Incluye el gas útil y el gas colchón extraíble por medios mecánicos.</t>
  </si>
  <si>
    <t>Unidad:GWh</t>
  </si>
  <si>
    <t>Tasa variación año móvil del consumo de productos petrolíferos</t>
  </si>
  <si>
    <t>PVP máximo de la bombona de butano</t>
  </si>
  <si>
    <t>Producción bruta de refinería</t>
  </si>
  <si>
    <t>Importaciones - Exportaciones de productos petrolíferos por países y áreas geográficas</t>
  </si>
  <si>
    <t>Exportaciones de gas natural por países</t>
  </si>
  <si>
    <t>Coste de aprovisionamiento gas natural</t>
  </si>
  <si>
    <t>Nivel de Stocks calculado en días de importaciones netas</t>
  </si>
  <si>
    <t>Reservas estrategicas Cores</t>
  </si>
  <si>
    <t>Consumo de gasolinas por Comunidades Autónomas</t>
  </si>
  <si>
    <t>% en kt vs. gasóleos auto</t>
  </si>
  <si>
    <t>Obligación*</t>
  </si>
  <si>
    <t>* Obligación en días de importaciones netas según método  AIE</t>
  </si>
  <si>
    <t>Cogeneración**</t>
  </si>
  <si>
    <t>** Suministros a instalaciones que disponen de sistemas de cogeneración</t>
  </si>
  <si>
    <t>Gasóleos de auto</t>
  </si>
  <si>
    <t>Consumo de gasolinas  por Comunidades Autónomas  *</t>
  </si>
  <si>
    <t>Tasa de variación año móvil del consumo de combustibles de automoción</t>
  </si>
  <si>
    <t>Tasa de variación año móvil del consumo de combustibles de automoción (%)</t>
  </si>
  <si>
    <t>CORES elabora su información estadística en base a la información mensual y anual que remiten los sujetos obligados sobre los sectores de petróleo y gas natural, principalmente, en virtud de las Resoluciones de 29 de mayo de 2007 y 15 de diciembre de 2008 de la Dirección General de Política Energética y Minas.
Los datos contenidos en el este informe se corresponden con datos actualizados a la fecha de su publicación. Actualizaciones posteriores se recogen en la información estadística mensual que publica CORES a través de su página web www.cores.es.</t>
  </si>
  <si>
    <t>No Especificado</t>
  </si>
  <si>
    <t xml:space="preserve">(**) Se incluyen cargas de cisternas con destino a otros países y otras operaciones de GNL (puestas en frío, suministro directo a buques consumidores) </t>
  </si>
  <si>
    <t xml:space="preserve">(**) Se incluyen cargas de cisternas con destino a otros países y otras operaciones de GNL (puestas en frío, suministro directo a buques consumidores)
Desglose desde enero 2014
</t>
  </si>
  <si>
    <t/>
  </si>
  <si>
    <t>Otras salidas del sistema</t>
  </si>
  <si>
    <t xml:space="preserve">GWh </t>
  </si>
  <si>
    <t>Nota: No se han registrado actualizaciones de precios posteriores a enero de 2014</t>
  </si>
  <si>
    <t>94,2 *</t>
  </si>
  <si>
    <t>82,6*</t>
  </si>
  <si>
    <t>Año 2013</t>
  </si>
  <si>
    <t>Fuente: D. G. de Política Energética y Minas</t>
  </si>
  <si>
    <t>* Este grado de autoabastecimiento corresponde a biomasa, biocarburantes y residuos</t>
  </si>
  <si>
    <t>Tv (%)
2013/2012</t>
  </si>
  <si>
    <t>Gases licuados del petróleo (GLP´s)</t>
  </si>
  <si>
    <t>Castilla La Mancha</t>
  </si>
  <si>
    <t>Gases licuados del petróleo (GLP's)</t>
  </si>
  <si>
    <t>Fuente: Comisión Europea "Oil Bulletin"</t>
  </si>
  <si>
    <t>Reservas Industria</t>
  </si>
  <si>
    <t>Turquia</t>
  </si>
  <si>
    <t>China</t>
  </si>
  <si>
    <t>Taiwan</t>
  </si>
  <si>
    <t>Puerto Rico</t>
  </si>
  <si>
    <t>Portugal GN</t>
  </si>
  <si>
    <t xml:space="preserve">  </t>
  </si>
  <si>
    <t xml:space="preserve">Queroseno </t>
  </si>
  <si>
    <t>** Incluye GLP distintos de los anteriores incluyendo GLP destinado a su posterior transformación</t>
  </si>
  <si>
    <t>Otros**</t>
  </si>
  <si>
    <t>Emiratos Arabes Unidos</t>
  </si>
  <si>
    <t>VIP Ibérico</t>
  </si>
  <si>
    <t>VIP Pirineos</t>
  </si>
  <si>
    <t>Plantas de regasificación **</t>
  </si>
  <si>
    <t>nov-14</t>
  </si>
  <si>
    <t>Otros O. Medio</t>
  </si>
  <si>
    <t>dic-14</t>
  </si>
  <si>
    <t>dic-13</t>
  </si>
  <si>
    <t>BOLETÍN ESTADÍSTICO HIDROCARBUROS DICIEMBRE 2014</t>
  </si>
  <si>
    <t>4ºT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</si>
</sst>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5" formatCode="#,##0.000"/>
    <numFmt numFmtId="166" formatCode="0.0000"/>
    <numFmt numFmtId="167" formatCode="#,##0.0"/>
    <numFmt numFmtId="168" formatCode="0.0"/>
    <numFmt numFmtId="169" formatCode="0.000"/>
    <numFmt numFmtId="170" formatCode="#,##0;;&quot;-&quot;"/>
    <numFmt numFmtId="171" formatCode="#,##0;&quot;-&quot;"/>
    <numFmt numFmtId="172" formatCode="#,##0.0;;&quot;-&quot;"/>
    <numFmt numFmtId="173" formatCode="#,##0;\-#,###;&quot;-&quot;"/>
    <numFmt numFmtId="174" formatCode="#,##0;;&quot;&quot;"/>
    <numFmt numFmtId="175" formatCode="#,##0.0000"/>
    <numFmt numFmtId="176" formatCode="#,##0.0;\-#,###.0;&quot;-&quot;"/>
    <numFmt numFmtId="177" formatCode="mmm"/>
    <numFmt numFmtId="179" formatCode="#,##0.0;\-#,###.0;&quot;&quot;"/>
    <numFmt numFmtId="180" formatCode="#,##0.00;\-#,###.00;&quot;n.d.&quot;"/>
  </numFmts>
  <fonts count="55" x14ac:knownFonts="1"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theme="0"/>
      <name val="Arial"/>
      <family val="2"/>
    </font>
    <font>
      <sz val="8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12"/>
      <name val="Arial"/>
      <family val="2"/>
      <scheme val="minor"/>
    </font>
    <font>
      <i/>
      <sz val="8"/>
      <name val="Arial"/>
      <family val="2"/>
      <scheme val="minor"/>
    </font>
    <font>
      <i/>
      <sz val="8"/>
      <color theme="1" tint="0.34998626667073579"/>
      <name val="Arial"/>
      <family val="2"/>
    </font>
    <font>
      <b/>
      <sz val="10"/>
      <name val="Calibri"/>
      <family val="2"/>
    </font>
    <font>
      <b/>
      <i/>
      <sz val="1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3"/>
      <color theme="2" tint="-0.499984740745262"/>
      <name val="Mic 32 New Rounded Lt"/>
      <family val="2"/>
    </font>
    <font>
      <sz val="18"/>
      <color theme="2" tint="-0.499984740745262"/>
      <name val="Mic 32 New Rounded Lt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6" tint="-0.249977111117893"/>
      </left>
      <right/>
      <top style="thick">
        <color theme="6" tint="-0.249977111117893"/>
      </top>
      <bottom/>
      <diagonal/>
    </border>
    <border>
      <left/>
      <right/>
      <top style="thick">
        <color theme="6" tint="-0.249977111117893"/>
      </top>
      <bottom/>
      <diagonal/>
    </border>
    <border>
      <left style="thick">
        <color theme="6" tint="-0.249977111117893"/>
      </left>
      <right/>
      <top/>
      <bottom style="thin">
        <color indexed="64"/>
      </bottom>
      <diagonal/>
    </border>
    <border>
      <left style="thick">
        <color theme="6" tint="-0.249977111117893"/>
      </left>
      <right/>
      <top style="thin">
        <color indexed="64"/>
      </top>
      <bottom/>
      <diagonal/>
    </border>
    <border>
      <left style="thick">
        <color theme="6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6" tint="-0.249977111117893"/>
      </left>
      <right/>
      <top style="thin">
        <color indexed="64"/>
      </top>
      <bottom style="thin">
        <color auto="1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 style="thick">
        <color theme="3" tint="-0.249977111117893"/>
      </left>
      <right/>
      <top/>
      <bottom/>
      <diagonal/>
    </border>
    <border>
      <left style="thick">
        <color theme="3" tint="-0.249977111117893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5" fillId="0" borderId="0"/>
    <xf numFmtId="0" fontId="2" fillId="0" borderId="0"/>
    <xf numFmtId="0" fontId="36" fillId="0" borderId="0"/>
    <xf numFmtId="0" fontId="35" fillId="0" borderId="0"/>
    <xf numFmtId="0" fontId="4" fillId="0" borderId="0"/>
    <xf numFmtId="14" fontId="53" fillId="0" borderId="0">
      <alignment horizontal="left" vertical="top"/>
    </xf>
    <xf numFmtId="0" fontId="54" fillId="0" borderId="0" applyFont="0">
      <alignment horizontal="left" vertical="center"/>
    </xf>
  </cellStyleXfs>
  <cellXfs count="911">
    <xf numFmtId="0" fontId="0" fillId="0" borderId="0" xfId="0"/>
    <xf numFmtId="0" fontId="0" fillId="2" borderId="0" xfId="0" applyFill="1"/>
    <xf numFmtId="0" fontId="5" fillId="2" borderId="0" xfId="1" applyFont="1" applyFill="1"/>
    <xf numFmtId="0" fontId="4" fillId="2" borderId="0" xfId="1" applyFill="1"/>
    <xf numFmtId="0" fontId="6" fillId="2" borderId="0" xfId="1" applyFont="1" applyFill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/>
    <xf numFmtId="0" fontId="4" fillId="2" borderId="0" xfId="1" applyFont="1" applyFill="1"/>
    <xf numFmtId="0" fontId="10" fillId="2" borderId="0" xfId="2" applyFill="1"/>
    <xf numFmtId="0" fontId="10" fillId="2" borderId="0" xfId="2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8" fillId="2" borderId="0" xfId="1" applyFont="1" applyFill="1" applyAlignment="1">
      <alignment horizontal="center"/>
    </xf>
    <xf numFmtId="0" fontId="8" fillId="2" borderId="0" xfId="0" applyFont="1" applyFill="1"/>
    <xf numFmtId="0" fontId="4" fillId="2" borderId="0" xfId="0" applyFont="1" applyFill="1"/>
    <xf numFmtId="0" fontId="15" fillId="2" borderId="0" xfId="0" applyFont="1" applyFill="1"/>
    <xf numFmtId="0" fontId="16" fillId="2" borderId="0" xfId="0" applyFont="1" applyFill="1"/>
    <xf numFmtId="49" fontId="4" fillId="2" borderId="0" xfId="1" applyNumberFormat="1" applyFont="1" applyFill="1"/>
    <xf numFmtId="49" fontId="4" fillId="2" borderId="0" xfId="1" applyNumberFormat="1" applyFont="1" applyFill="1" applyBorder="1"/>
    <xf numFmtId="49" fontId="5" fillId="2" borderId="2" xfId="1" applyNumberFormat="1" applyFont="1" applyFill="1" applyBorder="1" applyAlignment="1">
      <alignment horizontal="left"/>
    </xf>
    <xf numFmtId="0" fontId="8" fillId="2" borderId="2" xfId="1" quotePrefix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/>
    <xf numFmtId="49" fontId="4" fillId="2" borderId="3" xfId="1" applyNumberFormat="1" applyFont="1" applyFill="1" applyBorder="1"/>
    <xf numFmtId="49" fontId="4" fillId="2" borderId="3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49" fontId="19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indent="1"/>
    </xf>
    <xf numFmtId="49" fontId="8" fillId="2" borderId="2" xfId="1" applyNumberFormat="1" applyFont="1" applyFill="1" applyBorder="1"/>
    <xf numFmtId="49" fontId="4" fillId="2" borderId="2" xfId="1" applyNumberFormat="1" applyFont="1" applyFill="1" applyBorder="1" applyAlignment="1">
      <alignment horizontal="center"/>
    </xf>
    <xf numFmtId="49" fontId="19" fillId="2" borderId="2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right" indent="1"/>
    </xf>
    <xf numFmtId="4" fontId="4" fillId="2" borderId="0" xfId="1" applyNumberFormat="1" applyFont="1" applyFill="1" applyBorder="1" applyAlignment="1">
      <alignment horizontal="right" indent="1"/>
    </xf>
    <xf numFmtId="165" fontId="4" fillId="2" borderId="3" xfId="1" applyNumberFormat="1" applyFont="1" applyFill="1" applyBorder="1" applyAlignment="1">
      <alignment horizontal="right" indent="1"/>
    </xf>
    <xf numFmtId="49" fontId="20" fillId="2" borderId="1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right" indent="1"/>
    </xf>
    <xf numFmtId="2" fontId="4" fillId="2" borderId="3" xfId="1" applyNumberFormat="1" applyFont="1" applyFill="1" applyBorder="1" applyAlignment="1">
      <alignment horizontal="right" indent="1"/>
    </xf>
    <xf numFmtId="166" fontId="4" fillId="2" borderId="0" xfId="1" applyNumberFormat="1" applyFont="1" applyFill="1" applyBorder="1" applyAlignment="1">
      <alignment horizontal="right" indent="1"/>
    </xf>
    <xf numFmtId="49" fontId="4" fillId="2" borderId="0" xfId="1" applyNumberFormat="1" applyFont="1" applyFill="1" applyBorder="1" applyAlignment="1">
      <alignment horizontal="left" indent="2"/>
    </xf>
    <xf numFmtId="49" fontId="4" fillId="2" borderId="0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 indent="3"/>
    </xf>
    <xf numFmtId="49" fontId="4" fillId="2" borderId="1" xfId="1" applyNumberFormat="1" applyFont="1" applyFill="1" applyBorder="1" applyAlignment="1">
      <alignment horizontal="left"/>
    </xf>
    <xf numFmtId="0" fontId="24" fillId="2" borderId="0" xfId="1" applyFont="1" applyFill="1" applyAlignment="1">
      <alignment vertical="center" wrapText="1"/>
    </xf>
    <xf numFmtId="0" fontId="4" fillId="2" borderId="0" xfId="1" applyFont="1" applyFill="1" applyBorder="1"/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/>
    <xf numFmtId="0" fontId="8" fillId="2" borderId="1" xfId="1" applyFont="1" applyFill="1" applyBorder="1" applyAlignment="1">
      <alignment vertical="center"/>
    </xf>
    <xf numFmtId="0" fontId="23" fillId="2" borderId="0" xfId="1" applyFont="1" applyFill="1" applyBorder="1" applyAlignment="1">
      <alignment horizontal="right"/>
    </xf>
    <xf numFmtId="17" fontId="4" fillId="2" borderId="3" xfId="1" applyNumberFormat="1" applyFont="1" applyFill="1" applyBorder="1"/>
    <xf numFmtId="17" fontId="4" fillId="2" borderId="0" xfId="1" applyNumberFormat="1" applyFont="1" applyFill="1" applyBorder="1"/>
    <xf numFmtId="0" fontId="4" fillId="2" borderId="0" xfId="1" applyNumberFormat="1" applyFont="1" applyFill="1" applyBorder="1"/>
    <xf numFmtId="3" fontId="4" fillId="2" borderId="0" xfId="1" applyNumberFormat="1" applyFont="1" applyFill="1" applyBorder="1"/>
    <xf numFmtId="167" fontId="4" fillId="2" borderId="0" xfId="1" applyNumberFormat="1" applyFont="1" applyFill="1" applyBorder="1"/>
    <xf numFmtId="0" fontId="25" fillId="4" borderId="2" xfId="1" applyNumberFormat="1" applyFont="1" applyFill="1" applyBorder="1"/>
    <xf numFmtId="3" fontId="25" fillId="4" borderId="2" xfId="1" applyNumberFormat="1" applyFont="1" applyFill="1" applyBorder="1"/>
    <xf numFmtId="167" fontId="25" fillId="4" borderId="2" xfId="1" applyNumberFormat="1" applyFont="1" applyFill="1" applyBorder="1"/>
    <xf numFmtId="0" fontId="23" fillId="2" borderId="0" xfId="1" applyNumberFormat="1" applyFont="1" applyFill="1" applyBorder="1" applyAlignment="1">
      <alignment horizontal="right"/>
    </xf>
    <xf numFmtId="4" fontId="8" fillId="2" borderId="3" xfId="1" applyNumberFormat="1" applyFont="1" applyFill="1" applyBorder="1" applyAlignment="1">
      <alignment horizontal="right"/>
    </xf>
    <xf numFmtId="0" fontId="8" fillId="2" borderId="3" xfId="1" applyNumberFormat="1" applyFont="1" applyFill="1" applyBorder="1" applyAlignment="1">
      <alignment horizontal="right"/>
    </xf>
    <xf numFmtId="0" fontId="8" fillId="2" borderId="1" xfId="1" applyFont="1" applyFill="1" applyBorder="1" applyAlignment="1"/>
    <xf numFmtId="0" fontId="4" fillId="2" borderId="1" xfId="1" applyNumberFormat="1" applyFont="1" applyFill="1" applyBorder="1"/>
    <xf numFmtId="0" fontId="10" fillId="2" borderId="0" xfId="2" applyFill="1" applyAlignment="1">
      <alignment vertical="center"/>
    </xf>
    <xf numFmtId="0" fontId="10" fillId="2" borderId="0" xfId="2" applyFill="1" applyBorder="1" applyAlignment="1">
      <alignment horizontal="left" vertical="center"/>
    </xf>
    <xf numFmtId="0" fontId="4" fillId="0" borderId="0" xfId="1"/>
    <xf numFmtId="17" fontId="4" fillId="2" borderId="4" xfId="1" applyNumberFormat="1" applyFill="1" applyBorder="1"/>
    <xf numFmtId="0" fontId="4" fillId="0" borderId="0" xfId="1" applyNumberFormat="1"/>
    <xf numFmtId="0" fontId="4" fillId="2" borderId="1" xfId="1" applyNumberFormat="1" applyFill="1" applyBorder="1"/>
    <xf numFmtId="0" fontId="4" fillId="2" borderId="0" xfId="1" applyNumberFormat="1" applyFill="1" applyBorder="1"/>
    <xf numFmtId="3" fontId="4" fillId="2" borderId="3" xfId="1" applyNumberFormat="1" applyFill="1" applyBorder="1"/>
    <xf numFmtId="167" fontId="4" fillId="2" borderId="3" xfId="1" applyNumberFormat="1" applyFill="1" applyBorder="1"/>
    <xf numFmtId="3" fontId="4" fillId="2" borderId="0" xfId="1" applyNumberFormat="1" applyFill="1" applyBorder="1"/>
    <xf numFmtId="167" fontId="4" fillId="2" borderId="0" xfId="1" applyNumberFormat="1" applyFill="1" applyBorder="1"/>
    <xf numFmtId="167" fontId="4" fillId="2" borderId="0" xfId="1" quotePrefix="1" applyNumberFormat="1" applyFill="1" applyBorder="1" applyAlignment="1">
      <alignment horizontal="right"/>
    </xf>
    <xf numFmtId="3" fontId="4" fillId="2" borderId="1" xfId="1" applyNumberFormat="1" applyFill="1" applyBorder="1"/>
    <xf numFmtId="167" fontId="4" fillId="2" borderId="1" xfId="1" applyNumberFormat="1" applyFill="1" applyBorder="1"/>
    <xf numFmtId="0" fontId="25" fillId="4" borderId="1" xfId="1" applyNumberFormat="1" applyFont="1" applyFill="1" applyBorder="1"/>
    <xf numFmtId="3" fontId="25" fillId="4" borderId="1" xfId="1" applyNumberFormat="1" applyFont="1" applyFill="1" applyBorder="1"/>
    <xf numFmtId="167" fontId="25" fillId="4" borderId="1" xfId="1" applyNumberFormat="1" applyFont="1" applyFill="1" applyBorder="1"/>
    <xf numFmtId="0" fontId="23" fillId="2" borderId="0" xfId="3" applyNumberFormat="1" applyFont="1" applyFill="1" applyBorder="1" applyAlignment="1">
      <alignment horizontal="right"/>
    </xf>
    <xf numFmtId="0" fontId="23" fillId="2" borderId="0" xfId="1" applyFont="1" applyFill="1" applyBorder="1"/>
    <xf numFmtId="0" fontId="4" fillId="0" borderId="0" xfId="4" applyFont="1"/>
    <xf numFmtId="0" fontId="4" fillId="0" borderId="0" xfId="4"/>
    <xf numFmtId="4" fontId="8" fillId="2" borderId="2" xfId="1" applyNumberFormat="1" applyFont="1" applyFill="1" applyBorder="1" applyAlignment="1">
      <alignment horizontal="right"/>
    </xf>
    <xf numFmtId="0" fontId="8" fillId="2" borderId="2" xfId="1" applyNumberFormat="1" applyFont="1" applyFill="1" applyBorder="1" applyAlignment="1">
      <alignment horizontal="right"/>
    </xf>
    <xf numFmtId="0" fontId="4" fillId="2" borderId="0" xfId="4" applyNumberFormat="1" applyFill="1" applyBorder="1"/>
    <xf numFmtId="3" fontId="4" fillId="2" borderId="0" xfId="4" applyNumberFormat="1" applyFill="1" applyBorder="1"/>
    <xf numFmtId="167" fontId="4" fillId="2" borderId="0" xfId="4" applyNumberFormat="1" applyFill="1" applyBorder="1"/>
    <xf numFmtId="0" fontId="4" fillId="0" borderId="0" xfId="4" applyNumberFormat="1"/>
    <xf numFmtId="168" fontId="25" fillId="4" borderId="2" xfId="1" applyNumberFormat="1" applyFont="1" applyFill="1" applyBorder="1"/>
    <xf numFmtId="0" fontId="19" fillId="2" borderId="3" xfId="4" applyNumberFormat="1" applyFont="1" applyFill="1" applyBorder="1"/>
    <xf numFmtId="0" fontId="19" fillId="2" borderId="0" xfId="4" applyNumberFormat="1" applyFont="1" applyFill="1" applyBorder="1" applyAlignment="1">
      <alignment horizontal="right"/>
    </xf>
    <xf numFmtId="0" fontId="19" fillId="2" borderId="1" xfId="4" applyNumberFormat="1" applyFont="1" applyFill="1" applyBorder="1" applyAlignment="1">
      <alignment horizontal="right"/>
    </xf>
    <xf numFmtId="0" fontId="26" fillId="0" borderId="0" xfId="4" applyNumberFormat="1" applyFont="1" applyFill="1" applyBorder="1"/>
    <xf numFmtId="0" fontId="26" fillId="0" borderId="0" xfId="4" applyFont="1" applyFill="1" applyBorder="1"/>
    <xf numFmtId="17" fontId="5" fillId="2" borderId="0" xfId="1" applyNumberFormat="1" applyFont="1" applyFill="1"/>
    <xf numFmtId="0" fontId="23" fillId="2" borderId="0" xfId="3" applyFont="1" applyFill="1" applyBorder="1" applyAlignment="1">
      <alignment horizontal="right"/>
    </xf>
    <xf numFmtId="4" fontId="4" fillId="2" borderId="3" xfId="1" applyNumberFormat="1" applyFill="1" applyBorder="1"/>
    <xf numFmtId="4" fontId="8" fillId="2" borderId="3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wrapText="1"/>
    </xf>
    <xf numFmtId="0" fontId="4" fillId="2" borderId="0" xfId="1" applyNumberFormat="1" applyFill="1"/>
    <xf numFmtId="4" fontId="4" fillId="2" borderId="0" xfId="1" applyNumberFormat="1" applyFill="1" applyBorder="1"/>
    <xf numFmtId="4" fontId="8" fillId="2" borderId="0" xfId="1" applyNumberFormat="1" applyFont="1" applyFill="1" applyBorder="1" applyAlignment="1">
      <alignment horizontal="center"/>
    </xf>
    <xf numFmtId="3" fontId="4" fillId="2" borderId="3" xfId="1" applyNumberFormat="1" applyFill="1" applyBorder="1" applyAlignment="1">
      <alignment horizontal="right"/>
    </xf>
    <xf numFmtId="3" fontId="4" fillId="2" borderId="0" xfId="1" applyNumberFormat="1" applyFill="1" applyBorder="1" applyAlignment="1">
      <alignment horizontal="right"/>
    </xf>
    <xf numFmtId="3" fontId="4" fillId="2" borderId="0" xfId="1" quotePrefix="1" applyNumberFormat="1" applyFont="1" applyFill="1" applyBorder="1" applyAlignment="1">
      <alignment horizontal="right"/>
    </xf>
    <xf numFmtId="4" fontId="4" fillId="2" borderId="1" xfId="1" applyNumberFormat="1" applyFill="1" applyBorder="1"/>
    <xf numFmtId="3" fontId="4" fillId="2" borderId="1" xfId="1" applyNumberFormat="1" applyFill="1" applyBorder="1" applyAlignment="1">
      <alignment horizontal="right"/>
    </xf>
    <xf numFmtId="0" fontId="25" fillId="4" borderId="2" xfId="3" applyNumberFormat="1" applyFont="1" applyFill="1" applyBorder="1"/>
    <xf numFmtId="3" fontId="25" fillId="4" borderId="2" xfId="3" applyNumberFormat="1" applyFont="1" applyFill="1" applyBorder="1" applyAlignment="1">
      <alignment horizontal="right"/>
    </xf>
    <xf numFmtId="0" fontId="23" fillId="2" borderId="0" xfId="3" applyFont="1" applyFill="1"/>
    <xf numFmtId="3" fontId="4" fillId="2" borderId="0" xfId="1" applyNumberFormat="1" applyFill="1"/>
    <xf numFmtId="169" fontId="4" fillId="2" borderId="0" xfId="1" applyNumberFormat="1" applyFill="1"/>
    <xf numFmtId="2" fontId="4" fillId="2" borderId="0" xfId="1" applyNumberFormat="1" applyFill="1"/>
    <xf numFmtId="0" fontId="1" fillId="2" borderId="0" xfId="0" applyFont="1" applyFill="1" applyAlignment="1">
      <alignment horizontal="center"/>
    </xf>
    <xf numFmtId="3" fontId="4" fillId="2" borderId="0" xfId="4" applyNumberFormat="1" applyFont="1" applyFill="1" applyBorder="1"/>
    <xf numFmtId="0" fontId="19" fillId="0" borderId="0" xfId="4" applyNumberFormat="1" applyFont="1"/>
    <xf numFmtId="0" fontId="8" fillId="2" borderId="0" xfId="3" applyFont="1" applyFill="1" applyBorder="1" applyAlignment="1"/>
    <xf numFmtId="0" fontId="4" fillId="2" borderId="0" xfId="3" applyFont="1" applyFill="1" applyBorder="1"/>
    <xf numFmtId="0" fontId="12" fillId="2" borderId="0" xfId="5" applyFont="1" applyFill="1" applyBorder="1"/>
    <xf numFmtId="0" fontId="12" fillId="2" borderId="0" xfId="5" applyFont="1" applyFill="1"/>
    <xf numFmtId="0" fontId="8" fillId="2" borderId="1" xfId="3" applyFont="1" applyFill="1" applyBorder="1" applyAlignment="1"/>
    <xf numFmtId="0" fontId="4" fillId="2" borderId="0" xfId="4" applyNumberFormat="1" applyFill="1"/>
    <xf numFmtId="0" fontId="4" fillId="2" borderId="0" xfId="3" applyNumberFormat="1" applyFont="1" applyFill="1" applyBorder="1"/>
    <xf numFmtId="3" fontId="4" fillId="2" borderId="3" xfId="3" applyNumberFormat="1" applyFont="1" applyFill="1" applyBorder="1"/>
    <xf numFmtId="167" fontId="4" fillId="2" borderId="3" xfId="3" applyNumberFormat="1" applyFont="1" applyFill="1" applyBorder="1"/>
    <xf numFmtId="3" fontId="4" fillId="2" borderId="0" xfId="3" applyNumberFormat="1" applyFont="1" applyFill="1" applyBorder="1"/>
    <xf numFmtId="167" fontId="4" fillId="2" borderId="0" xfId="3" applyNumberFormat="1" applyFont="1" applyFill="1" applyBorder="1" applyAlignment="1">
      <alignment horizontal="right"/>
    </xf>
    <xf numFmtId="167" fontId="4" fillId="2" borderId="0" xfId="3" applyNumberFormat="1" applyFont="1" applyFill="1" applyBorder="1"/>
    <xf numFmtId="3" fontId="4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Border="1"/>
    <xf numFmtId="3" fontId="8" fillId="2" borderId="0" xfId="3" applyNumberFormat="1" applyFont="1" applyFill="1" applyBorder="1"/>
    <xf numFmtId="167" fontId="8" fillId="2" borderId="0" xfId="3" applyNumberFormat="1" applyFont="1" applyFill="1" applyBorder="1"/>
    <xf numFmtId="0" fontId="25" fillId="4" borderId="0" xfId="3" applyNumberFormat="1" applyFont="1" applyFill="1" applyBorder="1"/>
    <xf numFmtId="3" fontId="25" fillId="4" borderId="0" xfId="3" applyNumberFormat="1" applyFont="1" applyFill="1" applyBorder="1" applyAlignment="1">
      <alignment horizontal="right"/>
    </xf>
    <xf numFmtId="167" fontId="25" fillId="4" borderId="0" xfId="3" applyNumberFormat="1" applyFont="1" applyFill="1" applyBorder="1"/>
    <xf numFmtId="167" fontId="25" fillId="4" borderId="0" xfId="3" quotePrefix="1" applyNumberFormat="1" applyFont="1" applyFill="1" applyBorder="1" applyAlignment="1">
      <alignment horizontal="right"/>
    </xf>
    <xf numFmtId="0" fontId="4" fillId="2" borderId="1" xfId="3" applyNumberFormat="1" applyFont="1" applyFill="1" applyBorder="1"/>
    <xf numFmtId="167" fontId="4" fillId="2" borderId="1" xfId="3" applyNumberFormat="1" applyFont="1" applyFill="1" applyBorder="1"/>
    <xf numFmtId="167" fontId="4" fillId="2" borderId="1" xfId="3" quotePrefix="1" applyNumberFormat="1" applyFont="1" applyFill="1" applyBorder="1" applyAlignment="1">
      <alignment horizontal="right"/>
    </xf>
    <xf numFmtId="0" fontId="23" fillId="2" borderId="0" xfId="3" applyFont="1" applyFill="1" applyBorder="1"/>
    <xf numFmtId="3" fontId="23" fillId="2" borderId="0" xfId="3" applyNumberFormat="1" applyFont="1" applyFill="1" applyBorder="1"/>
    <xf numFmtId="0" fontId="23" fillId="2" borderId="0" xfId="3" applyNumberFormat="1" applyFont="1" applyFill="1" applyBorder="1"/>
    <xf numFmtId="0" fontId="12" fillId="2" borderId="0" xfId="6" applyFont="1" applyFill="1"/>
    <xf numFmtId="0" fontId="23" fillId="2" borderId="0" xfId="6" applyFont="1" applyFill="1" applyBorder="1" applyAlignment="1">
      <alignment horizontal="right"/>
    </xf>
    <xf numFmtId="0" fontId="12" fillId="2" borderId="1" xfId="6" applyNumberFormat="1" applyFont="1" applyFill="1" applyBorder="1"/>
    <xf numFmtId="0" fontId="13" fillId="2" borderId="0" xfId="6" applyNumberFormat="1" applyFont="1" applyFill="1" applyBorder="1"/>
    <xf numFmtId="3" fontId="4" fillId="2" borderId="0" xfId="6" applyNumberFormat="1" applyFont="1" applyFill="1" applyBorder="1"/>
    <xf numFmtId="0" fontId="13" fillId="2" borderId="1" xfId="6" applyNumberFormat="1" applyFont="1" applyFill="1" applyBorder="1"/>
    <xf numFmtId="3" fontId="4" fillId="2" borderId="1" xfId="6" applyNumberFormat="1" applyFont="1" applyFill="1" applyBorder="1"/>
    <xf numFmtId="0" fontId="23" fillId="2" borderId="0" xfId="6" applyFont="1" applyFill="1" applyBorder="1" applyAlignment="1">
      <alignment horizontal="right" wrapText="1"/>
    </xf>
    <xf numFmtId="0" fontId="23" fillId="2" borderId="0" xfId="0" applyFont="1" applyFill="1"/>
    <xf numFmtId="0" fontId="23" fillId="2" borderId="0" xfId="0" applyNumberFormat="1" applyFont="1" applyFill="1" applyBorder="1"/>
    <xf numFmtId="17" fontId="4" fillId="2" borderId="3" xfId="3" applyNumberFormat="1" applyFont="1" applyFill="1" applyBorder="1"/>
    <xf numFmtId="0" fontId="8" fillId="2" borderId="2" xfId="3" applyNumberFormat="1" applyFont="1" applyFill="1" applyBorder="1" applyAlignment="1">
      <alignment horizontal="right" vertical="center" wrapText="1"/>
    </xf>
    <xf numFmtId="4" fontId="8" fillId="2" borderId="2" xfId="3" applyNumberFormat="1" applyFont="1" applyFill="1" applyBorder="1" applyAlignment="1">
      <alignment horizontal="right" vertical="center" wrapText="1"/>
    </xf>
    <xf numFmtId="1" fontId="12" fillId="2" borderId="0" xfId="5" applyNumberFormat="1" applyFont="1" applyFill="1" applyBorder="1"/>
    <xf numFmtId="0" fontId="8" fillId="2" borderId="0" xfId="4" applyFont="1" applyFill="1" applyBorder="1"/>
    <xf numFmtId="0" fontId="4" fillId="2" borderId="0" xfId="4" applyFill="1" applyBorder="1"/>
    <xf numFmtId="0" fontId="5" fillId="2" borderId="0" xfId="4" applyFont="1" applyFill="1" applyBorder="1"/>
    <xf numFmtId="17" fontId="5" fillId="2" borderId="0" xfId="4" applyNumberFormat="1" applyFont="1" applyFill="1" applyBorder="1"/>
    <xf numFmtId="0" fontId="8" fillId="2" borderId="0" xfId="4" applyFont="1" applyFill="1"/>
    <xf numFmtId="0" fontId="4" fillId="2" borderId="0" xfId="4" applyFont="1" applyFill="1"/>
    <xf numFmtId="0" fontId="5" fillId="2" borderId="0" xfId="4" applyFont="1" applyFill="1"/>
    <xf numFmtId="17" fontId="5" fillId="2" borderId="0" xfId="4" applyNumberFormat="1" applyFont="1" applyFill="1"/>
    <xf numFmtId="0" fontId="4" fillId="2" borderId="0" xfId="4" applyNumberFormat="1" applyFont="1" applyFill="1" applyBorder="1"/>
    <xf numFmtId="167" fontId="4" fillId="2" borderId="0" xfId="4" applyNumberFormat="1" applyFont="1" applyFill="1" applyBorder="1"/>
    <xf numFmtId="0" fontId="19" fillId="2" borderId="1" xfId="1" applyNumberFormat="1" applyFont="1" applyFill="1" applyBorder="1"/>
    <xf numFmtId="3" fontId="19" fillId="2" borderId="2" xfId="1" applyNumberFormat="1" applyFont="1" applyFill="1" applyBorder="1"/>
    <xf numFmtId="168" fontId="27" fillId="2" borderId="2" xfId="1" applyNumberFormat="1" applyFont="1" applyFill="1" applyBorder="1"/>
    <xf numFmtId="0" fontId="27" fillId="2" borderId="2" xfId="1" applyNumberFormat="1" applyFont="1" applyFill="1" applyBorder="1"/>
    <xf numFmtId="0" fontId="4" fillId="2" borderId="0" xfId="4" applyFill="1"/>
    <xf numFmtId="167" fontId="4" fillId="2" borderId="0" xfId="4" quotePrefix="1" applyNumberFormat="1" applyFill="1" applyBorder="1" applyAlignment="1">
      <alignment horizontal="right"/>
    </xf>
    <xf numFmtId="0" fontId="13" fillId="2" borderId="0" xfId="0" applyFont="1" applyFill="1" applyBorder="1"/>
    <xf numFmtId="170" fontId="13" fillId="2" borderId="0" xfId="0" quotePrefix="1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/>
    </xf>
    <xf numFmtId="170" fontId="30" fillId="2" borderId="0" xfId="7" applyNumberFormat="1" applyFont="1" applyFill="1" applyBorder="1" applyAlignment="1" applyProtection="1">
      <alignment horizontal="right" vertical="center"/>
      <protection locked="0"/>
    </xf>
    <xf numFmtId="170" fontId="13" fillId="2" borderId="0" xfId="0" applyNumberFormat="1" applyFont="1" applyFill="1" applyBorder="1" applyAlignment="1">
      <alignment horizontal="right"/>
    </xf>
    <xf numFmtId="167" fontId="30" fillId="2" borderId="0" xfId="7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/>
    <xf numFmtId="170" fontId="18" fillId="2" borderId="2" xfId="0" applyNumberFormat="1" applyFont="1" applyFill="1" applyBorder="1" applyAlignment="1">
      <alignment horizontal="right"/>
    </xf>
    <xf numFmtId="167" fontId="18" fillId="2" borderId="2" xfId="0" applyNumberFormat="1" applyFont="1" applyFill="1" applyBorder="1" applyAlignment="1">
      <alignment horizontal="right"/>
    </xf>
    <xf numFmtId="167" fontId="29" fillId="2" borderId="2" xfId="7" applyNumberFormat="1" applyFont="1" applyFill="1" applyBorder="1" applyAlignment="1" applyProtection="1">
      <alignment vertical="center"/>
      <protection locked="0"/>
    </xf>
    <xf numFmtId="171" fontId="18" fillId="2" borderId="2" xfId="0" applyNumberFormat="1" applyFont="1" applyFill="1" applyBorder="1"/>
    <xf numFmtId="167" fontId="29" fillId="2" borderId="2" xfId="7" applyNumberFormat="1" applyFont="1" applyFill="1" applyBorder="1" applyAlignment="1" applyProtection="1">
      <alignment horizontal="right" vertical="center"/>
      <protection locked="0"/>
    </xf>
    <xf numFmtId="167" fontId="30" fillId="2" borderId="0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right" vertical="center"/>
      <protection locked="0"/>
    </xf>
    <xf numFmtId="167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NumberFormat="1" applyFont="1" applyFill="1" applyBorder="1"/>
    <xf numFmtId="167" fontId="13" fillId="2" borderId="0" xfId="0" quotePrefix="1" applyNumberFormat="1" applyFont="1" applyFill="1" applyBorder="1" applyAlignment="1">
      <alignment horizontal="right"/>
    </xf>
    <xf numFmtId="170" fontId="13" fillId="5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/>
    <xf numFmtId="0" fontId="25" fillId="8" borderId="0" xfId="0" applyNumberFormat="1" applyFont="1" applyFill="1" applyBorder="1"/>
    <xf numFmtId="3" fontId="25" fillId="8" borderId="0" xfId="0" applyNumberFormat="1" applyFont="1" applyFill="1" applyBorder="1"/>
    <xf numFmtId="167" fontId="25" fillId="8" borderId="0" xfId="0" applyNumberFormat="1" applyFont="1" applyFill="1" applyBorder="1" applyAlignment="1">
      <alignment horizontal="right"/>
    </xf>
    <xf numFmtId="167" fontId="25" fillId="8" borderId="0" xfId="0" applyNumberFormat="1" applyFont="1" applyFill="1" applyBorder="1" applyAlignment="1"/>
    <xf numFmtId="168" fontId="25" fillId="8" borderId="0" xfId="0" applyNumberFormat="1" applyFont="1" applyFill="1" applyBorder="1"/>
    <xf numFmtId="0" fontId="8" fillId="6" borderId="12" xfId="0" applyNumberFormat="1" applyFont="1" applyFill="1" applyBorder="1"/>
    <xf numFmtId="3" fontId="18" fillId="6" borderId="12" xfId="0" applyNumberFormat="1" applyFont="1" applyFill="1" applyBorder="1"/>
    <xf numFmtId="167" fontId="18" fillId="6" borderId="12" xfId="0" applyNumberFormat="1" applyFont="1" applyFill="1" applyBorder="1"/>
    <xf numFmtId="168" fontId="18" fillId="6" borderId="12" xfId="0" applyNumberFormat="1" applyFont="1" applyFill="1" applyBorder="1"/>
    <xf numFmtId="0" fontId="8" fillId="9" borderId="12" xfId="0" applyNumberFormat="1" applyFont="1" applyFill="1" applyBorder="1"/>
    <xf numFmtId="3" fontId="18" fillId="9" borderId="12" xfId="0" applyNumberFormat="1" applyFont="1" applyFill="1" applyBorder="1"/>
    <xf numFmtId="167" fontId="18" fillId="9" borderId="12" xfId="0" applyNumberFormat="1" applyFont="1" applyFill="1" applyBorder="1"/>
    <xf numFmtId="168" fontId="18" fillId="9" borderId="12" xfId="0" applyNumberFormat="1" applyFont="1" applyFill="1" applyBorder="1"/>
    <xf numFmtId="170" fontId="18" fillId="6" borderId="12" xfId="0" applyNumberFormat="1" applyFont="1" applyFill="1" applyBorder="1"/>
    <xf numFmtId="167" fontId="18" fillId="6" borderId="12" xfId="0" applyNumberFormat="1" applyFont="1" applyFill="1" applyBorder="1" applyAlignment="1">
      <alignment horizontal="right"/>
    </xf>
    <xf numFmtId="0" fontId="32" fillId="2" borderId="0" xfId="0" applyNumberFormat="1" applyFont="1" applyFill="1" applyBorder="1"/>
    <xf numFmtId="3" fontId="3" fillId="2" borderId="0" xfId="0" applyNumberFormat="1" applyFont="1" applyFill="1" applyBorder="1"/>
    <xf numFmtId="3" fontId="17" fillId="2" borderId="0" xfId="0" applyNumberFormat="1" applyFont="1" applyFill="1" applyBorder="1"/>
    <xf numFmtId="0" fontId="17" fillId="2" borderId="0" xfId="0" applyFont="1" applyFill="1" applyBorder="1"/>
    <xf numFmtId="0" fontId="32" fillId="0" borderId="0" xfId="0" quotePrefix="1" applyFont="1" applyFill="1" applyBorder="1" applyAlignment="1"/>
    <xf numFmtId="0" fontId="32" fillId="2" borderId="0" xfId="0" quotePrefix="1" applyNumberFormat="1" applyFont="1" applyFill="1" applyBorder="1"/>
    <xf numFmtId="0" fontId="4" fillId="2" borderId="2" xfId="4" applyNumberForma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0" fillId="2" borderId="0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23" fillId="2" borderId="0" xfId="0" applyFont="1" applyFill="1" applyBorder="1" applyAlignment="1">
      <alignment horizontal="right"/>
    </xf>
    <xf numFmtId="17" fontId="0" fillId="2" borderId="3" xfId="0" applyNumberFormat="1" applyFont="1" applyFill="1" applyBorder="1"/>
    <xf numFmtId="0" fontId="8" fillId="2" borderId="1" xfId="0" applyNumberFormat="1" applyFont="1" applyFill="1" applyBorder="1"/>
    <xf numFmtId="0" fontId="8" fillId="2" borderId="2" xfId="0" applyNumberFormat="1" applyFont="1" applyFill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 shrinkToFit="1"/>
    </xf>
    <xf numFmtId="0" fontId="0" fillId="2" borderId="0" xfId="0" applyNumberFormat="1" applyFont="1" applyFill="1" applyBorder="1"/>
    <xf numFmtId="3" fontId="0" fillId="2" borderId="0" xfId="0" applyNumberFormat="1" applyFont="1" applyFill="1" applyBorder="1"/>
    <xf numFmtId="167" fontId="0" fillId="2" borderId="0" xfId="0" applyNumberFormat="1" applyFont="1" applyFill="1" applyBorder="1"/>
    <xf numFmtId="0" fontId="25" fillId="4" borderId="3" xfId="0" applyNumberFormat="1" applyFont="1" applyFill="1" applyBorder="1"/>
    <xf numFmtId="3" fontId="25" fillId="4" borderId="3" xfId="0" applyNumberFormat="1" applyFont="1" applyFill="1" applyBorder="1"/>
    <xf numFmtId="167" fontId="25" fillId="4" borderId="3" xfId="0" applyNumberFormat="1" applyFont="1" applyFill="1" applyBorder="1"/>
    <xf numFmtId="3" fontId="8" fillId="2" borderId="2" xfId="0" applyNumberFormat="1" applyFont="1" applyFill="1" applyBorder="1"/>
    <xf numFmtId="167" fontId="8" fillId="2" borderId="2" xfId="0" applyNumberFormat="1" applyFont="1" applyFill="1" applyBorder="1"/>
    <xf numFmtId="0" fontId="25" fillId="4" borderId="2" xfId="0" applyNumberFormat="1" applyFont="1" applyFill="1" applyBorder="1"/>
    <xf numFmtId="3" fontId="25" fillId="4" borderId="2" xfId="0" applyNumberFormat="1" applyFont="1" applyFill="1" applyBorder="1"/>
    <xf numFmtId="167" fontId="25" fillId="4" borderId="2" xfId="0" applyNumberFormat="1" applyFont="1" applyFill="1" applyBorder="1"/>
    <xf numFmtId="167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23" fillId="2" borderId="0" xfId="0" applyNumberFormat="1" applyFont="1" applyFill="1" applyBorder="1" applyAlignment="1">
      <alignment horizontal="right"/>
    </xf>
    <xf numFmtId="170" fontId="13" fillId="10" borderId="0" xfId="0" quotePrefix="1" applyNumberFormat="1" applyFont="1" applyFill="1" applyBorder="1" applyAlignment="1">
      <alignment horizontal="right"/>
    </xf>
    <xf numFmtId="173" fontId="13" fillId="10" borderId="0" xfId="0" quotePrefix="1" applyNumberFormat="1" applyFont="1" applyFill="1" applyBorder="1" applyAlignment="1">
      <alignment horizontal="right"/>
    </xf>
    <xf numFmtId="170" fontId="13" fillId="10" borderId="0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173" fontId="13" fillId="10" borderId="0" xfId="0" applyNumberFormat="1" applyFont="1" applyFill="1" applyBorder="1" applyAlignment="1">
      <alignment horizontal="right"/>
    </xf>
    <xf numFmtId="3" fontId="29" fillId="2" borderId="2" xfId="7" applyNumberFormat="1" applyFont="1" applyFill="1" applyBorder="1" applyAlignment="1" applyProtection="1">
      <alignment vertical="center"/>
      <protection locked="0"/>
    </xf>
    <xf numFmtId="3" fontId="25" fillId="8" borderId="0" xfId="0" applyNumberFormat="1" applyFont="1" applyFill="1" applyBorder="1" applyAlignment="1">
      <alignment horizontal="right"/>
    </xf>
    <xf numFmtId="3" fontId="18" fillId="6" borderId="12" xfId="0" applyNumberFormat="1" applyFont="1" applyFill="1" applyBorder="1" applyAlignment="1">
      <alignment horizontal="right"/>
    </xf>
    <xf numFmtId="170" fontId="32" fillId="2" borderId="0" xfId="0" applyNumberFormat="1" applyFont="1" applyFill="1" applyBorder="1"/>
    <xf numFmtId="3" fontId="0" fillId="0" borderId="0" xfId="0" applyNumberFormat="1"/>
    <xf numFmtId="0" fontId="3" fillId="0" borderId="0" xfId="0" applyFont="1"/>
    <xf numFmtId="0" fontId="8" fillId="2" borderId="2" xfId="1" applyFont="1" applyFill="1" applyBorder="1" applyAlignment="1"/>
    <xf numFmtId="0" fontId="8" fillId="2" borderId="2" xfId="1" applyNumberFormat="1" applyFont="1" applyFill="1" applyBorder="1" applyAlignment="1">
      <alignment horizontal="right" vertical="center"/>
    </xf>
    <xf numFmtId="4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NumberFormat="1" applyFont="1" applyFill="1" applyBorder="1" applyAlignment="1">
      <alignment horizontal="right" vertical="center" wrapText="1" shrinkToFit="1"/>
    </xf>
    <xf numFmtId="167" fontId="4" fillId="2" borderId="3" xfId="1" applyNumberFormat="1" applyFont="1" applyFill="1" applyBorder="1"/>
    <xf numFmtId="3" fontId="4" fillId="2" borderId="3" xfId="1" applyNumberFormat="1" applyFont="1" applyFill="1" applyBorder="1"/>
    <xf numFmtId="3" fontId="4" fillId="2" borderId="0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2" borderId="0" xfId="1" quotePrefix="1" applyNumberFormat="1" applyFont="1" applyFill="1" applyBorder="1" applyAlignment="1">
      <alignment horizontal="right"/>
    </xf>
    <xf numFmtId="1" fontId="25" fillId="4" borderId="2" xfId="0" applyNumberFormat="1" applyFont="1" applyFill="1" applyBorder="1"/>
    <xf numFmtId="168" fontId="25" fillId="4" borderId="2" xfId="0" applyNumberFormat="1" applyFont="1" applyFill="1" applyBorder="1"/>
    <xf numFmtId="0" fontId="0" fillId="2" borderId="2" xfId="0" applyNumberFormat="1" applyFont="1" applyFill="1" applyBorder="1"/>
    <xf numFmtId="4" fontId="4" fillId="2" borderId="1" xfId="1" applyNumberFormat="1" applyFont="1" applyFill="1" applyBorder="1"/>
    <xf numFmtId="167" fontId="4" fillId="2" borderId="1" xfId="1" applyNumberFormat="1" applyFont="1" applyFill="1" applyBorder="1"/>
    <xf numFmtId="167" fontId="4" fillId="2" borderId="1" xfId="1" quotePrefix="1" applyNumberFormat="1" applyFont="1" applyFill="1" applyBorder="1" applyAlignment="1">
      <alignment horizontal="right"/>
    </xf>
    <xf numFmtId="0" fontId="23" fillId="2" borderId="0" xfId="1" applyFont="1" applyFill="1"/>
    <xf numFmtId="0" fontId="0" fillId="2" borderId="3" xfId="0" applyNumberFormat="1" applyFont="1" applyFill="1" applyBorder="1"/>
    <xf numFmtId="3" fontId="0" fillId="3" borderId="0" xfId="0" applyNumberFormat="1" applyFont="1" applyFill="1" applyBorder="1"/>
    <xf numFmtId="0" fontId="8" fillId="2" borderId="0" xfId="1" applyFont="1" applyFill="1" applyBorder="1" applyAlignment="1">
      <alignment horizontal="left" vertical="center"/>
    </xf>
    <xf numFmtId="17" fontId="4" fillId="2" borderId="2" xfId="1" applyNumberFormat="1" applyFont="1" applyFill="1" applyBorder="1"/>
    <xf numFmtId="0" fontId="8" fillId="2" borderId="2" xfId="1" applyNumberFormat="1" applyFont="1" applyFill="1" applyBorder="1" applyAlignment="1">
      <alignment horizontal="right" vertical="center" wrapText="1"/>
    </xf>
    <xf numFmtId="0" fontId="4" fillId="2" borderId="0" xfId="1" applyNumberFormat="1" applyFont="1" applyFill="1"/>
    <xf numFmtId="0" fontId="4" fillId="2" borderId="0" xfId="1" quotePrefix="1" applyNumberFormat="1" applyFont="1" applyFill="1" applyBorder="1"/>
    <xf numFmtId="4" fontId="4" fillId="2" borderId="0" xfId="1" applyNumberFormat="1" applyFont="1" applyFill="1" applyBorder="1" applyAlignment="1">
      <alignment horizontal="right"/>
    </xf>
    <xf numFmtId="0" fontId="32" fillId="2" borderId="0" xfId="1" applyNumberFormat="1" applyFont="1" applyFill="1" applyBorder="1" applyAlignment="1">
      <alignment textRotation="180"/>
    </xf>
    <xf numFmtId="0" fontId="4" fillId="2" borderId="3" xfId="1" quotePrefix="1" applyNumberFormat="1" applyFont="1" applyFill="1" applyBorder="1"/>
    <xf numFmtId="4" fontId="4" fillId="2" borderId="3" xfId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4" fontId="4" fillId="2" borderId="1" xfId="1" applyNumberFormat="1" applyFont="1" applyFill="1" applyBorder="1" applyAlignment="1">
      <alignment horizontal="right"/>
    </xf>
    <xf numFmtId="3" fontId="23" fillId="2" borderId="0" xfId="1" applyNumberFormat="1" applyFont="1" applyFill="1" applyBorder="1"/>
    <xf numFmtId="0" fontId="23" fillId="2" borderId="0" xfId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right" vertical="center"/>
    </xf>
    <xf numFmtId="17" fontId="8" fillId="2" borderId="2" xfId="1" applyNumberFormat="1" applyFont="1" applyFill="1" applyBorder="1" applyAlignment="1">
      <alignment horizontal="right" vertical="center" wrapText="1"/>
    </xf>
    <xf numFmtId="4" fontId="4" fillId="2" borderId="3" xfId="1" applyNumberFormat="1" applyFont="1" applyFill="1" applyBorder="1"/>
    <xf numFmtId="4" fontId="4" fillId="2" borderId="0" xfId="1" applyNumberFormat="1" applyFont="1" applyFill="1" applyBorder="1"/>
    <xf numFmtId="0" fontId="8" fillId="2" borderId="3" xfId="1" applyNumberFormat="1" applyFont="1" applyFill="1" applyBorder="1" applyAlignment="1">
      <alignment horizontal="right" vertical="center"/>
    </xf>
    <xf numFmtId="0" fontId="8" fillId="2" borderId="2" xfId="1" applyNumberFormat="1" applyFont="1" applyFill="1" applyBorder="1" applyAlignment="1">
      <alignment horizontal="left"/>
    </xf>
    <xf numFmtId="4" fontId="8" fillId="3" borderId="2" xfId="1" applyNumberFormat="1" applyFont="1" applyFill="1" applyBorder="1"/>
    <xf numFmtId="4" fontId="8" fillId="2" borderId="2" xfId="1" applyNumberFormat="1" applyFont="1" applyFill="1" applyBorder="1"/>
    <xf numFmtId="0" fontId="4" fillId="2" borderId="0" xfId="1" applyNumberFormat="1" applyFont="1" applyFill="1" applyBorder="1" applyAlignment="1">
      <alignment horizontal="left"/>
    </xf>
    <xf numFmtId="4" fontId="4" fillId="3" borderId="0" xfId="1" applyNumberFormat="1" applyFont="1" applyFill="1" applyBorder="1"/>
    <xf numFmtId="4" fontId="4" fillId="3" borderId="0" xfId="1" applyNumberFormat="1" applyFont="1" applyFill="1" applyBorder="1" applyAlignment="1">
      <alignment horizontal="right"/>
    </xf>
    <xf numFmtId="0" fontId="4" fillId="2" borderId="0" xfId="1" quotePrefix="1" applyFont="1" applyFill="1" applyBorder="1"/>
    <xf numFmtId="4" fontId="4" fillId="3" borderId="0" xfId="1" quotePrefix="1" applyNumberFormat="1" applyFont="1" applyFill="1" applyBorder="1"/>
    <xf numFmtId="4" fontId="4" fillId="2" borderId="0" xfId="1" quotePrefix="1" applyNumberFormat="1" applyFont="1" applyFill="1" applyBorder="1"/>
    <xf numFmtId="0" fontId="4" fillId="2" borderId="1" xfId="1" applyFont="1" applyFill="1" applyBorder="1"/>
    <xf numFmtId="4" fontId="4" fillId="3" borderId="1" xfId="1" applyNumberFormat="1" applyFont="1" applyFill="1" applyBorder="1"/>
    <xf numFmtId="0" fontId="25" fillId="4" borderId="2" xfId="1" applyNumberFormat="1" applyFont="1" applyFill="1" applyBorder="1" applyAlignment="1">
      <alignment horizontal="left"/>
    </xf>
    <xf numFmtId="2" fontId="25" fillId="4" borderId="2" xfId="1" applyNumberFormat="1" applyFont="1" applyFill="1" applyBorder="1"/>
    <xf numFmtId="0" fontId="8" fillId="3" borderId="2" xfId="1" applyNumberFormat="1" applyFont="1" applyFill="1" applyBorder="1" applyAlignment="1">
      <alignment horizontal="left"/>
    </xf>
    <xf numFmtId="4" fontId="8" fillId="3" borderId="3" xfId="1" applyNumberFormat="1" applyFont="1" applyFill="1" applyBorder="1"/>
    <xf numFmtId="4" fontId="8" fillId="3" borderId="2" xfId="1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2" fontId="0" fillId="2" borderId="8" xfId="0" applyNumberFormat="1" applyFont="1" applyFill="1" applyBorder="1"/>
    <xf numFmtId="2" fontId="0" fillId="2" borderId="0" xfId="0" applyNumberFormat="1" applyFont="1" applyFill="1" applyBorder="1"/>
    <xf numFmtId="0" fontId="0" fillId="2" borderId="8" xfId="0" applyFont="1" applyFill="1" applyBorder="1"/>
    <xf numFmtId="0" fontId="0" fillId="2" borderId="10" xfId="0" applyFont="1" applyFill="1" applyBorder="1"/>
    <xf numFmtId="166" fontId="0" fillId="2" borderId="10" xfId="0" applyNumberFormat="1" applyFont="1" applyFill="1" applyBorder="1"/>
    <xf numFmtId="166" fontId="0" fillId="2" borderId="1" xfId="0" applyNumberFormat="1" applyFont="1" applyFill="1" applyBorder="1"/>
    <xf numFmtId="17" fontId="0" fillId="2" borderId="0" xfId="0" applyNumberFormat="1" applyFont="1" applyFill="1" applyBorder="1"/>
    <xf numFmtId="0" fontId="0" fillId="2" borderId="1" xfId="0" applyNumberFormat="1" applyFont="1" applyFill="1" applyBorder="1"/>
    <xf numFmtId="0" fontId="8" fillId="2" borderId="0" xfId="0" applyNumberFormat="1" applyFont="1" applyFill="1" applyBorder="1" applyAlignment="1">
      <alignment horizontal="left"/>
    </xf>
    <xf numFmtId="3" fontId="0" fillId="2" borderId="3" xfId="0" applyNumberFormat="1" applyFont="1" applyFill="1" applyBorder="1"/>
    <xf numFmtId="0" fontId="0" fillId="2" borderId="0" xfId="0" applyNumberFormat="1" applyFont="1" applyFill="1" applyBorder="1" applyAlignment="1">
      <alignment horizontal="left"/>
    </xf>
    <xf numFmtId="167" fontId="0" fillId="2" borderId="1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167" fontId="0" fillId="2" borderId="3" xfId="0" applyNumberFormat="1" applyFont="1" applyFill="1" applyBorder="1"/>
    <xf numFmtId="167" fontId="8" fillId="2" borderId="3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left"/>
    </xf>
    <xf numFmtId="0" fontId="23" fillId="2" borderId="0" xfId="0" applyFont="1" applyFill="1" applyBorder="1"/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2" borderId="0" xfId="1" applyFont="1" applyFill="1" applyAlignment="1"/>
    <xf numFmtId="0" fontId="10" fillId="2" borderId="0" xfId="2" applyFill="1" applyAlignment="1"/>
    <xf numFmtId="0" fontId="10" fillId="0" borderId="0" xfId="2"/>
    <xf numFmtId="0" fontId="25" fillId="4" borderId="0" xfId="1" applyNumberFormat="1" applyFont="1" applyFill="1" applyBorder="1"/>
    <xf numFmtId="3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 applyAlignment="1">
      <alignment horizontal="right"/>
    </xf>
    <xf numFmtId="167" fontId="25" fillId="4" borderId="0" xfId="1" applyNumberFormat="1" applyFont="1" applyFill="1" applyBorder="1"/>
    <xf numFmtId="167" fontId="25" fillId="4" borderId="0" xfId="1" quotePrefix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wrapText="1"/>
    </xf>
    <xf numFmtId="17" fontId="0" fillId="2" borderId="8" xfId="0" applyNumberFormat="1" applyFont="1" applyFill="1" applyBorder="1"/>
    <xf numFmtId="0" fontId="0" fillId="2" borderId="10" xfId="0" applyNumberFormat="1" applyFont="1" applyFill="1" applyBorder="1"/>
    <xf numFmtId="0" fontId="8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8" fillId="2" borderId="5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/>
    <xf numFmtId="3" fontId="0" fillId="3" borderId="7" xfId="0" applyNumberFormat="1" applyFont="1" applyFill="1" applyBorder="1"/>
    <xf numFmtId="3" fontId="0" fillId="3" borderId="3" xfId="0" applyNumberFormat="1" applyFont="1" applyFill="1" applyBorder="1"/>
    <xf numFmtId="0" fontId="0" fillId="2" borderId="8" xfId="0" applyNumberFormat="1" applyFont="1" applyFill="1" applyBorder="1"/>
    <xf numFmtId="3" fontId="0" fillId="3" borderId="9" xfId="0" applyNumberFormat="1" applyFont="1" applyFill="1" applyBorder="1"/>
    <xf numFmtId="0" fontId="25" fillId="4" borderId="5" xfId="0" applyNumberFormat="1" applyFont="1" applyFill="1" applyBorder="1"/>
    <xf numFmtId="3" fontId="23" fillId="2" borderId="0" xfId="0" applyNumberFormat="1" applyFont="1" applyFill="1" applyBorder="1"/>
    <xf numFmtId="4" fontId="23" fillId="2" borderId="0" xfId="0" applyNumberFormat="1" applyFont="1" applyFill="1" applyBorder="1"/>
    <xf numFmtId="0" fontId="13" fillId="0" borderId="0" xfId="0" applyFont="1"/>
    <xf numFmtId="0" fontId="13" fillId="0" borderId="1" xfId="0" applyFont="1" applyBorder="1"/>
    <xf numFmtId="167" fontId="13" fillId="2" borderId="0" xfId="0" applyNumberFormat="1" applyFont="1" applyFill="1" applyBorder="1"/>
    <xf numFmtId="3" fontId="13" fillId="2" borderId="0" xfId="0" applyNumberFormat="1" applyFont="1" applyFill="1" applyBorder="1"/>
    <xf numFmtId="168" fontId="29" fillId="2" borderId="2" xfId="7" applyNumberFormat="1" applyFont="1" applyFill="1" applyBorder="1" applyAlignment="1" applyProtection="1">
      <alignment horizontal="right" vertical="center"/>
      <protection locked="0"/>
    </xf>
    <xf numFmtId="3" fontId="13" fillId="2" borderId="0" xfId="0" quotePrefix="1" applyNumberFormat="1" applyFont="1" applyFill="1" applyBorder="1" applyAlignment="1">
      <alignment horizontal="right"/>
    </xf>
    <xf numFmtId="167" fontId="25" fillId="8" borderId="0" xfId="0" applyNumberFormat="1" applyFont="1" applyFill="1" applyBorder="1"/>
    <xf numFmtId="0" fontId="8" fillId="6" borderId="12" xfId="0" applyNumberFormat="1" applyFont="1" applyFill="1" applyBorder="1" applyAlignment="1">
      <alignment horizontal="left" indent="3"/>
    </xf>
    <xf numFmtId="0" fontId="8" fillId="9" borderId="12" xfId="0" applyNumberFormat="1" applyFont="1" applyFill="1" applyBorder="1" applyAlignment="1"/>
    <xf numFmtId="3" fontId="8" fillId="2" borderId="2" xfId="1" applyNumberFormat="1" applyFont="1" applyFill="1" applyBorder="1" applyAlignment="1">
      <alignment horizontal="right"/>
    </xf>
    <xf numFmtId="168" fontId="8" fillId="2" borderId="2" xfId="1" applyNumberFormat="1" applyFont="1" applyFill="1" applyBorder="1" applyAlignment="1">
      <alignment horizontal="right"/>
    </xf>
    <xf numFmtId="170" fontId="13" fillId="2" borderId="0" xfId="0" applyNumberFormat="1" applyFont="1" applyFill="1" applyBorder="1"/>
    <xf numFmtId="167" fontId="29" fillId="2" borderId="2" xfId="7" quotePrefix="1" applyNumberFormat="1" applyFont="1" applyFill="1" applyBorder="1" applyAlignment="1" applyProtection="1">
      <alignment horizontal="right" vertical="center"/>
      <protection locked="0"/>
    </xf>
    <xf numFmtId="172" fontId="29" fillId="2" borderId="2" xfId="7" applyNumberFormat="1" applyFont="1" applyFill="1" applyBorder="1" applyAlignment="1" applyProtection="1">
      <alignment horizontal="right" vertical="center"/>
      <protection locked="0"/>
    </xf>
    <xf numFmtId="170" fontId="18" fillId="2" borderId="2" xfId="0" applyNumberFormat="1" applyFont="1" applyFill="1" applyBorder="1"/>
    <xf numFmtId="0" fontId="8" fillId="2" borderId="0" xfId="0" applyNumberFormat="1" applyFont="1" applyFill="1" applyBorder="1"/>
    <xf numFmtId="174" fontId="25" fillId="8" borderId="0" xfId="0" applyNumberFormat="1" applyFont="1" applyFill="1" applyBorder="1"/>
    <xf numFmtId="172" fontId="25" fillId="8" borderId="0" xfId="0" applyNumberFormat="1" applyFont="1" applyFill="1" applyBorder="1"/>
    <xf numFmtId="174" fontId="18" fillId="6" borderId="12" xfId="0" applyNumberFormat="1" applyFont="1" applyFill="1" applyBorder="1"/>
    <xf numFmtId="17" fontId="8" fillId="2" borderId="0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/>
    <xf numFmtId="3" fontId="16" fillId="2" borderId="0" xfId="0" applyNumberFormat="1" applyFont="1" applyFill="1" applyBorder="1"/>
    <xf numFmtId="3" fontId="4" fillId="2" borderId="0" xfId="0" applyNumberFormat="1" applyFont="1" applyFill="1" applyBorder="1"/>
    <xf numFmtId="175" fontId="4" fillId="2" borderId="0" xfId="1" applyNumberFormat="1" applyFont="1" applyFill="1" applyBorder="1" applyAlignment="1">
      <alignment horizontal="right"/>
    </xf>
    <xf numFmtId="175" fontId="4" fillId="2" borderId="1" xfId="1" applyNumberFormat="1" applyFont="1" applyFill="1" applyBorder="1" applyAlignment="1">
      <alignment horizontal="right"/>
    </xf>
    <xf numFmtId="175" fontId="4" fillId="2" borderId="3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23" fillId="2" borderId="0" xfId="0" quotePrefix="1" applyFont="1" applyFill="1" applyBorder="1"/>
    <xf numFmtId="0" fontId="0" fillId="2" borderId="4" xfId="0" applyFill="1" applyBorder="1"/>
    <xf numFmtId="2" fontId="0" fillId="2" borderId="10" xfId="0" applyNumberFormat="1" applyFont="1" applyFill="1" applyBorder="1"/>
    <xf numFmtId="2" fontId="0" fillId="2" borderId="1" xfId="0" applyNumberFormat="1" applyFont="1" applyFill="1" applyBorder="1"/>
    <xf numFmtId="0" fontId="33" fillId="0" borderId="0" xfId="0" applyFont="1"/>
    <xf numFmtId="0" fontId="33" fillId="2" borderId="0" xfId="0" applyNumberFormat="1" applyFont="1" applyFill="1"/>
    <xf numFmtId="0" fontId="33" fillId="2" borderId="0" xfId="0" applyNumberFormat="1" applyFont="1" applyFill="1" applyAlignment="1">
      <alignment horizontal="left"/>
    </xf>
    <xf numFmtId="0" fontId="14" fillId="2" borderId="0" xfId="0" applyNumberFormat="1" applyFont="1" applyFill="1"/>
    <xf numFmtId="3" fontId="14" fillId="2" borderId="0" xfId="0" applyNumberFormat="1" applyFont="1" applyFill="1"/>
    <xf numFmtId="168" fontId="4" fillId="2" borderId="0" xfId="0" applyNumberFormat="1" applyFont="1" applyFill="1" applyBorder="1"/>
    <xf numFmtId="0" fontId="4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17" fontId="5" fillId="2" borderId="0" xfId="0" applyNumberFormat="1" applyFont="1" applyFill="1"/>
    <xf numFmtId="0" fontId="23" fillId="2" borderId="1" xfId="0" applyFont="1" applyFill="1" applyBorder="1" applyAlignment="1">
      <alignment horizontal="right"/>
    </xf>
    <xf numFmtId="0" fontId="14" fillId="2" borderId="1" xfId="0" applyFont="1" applyFill="1" applyBorder="1"/>
    <xf numFmtId="0" fontId="12" fillId="2" borderId="0" xfId="8" applyFont="1" applyFill="1"/>
    <xf numFmtId="0" fontId="0" fillId="0" borderId="0" xfId="0" applyBorder="1"/>
    <xf numFmtId="168" fontId="25" fillId="4" borderId="1" xfId="1" applyNumberFormat="1" applyFont="1" applyFill="1" applyBorder="1"/>
    <xf numFmtId="3" fontId="0" fillId="2" borderId="1" xfId="0" applyNumberFormat="1" applyFont="1" applyFill="1" applyBorder="1"/>
    <xf numFmtId="0" fontId="0" fillId="2" borderId="8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13" fillId="2" borderId="0" xfId="0" applyNumberFormat="1" applyFont="1" applyFill="1" applyBorder="1" applyAlignment="1">
      <alignment wrapText="1"/>
    </xf>
    <xf numFmtId="0" fontId="13" fillId="2" borderId="1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8" fillId="2" borderId="0" xfId="9" applyFont="1" applyFill="1" applyAlignment="1"/>
    <xf numFmtId="0" fontId="13" fillId="2" borderId="0" xfId="9" applyFont="1" applyFill="1"/>
    <xf numFmtId="0" fontId="18" fillId="2" borderId="0" xfId="9" applyFont="1" applyFill="1"/>
    <xf numFmtId="0" fontId="18" fillId="2" borderId="2" xfId="9" applyFont="1" applyFill="1" applyBorder="1" applyAlignment="1">
      <alignment horizontal="right"/>
    </xf>
    <xf numFmtId="0" fontId="18" fillId="2" borderId="3" xfId="9" applyFont="1" applyFill="1" applyBorder="1"/>
    <xf numFmtId="0" fontId="13" fillId="2" borderId="3" xfId="9" applyFont="1" applyFill="1" applyBorder="1"/>
    <xf numFmtId="0" fontId="13" fillId="2" borderId="3" xfId="9" applyFont="1" applyFill="1" applyBorder="1" applyAlignment="1">
      <alignment horizontal="right"/>
    </xf>
    <xf numFmtId="0" fontId="18" fillId="2" borderId="0" xfId="9" applyFont="1" applyFill="1" applyBorder="1"/>
    <xf numFmtId="0" fontId="13" fillId="2" borderId="0" xfId="9" applyFont="1" applyFill="1" applyBorder="1" applyAlignment="1">
      <alignment horizontal="right"/>
    </xf>
    <xf numFmtId="0" fontId="13" fillId="2" borderId="0" xfId="9" applyFont="1" applyFill="1" applyBorder="1"/>
    <xf numFmtId="49" fontId="13" fillId="2" borderId="0" xfId="9" applyNumberFormat="1" applyFont="1" applyFill="1" applyBorder="1" applyAlignment="1">
      <alignment horizontal="right"/>
    </xf>
    <xf numFmtId="3" fontId="13" fillId="2" borderId="0" xfId="9" applyNumberFormat="1" applyFont="1" applyFill="1" applyBorder="1" applyAlignment="1">
      <alignment horizontal="right"/>
    </xf>
    <xf numFmtId="0" fontId="18" fillId="2" borderId="1" xfId="9" applyFont="1" applyFill="1" applyBorder="1"/>
    <xf numFmtId="0" fontId="13" fillId="2" borderId="1" xfId="9" applyFont="1" applyFill="1" applyBorder="1"/>
    <xf numFmtId="0" fontId="13" fillId="2" borderId="1" xfId="9" applyFont="1" applyFill="1" applyBorder="1" applyAlignment="1">
      <alignment horizontal="right"/>
    </xf>
    <xf numFmtId="0" fontId="13" fillId="2" borderId="0" xfId="9" applyFont="1" applyFill="1" applyAlignment="1">
      <alignment horizontal="right"/>
    </xf>
    <xf numFmtId="0" fontId="18" fillId="2" borderId="2" xfId="9" applyFont="1" applyFill="1" applyBorder="1"/>
    <xf numFmtId="3" fontId="13" fillId="2" borderId="1" xfId="9" applyNumberFormat="1" applyFont="1" applyFill="1" applyBorder="1"/>
    <xf numFmtId="0" fontId="13" fillId="2" borderId="2" xfId="9" applyFont="1" applyFill="1" applyBorder="1"/>
    <xf numFmtId="0" fontId="13" fillId="2" borderId="2" xfId="9" applyFont="1" applyFill="1" applyBorder="1" applyAlignment="1">
      <alignment horizontal="right"/>
    </xf>
    <xf numFmtId="0" fontId="8" fillId="2" borderId="3" xfId="1" applyFont="1" applyFill="1" applyBorder="1"/>
    <xf numFmtId="0" fontId="4" fillId="2" borderId="3" xfId="1" applyFont="1" applyFill="1" applyBorder="1" applyAlignment="1">
      <alignment horizontal="right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right"/>
    </xf>
    <xf numFmtId="2" fontId="13" fillId="2" borderId="0" xfId="9" applyNumberFormat="1" applyFont="1" applyFill="1"/>
    <xf numFmtId="2" fontId="13" fillId="2" borderId="1" xfId="9" applyNumberFormat="1" applyFont="1" applyFill="1" applyBorder="1"/>
    <xf numFmtId="0" fontId="3" fillId="2" borderId="0" xfId="0" applyFont="1" applyFill="1"/>
    <xf numFmtId="4" fontId="0" fillId="0" borderId="0" xfId="0" applyNumberFormat="1"/>
    <xf numFmtId="0" fontId="35" fillId="0" borderId="0" xfId="13" quotePrefix="1" applyNumberFormat="1"/>
    <xf numFmtId="0" fontId="35" fillId="0" borderId="0" xfId="13" applyNumberFormat="1"/>
    <xf numFmtId="0" fontId="35" fillId="0" borderId="0" xfId="13" quotePrefix="1" applyNumberFormat="1"/>
    <xf numFmtId="0" fontId="35" fillId="0" borderId="0" xfId="13" applyNumberFormat="1"/>
    <xf numFmtId="0" fontId="37" fillId="0" borderId="0" xfId="13" quotePrefix="1" applyNumberFormat="1" applyFont="1" applyFill="1"/>
    <xf numFmtId="0" fontId="35" fillId="0" borderId="0" xfId="13" quotePrefix="1" applyNumberFormat="1" applyFill="1"/>
    <xf numFmtId="0" fontId="8" fillId="2" borderId="3" xfId="1" applyNumberFormat="1" applyFont="1" applyFill="1" applyBorder="1" applyAlignment="1">
      <alignment horizontal="center" vertical="center"/>
    </xf>
    <xf numFmtId="0" fontId="8" fillId="2" borderId="0" xfId="6" applyFont="1" applyFill="1" applyBorder="1" applyAlignment="1">
      <alignment horizontal="left" vertical="center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3" fontId="0" fillId="2" borderId="0" xfId="0" quotePrefix="1" applyNumberFormat="1" applyFill="1" applyBorder="1" applyAlignment="1">
      <alignment horizontal="right"/>
    </xf>
    <xf numFmtId="17" fontId="8" fillId="2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right"/>
    </xf>
    <xf numFmtId="17" fontId="4" fillId="2" borderId="16" xfId="1" applyNumberFormat="1" applyFill="1" applyBorder="1"/>
    <xf numFmtId="0" fontId="4" fillId="2" borderId="15" xfId="1" applyNumberFormat="1" applyFill="1" applyBorder="1"/>
    <xf numFmtId="0" fontId="25" fillId="4" borderId="15" xfId="1" applyNumberFormat="1" applyFont="1" applyFill="1" applyBorder="1"/>
    <xf numFmtId="0" fontId="23" fillId="2" borderId="17" xfId="1" applyFont="1" applyFill="1" applyBorder="1"/>
    <xf numFmtId="49" fontId="23" fillId="2" borderId="0" xfId="1" applyNumberFormat="1" applyFont="1" applyFill="1" applyBorder="1"/>
    <xf numFmtId="17" fontId="4" fillId="2" borderId="3" xfId="1" applyNumberFormat="1" applyFill="1" applyBorder="1"/>
    <xf numFmtId="0" fontId="8" fillId="2" borderId="13" xfId="0" applyFont="1" applyFill="1" applyBorder="1" applyAlignment="1">
      <alignment vertical="center"/>
    </xf>
    <xf numFmtId="0" fontId="0" fillId="2" borderId="17" xfId="0" applyFill="1" applyBorder="1"/>
    <xf numFmtId="0" fontId="0" fillId="2" borderId="0" xfId="0" applyFill="1" applyBorder="1"/>
    <xf numFmtId="0" fontId="0" fillId="2" borderId="14" xfId="0" applyFill="1" applyBorder="1"/>
    <xf numFmtId="168" fontId="4" fillId="2" borderId="0" xfId="0" applyNumberFormat="1" applyFont="1" applyFill="1" applyBorder="1" applyAlignment="1">
      <alignment horizontal="right" indent="1"/>
    </xf>
    <xf numFmtId="49" fontId="4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11" borderId="3" xfId="1" applyNumberFormat="1" applyFont="1" applyFill="1" applyBorder="1" applyAlignment="1">
      <alignment horizontal="right" indent="1"/>
    </xf>
    <xf numFmtId="3" fontId="4" fillId="11" borderId="0" xfId="1" applyNumberFormat="1" applyFont="1" applyFill="1" applyBorder="1" applyAlignment="1">
      <alignment horizontal="right" indent="1"/>
    </xf>
    <xf numFmtId="3" fontId="4" fillId="11" borderId="1" xfId="1" applyNumberFormat="1" applyFont="1" applyFill="1" applyBorder="1" applyAlignment="1">
      <alignment horizontal="right" indent="1"/>
    </xf>
    <xf numFmtId="4" fontId="4" fillId="11" borderId="0" xfId="1" applyNumberFormat="1" applyFont="1" applyFill="1" applyBorder="1" applyAlignment="1">
      <alignment horizontal="right" indent="1"/>
    </xf>
    <xf numFmtId="2" fontId="4" fillId="11" borderId="3" xfId="1" applyNumberFormat="1" applyFont="1" applyFill="1" applyBorder="1" applyAlignment="1">
      <alignment horizontal="right" indent="1"/>
    </xf>
    <xf numFmtId="166" fontId="4" fillId="11" borderId="0" xfId="1" applyNumberFormat="1" applyFont="1" applyFill="1" applyBorder="1" applyAlignment="1">
      <alignment horizontal="right" indent="1"/>
    </xf>
    <xf numFmtId="2" fontId="4" fillId="11" borderId="0" xfId="1" applyNumberFormat="1" applyFont="1" applyFill="1" applyBorder="1" applyAlignment="1">
      <alignment horizontal="right" indent="1"/>
    </xf>
    <xf numFmtId="166" fontId="4" fillId="11" borderId="1" xfId="1" applyNumberFormat="1" applyFont="1" applyFill="1" applyBorder="1" applyAlignment="1">
      <alignment horizontal="right" indent="1"/>
    </xf>
    <xf numFmtId="167" fontId="4" fillId="11" borderId="0" xfId="1" applyNumberFormat="1" applyFont="1" applyFill="1" applyBorder="1" applyAlignment="1">
      <alignment horizontal="right" indent="1"/>
    </xf>
    <xf numFmtId="168" fontId="4" fillId="11" borderId="0" xfId="1" applyNumberFormat="1" applyFont="1" applyFill="1" applyBorder="1" applyAlignment="1">
      <alignment horizontal="right" indent="1"/>
    </xf>
    <xf numFmtId="168" fontId="4" fillId="11" borderId="1" xfId="1" applyNumberFormat="1" applyFont="1" applyFill="1" applyBorder="1" applyAlignment="1">
      <alignment horizontal="right" indent="1"/>
    </xf>
    <xf numFmtId="1" fontId="4" fillId="11" borderId="0" xfId="1" applyNumberFormat="1" applyFont="1" applyFill="1" applyBorder="1" applyAlignment="1">
      <alignment horizontal="right" indent="1"/>
    </xf>
    <xf numFmtId="49" fontId="8" fillId="2" borderId="0" xfId="1" applyNumberFormat="1" applyFont="1" applyFill="1" applyBorder="1" applyAlignment="1">
      <alignment horizontal="left"/>
    </xf>
    <xf numFmtId="3" fontId="4" fillId="11" borderId="3" xfId="1" applyNumberFormat="1" applyFill="1" applyBorder="1"/>
    <xf numFmtId="3" fontId="4" fillId="11" borderId="0" xfId="1" applyNumberFormat="1" applyFill="1" applyBorder="1"/>
    <xf numFmtId="3" fontId="4" fillId="11" borderId="1" xfId="1" applyNumberFormat="1" applyFill="1" applyBorder="1"/>
    <xf numFmtId="167" fontId="4" fillId="11" borderId="3" xfId="1" applyNumberFormat="1" applyFill="1" applyBorder="1"/>
    <xf numFmtId="167" fontId="4" fillId="11" borderId="0" xfId="1" applyNumberFormat="1" applyFill="1" applyBorder="1"/>
    <xf numFmtId="167" fontId="4" fillId="11" borderId="1" xfId="1" applyNumberFormat="1" applyFill="1" applyBorder="1"/>
    <xf numFmtId="0" fontId="4" fillId="2" borderId="0" xfId="1" applyFill="1" applyBorder="1"/>
    <xf numFmtId="0" fontId="8" fillId="2" borderId="0" xfId="1" applyFont="1" applyFill="1" applyBorder="1"/>
    <xf numFmtId="0" fontId="5" fillId="2" borderId="0" xfId="1" applyFont="1" applyFill="1" applyBorder="1"/>
    <xf numFmtId="17" fontId="5" fillId="2" borderId="0" xfId="1" applyNumberFormat="1" applyFont="1" applyFill="1" applyBorder="1"/>
    <xf numFmtId="168" fontId="0" fillId="2" borderId="0" xfId="0" applyNumberFormat="1" applyFill="1" applyBorder="1"/>
    <xf numFmtId="0" fontId="0" fillId="2" borderId="1" xfId="0" applyFill="1" applyBorder="1"/>
    <xf numFmtId="168" fontId="0" fillId="2" borderId="1" xfId="0" applyNumberFormat="1" applyFill="1" applyBorder="1"/>
    <xf numFmtId="0" fontId="0" fillId="2" borderId="15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3" fontId="35" fillId="2" borderId="0" xfId="13" applyNumberFormat="1" applyFill="1" applyBorder="1"/>
    <xf numFmtId="0" fontId="35" fillId="0" borderId="17" xfId="13" applyNumberFormat="1" applyBorder="1"/>
    <xf numFmtId="0" fontId="8" fillId="2" borderId="13" xfId="13" applyFont="1" applyFill="1" applyBorder="1"/>
    <xf numFmtId="0" fontId="4" fillId="2" borderId="14" xfId="13" applyFont="1" applyFill="1" applyBorder="1"/>
    <xf numFmtId="0" fontId="5" fillId="2" borderId="17" xfId="13" applyFont="1" applyFill="1" applyBorder="1"/>
    <xf numFmtId="17" fontId="5" fillId="2" borderId="0" xfId="13" applyNumberFormat="1" applyFont="1" applyFill="1" applyBorder="1"/>
    <xf numFmtId="0" fontId="35" fillId="2" borderId="0" xfId="13" applyFill="1" applyBorder="1"/>
    <xf numFmtId="0" fontId="35" fillId="2" borderId="0" xfId="13" applyNumberFormat="1" applyFill="1" applyBorder="1"/>
    <xf numFmtId="0" fontId="15" fillId="2" borderId="17" xfId="13" applyNumberFormat="1" applyFont="1" applyFill="1" applyBorder="1"/>
    <xf numFmtId="3" fontId="15" fillId="2" borderId="0" xfId="13" applyNumberFormat="1" applyFont="1" applyFill="1" applyBorder="1"/>
    <xf numFmtId="167" fontId="15" fillId="2" borderId="0" xfId="13" applyNumberFormat="1" applyFont="1" applyFill="1" applyBorder="1"/>
    <xf numFmtId="0" fontId="15" fillId="2" borderId="15" xfId="13" applyNumberFormat="1" applyFont="1" applyFill="1" applyBorder="1"/>
    <xf numFmtId="3" fontId="15" fillId="2" borderId="1" xfId="13" quotePrefix="1" applyNumberFormat="1" applyFont="1" applyFill="1" applyBorder="1" applyAlignment="1">
      <alignment horizontal="right"/>
    </xf>
    <xf numFmtId="167" fontId="15" fillId="2" borderId="1" xfId="13" quotePrefix="1" applyNumberFormat="1" applyFont="1" applyFill="1" applyBorder="1" applyAlignment="1">
      <alignment horizontal="right"/>
    </xf>
    <xf numFmtId="167" fontId="15" fillId="2" borderId="1" xfId="13" applyNumberFormat="1" applyFont="1" applyFill="1" applyBorder="1" applyAlignment="1">
      <alignment horizontal="right"/>
    </xf>
    <xf numFmtId="167" fontId="15" fillId="11" borderId="0" xfId="13" applyNumberFormat="1" applyFont="1" applyFill="1" applyBorder="1"/>
    <xf numFmtId="3" fontId="15" fillId="11" borderId="1" xfId="13" quotePrefix="1" applyNumberFormat="1" applyFont="1" applyFill="1" applyBorder="1" applyAlignment="1">
      <alignment horizontal="right"/>
    </xf>
    <xf numFmtId="3" fontId="15" fillId="11" borderId="0" xfId="13" applyNumberFormat="1" applyFont="1" applyFill="1" applyBorder="1"/>
    <xf numFmtId="3" fontId="38" fillId="2" borderId="2" xfId="13" applyNumberFormat="1" applyFont="1" applyFill="1" applyBorder="1"/>
    <xf numFmtId="167" fontId="38" fillId="2" borderId="2" xfId="13" applyNumberFormat="1" applyFont="1" applyFill="1" applyBorder="1"/>
    <xf numFmtId="3" fontId="39" fillId="4" borderId="2" xfId="1" applyNumberFormat="1" applyFont="1" applyFill="1" applyBorder="1"/>
    <xf numFmtId="168" fontId="39" fillId="4" borderId="2" xfId="1" applyNumberFormat="1" applyFont="1" applyFill="1" applyBorder="1"/>
    <xf numFmtId="0" fontId="15" fillId="2" borderId="2" xfId="13" applyNumberFormat="1" applyFont="1" applyFill="1" applyBorder="1"/>
    <xf numFmtId="1" fontId="40" fillId="2" borderId="2" xfId="13" applyNumberFormat="1" applyFont="1" applyFill="1" applyBorder="1"/>
    <xf numFmtId="168" fontId="40" fillId="2" borderId="2" xfId="13" applyNumberFormat="1" applyFont="1" applyFill="1" applyBorder="1"/>
    <xf numFmtId="167" fontId="15" fillId="2" borderId="0" xfId="13" applyNumberFormat="1" applyFont="1" applyFill="1" applyBorder="1" applyAlignment="1">
      <alignment horizontal="right"/>
    </xf>
    <xf numFmtId="3" fontId="15" fillId="2" borderId="0" xfId="13" quotePrefix="1" applyNumberFormat="1" applyFont="1" applyFill="1" applyBorder="1" applyAlignment="1">
      <alignment horizontal="right"/>
    </xf>
    <xf numFmtId="167" fontId="15" fillId="2" borderId="0" xfId="13" quotePrefix="1" applyNumberFormat="1" applyFont="1" applyFill="1" applyBorder="1" applyAlignment="1">
      <alignment horizontal="right"/>
    </xf>
    <xf numFmtId="0" fontId="15" fillId="2" borderId="0" xfId="13" applyNumberFormat="1" applyFont="1" applyFill="1" applyBorder="1"/>
    <xf numFmtId="1" fontId="40" fillId="2" borderId="0" xfId="13" applyNumberFormat="1" applyFont="1" applyFill="1" applyBorder="1"/>
    <xf numFmtId="168" fontId="40" fillId="2" borderId="0" xfId="13" applyNumberFormat="1" applyFont="1" applyFill="1" applyBorder="1"/>
    <xf numFmtId="3" fontId="15" fillId="2" borderId="3" xfId="13" applyNumberFormat="1" applyFont="1" applyFill="1" applyBorder="1"/>
    <xf numFmtId="167" fontId="15" fillId="2" borderId="3" xfId="13" applyNumberFormat="1" applyFont="1" applyFill="1" applyBorder="1" applyAlignment="1">
      <alignment horizontal="right"/>
    </xf>
    <xf numFmtId="167" fontId="15" fillId="2" borderId="3" xfId="13" applyNumberFormat="1" applyFont="1" applyFill="1" applyBorder="1"/>
    <xf numFmtId="0" fontId="40" fillId="2" borderId="1" xfId="13" applyNumberFormat="1" applyFont="1" applyFill="1" applyBorder="1"/>
    <xf numFmtId="3" fontId="4" fillId="2" borderId="0" xfId="4" applyNumberFormat="1" applyFill="1"/>
    <xf numFmtId="0" fontId="41" fillId="2" borderId="0" xfId="0" applyFont="1" applyFill="1" applyBorder="1" applyAlignment="1">
      <alignment horizontal="right"/>
    </xf>
    <xf numFmtId="0" fontId="4" fillId="0" borderId="0" xfId="4" applyNumberFormat="1" applyBorder="1"/>
    <xf numFmtId="0" fontId="8" fillId="2" borderId="2" xfId="4" applyNumberFormat="1" applyFont="1" applyFill="1" applyBorder="1"/>
    <xf numFmtId="3" fontId="15" fillId="11" borderId="3" xfId="13" applyNumberFormat="1" applyFont="1" applyFill="1" applyBorder="1"/>
    <xf numFmtId="3" fontId="15" fillId="11" borderId="0" xfId="13" quotePrefix="1" applyNumberFormat="1" applyFont="1" applyFill="1" applyBorder="1" applyAlignment="1">
      <alignment horizontal="right"/>
    </xf>
    <xf numFmtId="1" fontId="40" fillId="11" borderId="0" xfId="13" applyNumberFormat="1" applyFont="1" applyFill="1" applyBorder="1"/>
    <xf numFmtId="167" fontId="15" fillId="11" borderId="3" xfId="13" applyNumberFormat="1" applyFont="1" applyFill="1" applyBorder="1"/>
    <xf numFmtId="168" fontId="40" fillId="11" borderId="0" xfId="13" applyNumberFormat="1" applyFont="1" applyFill="1" applyBorder="1"/>
    <xf numFmtId="0" fontId="40" fillId="11" borderId="1" xfId="13" applyNumberFormat="1" applyFont="1" applyFill="1" applyBorder="1"/>
    <xf numFmtId="3" fontId="4" fillId="11" borderId="3" xfId="1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right"/>
    </xf>
    <xf numFmtId="3" fontId="4" fillId="11" borderId="0" xfId="1" applyNumberFormat="1" applyFont="1" applyFill="1" applyBorder="1" applyAlignment="1">
      <alignment horizontal="right"/>
    </xf>
    <xf numFmtId="3" fontId="4" fillId="11" borderId="0" xfId="1" quotePrefix="1" applyNumberFormat="1" applyFont="1" applyFill="1" applyBorder="1" applyAlignment="1">
      <alignment horizontal="right"/>
    </xf>
    <xf numFmtId="3" fontId="4" fillId="11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0" fontId="23" fillId="2" borderId="8" xfId="3" applyFont="1" applyFill="1" applyBorder="1"/>
    <xf numFmtId="167" fontId="4" fillId="2" borderId="0" xfId="13" quotePrefix="1" applyNumberFormat="1" applyFont="1" applyFill="1" applyBorder="1" applyAlignment="1">
      <alignment horizontal="right"/>
    </xf>
    <xf numFmtId="0" fontId="43" fillId="2" borderId="1" xfId="3" applyFont="1" applyFill="1" applyBorder="1" applyAlignment="1">
      <alignment horizontal="right"/>
    </xf>
    <xf numFmtId="17" fontId="15" fillId="2" borderId="4" xfId="1" applyNumberFormat="1" applyFont="1" applyFill="1" applyBorder="1"/>
    <xf numFmtId="0" fontId="15" fillId="2" borderId="10" xfId="1" applyNumberFormat="1" applyFont="1" applyFill="1" applyBorder="1"/>
    <xf numFmtId="4" fontId="38" fillId="2" borderId="2" xfId="1" applyNumberFormat="1" applyFont="1" applyFill="1" applyBorder="1" applyAlignment="1">
      <alignment horizontal="right"/>
    </xf>
    <xf numFmtId="0" fontId="38" fillId="2" borderId="2" xfId="1" applyNumberFormat="1" applyFont="1" applyFill="1" applyBorder="1" applyAlignment="1">
      <alignment horizontal="right"/>
    </xf>
    <xf numFmtId="0" fontId="15" fillId="2" borderId="8" xfId="13" applyNumberFormat="1" applyFont="1" applyFill="1" applyBorder="1"/>
    <xf numFmtId="3" fontId="15" fillId="2" borderId="0" xfId="1" quotePrefix="1" applyNumberFormat="1" applyFont="1" applyFill="1" applyBorder="1" applyAlignment="1">
      <alignment horizontal="right"/>
    </xf>
    <xf numFmtId="0" fontId="39" fillId="4" borderId="5" xfId="1" applyNumberFormat="1" applyFont="1" applyFill="1" applyBorder="1"/>
    <xf numFmtId="0" fontId="40" fillId="2" borderId="8" xfId="13" applyNumberFormat="1" applyFont="1" applyFill="1" applyBorder="1" applyAlignment="1">
      <alignment horizontal="right"/>
    </xf>
    <xf numFmtId="0" fontId="40" fillId="2" borderId="10" xfId="13" applyNumberFormat="1" applyFont="1" applyFill="1" applyBorder="1" applyAlignment="1">
      <alignment horizontal="right"/>
    </xf>
    <xf numFmtId="168" fontId="40" fillId="2" borderId="1" xfId="13" applyNumberFormat="1" applyFont="1" applyFill="1" applyBorder="1"/>
    <xf numFmtId="0" fontId="40" fillId="2" borderId="5" xfId="13" applyNumberFormat="1" applyFont="1" applyFill="1" applyBorder="1" applyAlignment="1">
      <alignment horizontal="right"/>
    </xf>
    <xf numFmtId="3" fontId="40" fillId="2" borderId="2" xfId="13" applyNumberFormat="1" applyFont="1" applyFill="1" applyBorder="1"/>
    <xf numFmtId="0" fontId="43" fillId="2" borderId="8" xfId="1" applyFont="1" applyFill="1" applyBorder="1"/>
    <xf numFmtId="0" fontId="38" fillId="2" borderId="4" xfId="13" applyFont="1" applyFill="1" applyBorder="1"/>
    <xf numFmtId="0" fontId="15" fillId="2" borderId="3" xfId="13" applyFont="1" applyFill="1" applyBorder="1"/>
    <xf numFmtId="0" fontId="42" fillId="2" borderId="8" xfId="13" applyFont="1" applyFill="1" applyBorder="1"/>
    <xf numFmtId="17" fontId="42" fillId="2" borderId="0" xfId="13" applyNumberFormat="1" applyFont="1" applyFill="1" applyBorder="1"/>
    <xf numFmtId="0" fontId="15" fillId="2" borderId="0" xfId="13" applyFont="1" applyFill="1" applyBorder="1"/>
    <xf numFmtId="0" fontId="15" fillId="2" borderId="4" xfId="13" applyNumberFormat="1" applyFont="1" applyFill="1" applyBorder="1"/>
    <xf numFmtId="0" fontId="15" fillId="2" borderId="3" xfId="13" applyNumberFormat="1" applyFont="1" applyFill="1" applyBorder="1"/>
    <xf numFmtId="0" fontId="43" fillId="2" borderId="3" xfId="3" applyNumberFormat="1" applyFont="1" applyFill="1" applyBorder="1" applyAlignment="1">
      <alignment horizontal="right"/>
    </xf>
    <xf numFmtId="0" fontId="4" fillId="0" borderId="0" xfId="4" applyBorder="1"/>
    <xf numFmtId="0" fontId="19" fillId="0" borderId="0" xfId="4" applyNumberFormat="1" applyFont="1" applyBorder="1"/>
    <xf numFmtId="0" fontId="43" fillId="2" borderId="8" xfId="3" applyFont="1" applyFill="1" applyBorder="1"/>
    <xf numFmtId="0" fontId="2" fillId="2" borderId="0" xfId="0" applyFont="1" applyFill="1" applyBorder="1"/>
    <xf numFmtId="0" fontId="38" fillId="2" borderId="5" xfId="13" applyNumberFormat="1" applyFont="1" applyFill="1" applyBorder="1"/>
    <xf numFmtId="3" fontId="15" fillId="11" borderId="0" xfId="1" quotePrefix="1" applyNumberFormat="1" applyFont="1" applyFill="1" applyBorder="1" applyAlignment="1">
      <alignment horizontal="right"/>
    </xf>
    <xf numFmtId="168" fontId="40" fillId="11" borderId="2" xfId="13" applyNumberFormat="1" applyFont="1" applyFill="1" applyBorder="1"/>
    <xf numFmtId="168" fontId="40" fillId="11" borderId="1" xfId="13" applyNumberFormat="1" applyFont="1" applyFill="1" applyBorder="1"/>
    <xf numFmtId="1" fontId="40" fillId="11" borderId="2" xfId="13" applyNumberFormat="1" applyFont="1" applyFill="1" applyBorder="1"/>
    <xf numFmtId="0" fontId="40" fillId="2" borderId="5" xfId="13" applyNumberFormat="1" applyFont="1" applyFill="1" applyBorder="1"/>
    <xf numFmtId="4" fontId="4" fillId="2" borderId="4" xfId="1" applyNumberFormat="1" applyFill="1" applyBorder="1"/>
    <xf numFmtId="4" fontId="4" fillId="2" borderId="8" xfId="1" applyNumberFormat="1" applyFill="1" applyBorder="1"/>
    <xf numFmtId="4" fontId="4" fillId="2" borderId="10" xfId="1" applyNumberFormat="1" applyFill="1" applyBorder="1"/>
    <xf numFmtId="0" fontId="25" fillId="4" borderId="5" xfId="3" applyNumberFormat="1" applyFont="1" applyFill="1" applyBorder="1"/>
    <xf numFmtId="1" fontId="25" fillId="4" borderId="2" xfId="3" applyNumberFormat="1" applyFont="1" applyFill="1" applyBorder="1"/>
    <xf numFmtId="0" fontId="8" fillId="2" borderId="2" xfId="3" applyNumberFormat="1" applyFont="1" applyFill="1" applyBorder="1"/>
    <xf numFmtId="3" fontId="8" fillId="2" borderId="2" xfId="3" applyNumberFormat="1" applyFont="1" applyFill="1" applyBorder="1"/>
    <xf numFmtId="167" fontId="8" fillId="2" borderId="2" xfId="3" applyNumberFormat="1" applyFont="1" applyFill="1" applyBorder="1" applyAlignment="1">
      <alignment horizontal="right"/>
    </xf>
    <xf numFmtId="167" fontId="8" fillId="2" borderId="2" xfId="3" applyNumberFormat="1" applyFont="1" applyFill="1" applyBorder="1"/>
    <xf numFmtId="167" fontId="4" fillId="11" borderId="3" xfId="3" applyNumberFormat="1" applyFont="1" applyFill="1" applyBorder="1"/>
    <xf numFmtId="167" fontId="4" fillId="11" borderId="0" xfId="3" applyNumberFormat="1" applyFont="1" applyFill="1" applyBorder="1"/>
    <xf numFmtId="167" fontId="4" fillId="11" borderId="1" xfId="3" quotePrefix="1" applyNumberFormat="1" applyFont="1" applyFill="1" applyBorder="1" applyAlignment="1">
      <alignment horizontal="right"/>
    </xf>
    <xf numFmtId="3" fontId="4" fillId="11" borderId="3" xfId="3" applyNumberFormat="1" applyFont="1" applyFill="1" applyBorder="1"/>
    <xf numFmtId="3" fontId="4" fillId="11" borderId="0" xfId="3" applyNumberFormat="1" applyFont="1" applyFill="1" applyBorder="1"/>
    <xf numFmtId="167" fontId="4" fillId="11" borderId="1" xfId="3" applyNumberFormat="1" applyFont="1" applyFill="1" applyBorder="1"/>
    <xf numFmtId="0" fontId="12" fillId="2" borderId="0" xfId="6" applyFont="1" applyFill="1" applyBorder="1"/>
    <xf numFmtId="0" fontId="0" fillId="2" borderId="8" xfId="0" applyFill="1" applyBorder="1"/>
    <xf numFmtId="0" fontId="0" fillId="2" borderId="10" xfId="0" applyFill="1" applyBorder="1"/>
    <xf numFmtId="0" fontId="23" fillId="2" borderId="0" xfId="4" applyFont="1" applyFill="1" applyAlignment="1">
      <alignment horizontal="right"/>
    </xf>
    <xf numFmtId="0" fontId="23" fillId="2" borderId="0" xfId="1" applyFont="1" applyFill="1" applyAlignment="1">
      <alignment horizontal="right"/>
    </xf>
    <xf numFmtId="3" fontId="4" fillId="11" borderId="0" xfId="4" applyNumberFormat="1" applyFill="1" applyBorder="1"/>
    <xf numFmtId="167" fontId="4" fillId="11" borderId="0" xfId="4" applyNumberFormat="1" applyFill="1" applyBorder="1"/>
    <xf numFmtId="0" fontId="15" fillId="2" borderId="0" xfId="0" applyNumberFormat="1" applyFont="1" applyFill="1" applyBorder="1" applyAlignment="1">
      <alignment vertical="top"/>
    </xf>
    <xf numFmtId="0" fontId="13" fillId="2" borderId="0" xfId="0" applyFont="1" applyFill="1" applyAlignment="1">
      <alignment vertical="center"/>
    </xf>
    <xf numFmtId="0" fontId="28" fillId="2" borderId="0" xfId="0" applyFont="1" applyFill="1" applyBorder="1" applyAlignment="1">
      <alignment horizontal="right"/>
    </xf>
    <xf numFmtId="0" fontId="32" fillId="2" borderId="18" xfId="0" applyNumberFormat="1" applyFont="1" applyFill="1" applyBorder="1"/>
    <xf numFmtId="0" fontId="32" fillId="2" borderId="0" xfId="0" quotePrefix="1" applyFont="1" applyFill="1" applyBorder="1" applyAlignment="1"/>
    <xf numFmtId="0" fontId="32" fillId="2" borderId="18" xfId="0" quotePrefix="1" applyFont="1" applyFill="1" applyBorder="1" applyAlignment="1"/>
    <xf numFmtId="0" fontId="44" fillId="2" borderId="0" xfId="0" applyFont="1" applyFill="1" applyBorder="1" applyAlignment="1">
      <alignment horizontal="right"/>
    </xf>
    <xf numFmtId="0" fontId="13" fillId="2" borderId="18" xfId="0" applyFont="1" applyFill="1" applyBorder="1"/>
    <xf numFmtId="0" fontId="31" fillId="7" borderId="18" xfId="0" applyFont="1" applyFill="1" applyBorder="1"/>
    <xf numFmtId="0" fontId="13" fillId="2" borderId="18" xfId="0" applyNumberFormat="1" applyFont="1" applyFill="1" applyBorder="1"/>
    <xf numFmtId="0" fontId="25" fillId="8" borderId="18" xfId="0" applyNumberFormat="1" applyFont="1" applyFill="1" applyBorder="1"/>
    <xf numFmtId="171" fontId="13" fillId="2" borderId="0" xfId="0" applyNumberFormat="1" applyFont="1" applyFill="1" applyBorder="1"/>
    <xf numFmtId="172" fontId="13" fillId="2" borderId="0" xfId="0" applyNumberFormat="1" applyFont="1" applyFill="1" applyBorder="1"/>
    <xf numFmtId="170" fontId="13" fillId="11" borderId="0" xfId="0" quotePrefix="1" applyNumberFormat="1" applyFont="1" applyFill="1" applyBorder="1" applyAlignment="1">
      <alignment horizontal="right"/>
    </xf>
    <xf numFmtId="170" fontId="13" fillId="11" borderId="0" xfId="0" applyNumberFormat="1" applyFont="1" applyFill="1" applyBorder="1" applyAlignment="1">
      <alignment horizontal="right"/>
    </xf>
    <xf numFmtId="0" fontId="31" fillId="7" borderId="0" xfId="0" applyFont="1" applyFill="1" applyBorder="1"/>
    <xf numFmtId="0" fontId="13" fillId="2" borderId="3" xfId="0" applyFont="1" applyFill="1" applyBorder="1"/>
    <xf numFmtId="0" fontId="13" fillId="2" borderId="1" xfId="0" applyFont="1" applyFill="1" applyBorder="1"/>
    <xf numFmtId="167" fontId="13" fillId="11" borderId="0" xfId="0" applyNumberFormat="1" applyFont="1" applyFill="1" applyBorder="1" applyAlignment="1">
      <alignment horizontal="right" vertical="center"/>
    </xf>
    <xf numFmtId="167" fontId="13" fillId="11" borderId="0" xfId="0" applyNumberFormat="1" applyFont="1" applyFill="1" applyBorder="1" applyAlignment="1">
      <alignment horizontal="right"/>
    </xf>
    <xf numFmtId="168" fontId="13" fillId="11" borderId="0" xfId="0" applyNumberFormat="1" applyFont="1" applyFill="1" applyBorder="1" applyAlignment="1">
      <alignment horizontal="right"/>
    </xf>
    <xf numFmtId="0" fontId="31" fillId="7" borderId="3" xfId="0" applyFont="1" applyFill="1" applyBorder="1"/>
    <xf numFmtId="4" fontId="4" fillId="2" borderId="2" xfId="4" applyNumberFormat="1" applyFont="1" applyFill="1" applyBorder="1"/>
    <xf numFmtId="4" fontId="4" fillId="2" borderId="2" xfId="4" applyNumberFormat="1" applyFill="1" applyBorder="1"/>
    <xf numFmtId="167" fontId="25" fillId="4" borderId="2" xfId="0" applyNumberFormat="1" applyFont="1" applyFill="1" applyBorder="1" applyAlignment="1">
      <alignment horizontal="right"/>
    </xf>
    <xf numFmtId="167" fontId="16" fillId="2" borderId="0" xfId="0" applyNumberFormat="1" applyFont="1" applyFill="1" applyBorder="1"/>
    <xf numFmtId="3" fontId="16" fillId="2" borderId="2" xfId="0" applyNumberFormat="1" applyFont="1" applyFill="1" applyBorder="1"/>
    <xf numFmtId="167" fontId="16" fillId="2" borderId="2" xfId="0" applyNumberFormat="1" applyFont="1" applyFill="1" applyBorder="1"/>
    <xf numFmtId="167" fontId="16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indent="5"/>
    </xf>
    <xf numFmtId="0" fontId="31" fillId="7" borderId="0" xfId="0" applyFont="1" applyFill="1" applyAlignment="1">
      <alignment horizontal="left" indent="5"/>
    </xf>
    <xf numFmtId="0" fontId="18" fillId="2" borderId="0" xfId="9" applyFont="1" applyFill="1" applyAlignment="1">
      <alignment horizontal="left" vertical="center"/>
    </xf>
    <xf numFmtId="3" fontId="4" fillId="2" borderId="1" xfId="1" applyNumberFormat="1" applyFont="1" applyFill="1" applyBorder="1"/>
    <xf numFmtId="0" fontId="13" fillId="2" borderId="0" xfId="0" applyNumberFormat="1" applyFont="1" applyFill="1" applyBorder="1" applyAlignment="1">
      <alignment horizontal="left" indent="7"/>
    </xf>
    <xf numFmtId="0" fontId="13" fillId="2" borderId="0" xfId="0" applyNumberFormat="1" applyFont="1" applyFill="1" applyBorder="1" applyAlignment="1">
      <alignment horizontal="left" indent="8"/>
    </xf>
    <xf numFmtId="0" fontId="23" fillId="2" borderId="0" xfId="0" applyNumberFormat="1" applyFont="1" applyFill="1" applyBorder="1" applyAlignment="1">
      <alignment horizontal="left"/>
    </xf>
    <xf numFmtId="0" fontId="33" fillId="2" borderId="0" xfId="0" applyFont="1" applyFill="1"/>
    <xf numFmtId="0" fontId="4" fillId="2" borderId="17" xfId="1" applyNumberFormat="1" applyFont="1" applyFill="1" applyBorder="1"/>
    <xf numFmtId="167" fontId="13" fillId="6" borderId="0" xfId="0" quotePrefix="1" applyNumberFormat="1" applyFont="1" applyFill="1" applyBorder="1" applyAlignment="1">
      <alignment horizontal="right" vertical="center"/>
    </xf>
    <xf numFmtId="0" fontId="8" fillId="2" borderId="19" xfId="0" applyNumberFormat="1" applyFont="1" applyFill="1" applyBorder="1"/>
    <xf numFmtId="3" fontId="13" fillId="2" borderId="0" xfId="0" applyNumberFormat="1" applyFont="1" applyFill="1" applyBorder="1" applyAlignment="1">
      <alignment horizontal="right"/>
    </xf>
    <xf numFmtId="168" fontId="13" fillId="6" borderId="0" xfId="0" quotePrefix="1" applyNumberFormat="1" applyFont="1" applyFill="1" applyBorder="1" applyAlignment="1">
      <alignment horizontal="right"/>
    </xf>
    <xf numFmtId="0" fontId="25" fillId="8" borderId="17" xfId="0" applyNumberFormat="1" applyFont="1" applyFill="1" applyBorder="1"/>
    <xf numFmtId="3" fontId="18" fillId="9" borderId="0" xfId="0" applyNumberFormat="1" applyFont="1" applyFill="1" applyBorder="1"/>
    <xf numFmtId="167" fontId="18" fillId="9" borderId="0" xfId="0" applyNumberFormat="1" applyFont="1" applyFill="1" applyBorder="1"/>
    <xf numFmtId="167" fontId="8" fillId="9" borderId="0" xfId="0" applyNumberFormat="1" applyFont="1" applyFill="1" applyBorder="1"/>
    <xf numFmtId="167" fontId="13" fillId="6" borderId="0" xfId="0" applyNumberFormat="1" applyFont="1" applyFill="1" applyBorder="1" applyAlignment="1">
      <alignment horizontal="right" vertical="center"/>
    </xf>
    <xf numFmtId="167" fontId="13" fillId="6" borderId="0" xfId="0" applyNumberFormat="1" applyFont="1" applyFill="1" applyBorder="1" applyAlignment="1">
      <alignment horizontal="right"/>
    </xf>
    <xf numFmtId="168" fontId="13" fillId="6" borderId="0" xfId="0" applyNumberFormat="1" applyFont="1" applyFill="1" applyBorder="1" applyAlignment="1">
      <alignment horizontal="right"/>
    </xf>
    <xf numFmtId="168" fontId="25" fillId="8" borderId="0" xfId="0" applyNumberFormat="1" applyFont="1" applyFill="1" applyBorder="1" applyAlignment="1">
      <alignment horizontal="right"/>
    </xf>
    <xf numFmtId="3" fontId="18" fillId="9" borderId="12" xfId="0" applyNumberFormat="1" applyFont="1" applyFill="1" applyBorder="1" applyAlignment="1">
      <alignment horizontal="right"/>
    </xf>
    <xf numFmtId="167" fontId="1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>
      <alignment horizontal="right"/>
    </xf>
    <xf numFmtId="167" fontId="8" fillId="9" borderId="12" xfId="0" applyNumberFormat="1" applyFont="1" applyFill="1" applyBorder="1" applyAlignment="1">
      <alignment horizontal="right"/>
    </xf>
    <xf numFmtId="3" fontId="18" fillId="9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 applyAlignment="1"/>
    <xf numFmtId="0" fontId="13" fillId="2" borderId="3" xfId="0" applyNumberFormat="1" applyFont="1" applyFill="1" applyBorder="1"/>
    <xf numFmtId="0" fontId="8" fillId="2" borderId="19" xfId="1" applyNumberFormat="1" applyFont="1" applyFill="1" applyBorder="1"/>
    <xf numFmtId="0" fontId="25" fillId="4" borderId="19" xfId="1" applyNumberFormat="1" applyFont="1" applyFill="1" applyBorder="1"/>
    <xf numFmtId="173" fontId="8" fillId="2" borderId="2" xfId="1" applyNumberFormat="1" applyFont="1" applyFill="1" applyBorder="1" applyAlignment="1">
      <alignment horizontal="right"/>
    </xf>
    <xf numFmtId="173" fontId="8" fillId="2" borderId="2" xfId="1" quotePrefix="1" applyNumberFormat="1" applyFont="1" applyFill="1" applyBorder="1" applyAlignment="1">
      <alignment horizontal="right"/>
    </xf>
    <xf numFmtId="172" fontId="13" fillId="6" borderId="0" xfId="0" applyNumberFormat="1" applyFont="1" applyFill="1" applyBorder="1"/>
    <xf numFmtId="172" fontId="13" fillId="6" borderId="0" xfId="0" quotePrefix="1" applyNumberFormat="1" applyFont="1" applyFill="1" applyBorder="1" applyAlignment="1">
      <alignment horizontal="right" vertical="center"/>
    </xf>
    <xf numFmtId="172" fontId="13" fillId="6" borderId="0" xfId="0" applyNumberFormat="1" applyFont="1" applyFill="1" applyBorder="1" applyAlignment="1">
      <alignment vertical="center"/>
    </xf>
    <xf numFmtId="0" fontId="12" fillId="0" borderId="0" xfId="0" applyFont="1" applyBorder="1"/>
    <xf numFmtId="167" fontId="13" fillId="2" borderId="0" xfId="0" applyNumberFormat="1" applyFont="1" applyFill="1" applyBorder="1" applyAlignment="1">
      <alignment horizontal="left"/>
    </xf>
    <xf numFmtId="167" fontId="29" fillId="2" borderId="2" xfId="7" applyNumberFormat="1" applyFont="1" applyFill="1" applyBorder="1" applyAlignment="1" applyProtection="1">
      <alignment horizontal="left" vertical="center"/>
      <protection locked="0"/>
    </xf>
    <xf numFmtId="167" fontId="30" fillId="2" borderId="0" xfId="7" applyNumberFormat="1" applyFont="1" applyFill="1" applyBorder="1" applyAlignment="1" applyProtection="1">
      <alignment horizontal="left" vertical="center"/>
      <protection locked="0"/>
    </xf>
    <xf numFmtId="170" fontId="33" fillId="5" borderId="0" xfId="0" applyNumberFormat="1" applyFont="1" applyFill="1" applyBorder="1" applyAlignment="1">
      <alignment horizontal="right"/>
    </xf>
    <xf numFmtId="167" fontId="33" fillId="2" borderId="0" xfId="0" applyNumberFormat="1" applyFont="1" applyFill="1" applyBorder="1" applyAlignment="1">
      <alignment horizontal="right"/>
    </xf>
    <xf numFmtId="170" fontId="33" fillId="2" borderId="0" xfId="0" applyNumberFormat="1" applyFont="1" applyFill="1" applyBorder="1"/>
    <xf numFmtId="167" fontId="33" fillId="2" borderId="0" xfId="0" applyNumberFormat="1" applyFont="1" applyFill="1" applyBorder="1" applyAlignment="1">
      <alignment horizontal="left" indent="1"/>
    </xf>
    <xf numFmtId="174" fontId="18" fillId="6" borderId="12" xfId="0" applyNumberFormat="1" applyFont="1" applyFill="1" applyBorder="1" applyAlignment="1">
      <alignment horizontal="right"/>
    </xf>
    <xf numFmtId="172" fontId="18" fillId="6" borderId="12" xfId="0" applyNumberFormat="1" applyFont="1" applyFill="1" applyBorder="1" applyAlignment="1">
      <alignment horizontal="right"/>
    </xf>
    <xf numFmtId="0" fontId="8" fillId="2" borderId="20" xfId="1" applyNumberFormat="1" applyFont="1" applyFill="1" applyBorder="1" applyAlignment="1">
      <alignment wrapText="1"/>
    </xf>
    <xf numFmtId="0" fontId="4" fillId="2" borderId="21" xfId="1" applyNumberFormat="1" applyFont="1" applyFill="1" applyBorder="1"/>
    <xf numFmtId="0" fontId="25" fillId="4" borderId="22" xfId="1" applyNumberFormat="1" applyFont="1" applyFill="1" applyBorder="1"/>
    <xf numFmtId="3" fontId="25" fillId="4" borderId="3" xfId="1" applyNumberFormat="1" applyFont="1" applyFill="1" applyBorder="1"/>
    <xf numFmtId="167" fontId="25" fillId="4" borderId="3" xfId="1" applyNumberFormat="1" applyFont="1" applyFill="1" applyBorder="1"/>
    <xf numFmtId="176" fontId="8" fillId="2" borderId="2" xfId="1" applyNumberFormat="1" applyFont="1" applyFill="1" applyBorder="1" applyAlignment="1">
      <alignment horizontal="right"/>
    </xf>
    <xf numFmtId="0" fontId="23" fillId="2" borderId="1" xfId="3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167" fontId="4" fillId="2" borderId="2" xfId="1" applyNumberFormat="1" applyFont="1" applyFill="1" applyBorder="1"/>
    <xf numFmtId="3" fontId="4" fillId="2" borderId="2" xfId="1" applyNumberFormat="1" applyFont="1" applyFill="1" applyBorder="1"/>
    <xf numFmtId="3" fontId="4" fillId="11" borderId="3" xfId="1" quotePrefix="1" applyNumberFormat="1" applyFont="1" applyFill="1" applyBorder="1" applyAlignment="1">
      <alignment horizontal="right"/>
    </xf>
    <xf numFmtId="167" fontId="4" fillId="11" borderId="3" xfId="1" applyNumberFormat="1" applyFont="1" applyFill="1" applyBorder="1"/>
    <xf numFmtId="167" fontId="4" fillId="11" borderId="0" xfId="1" applyNumberFormat="1" applyFont="1" applyFill="1" applyBorder="1"/>
    <xf numFmtId="3" fontId="4" fillId="11" borderId="2" xfId="1" quotePrefix="1" applyNumberFormat="1" applyFont="1" applyFill="1" applyBorder="1"/>
    <xf numFmtId="3" fontId="4" fillId="11" borderId="2" xfId="1" applyNumberFormat="1" applyFont="1" applyFill="1" applyBorder="1"/>
    <xf numFmtId="0" fontId="11" fillId="2" borderId="0" xfId="0" applyFont="1" applyFill="1"/>
    <xf numFmtId="3" fontId="8" fillId="2" borderId="3" xfId="0" applyNumberFormat="1" applyFont="1" applyFill="1" applyBorder="1"/>
    <xf numFmtId="3" fontId="8" fillId="2" borderId="1" xfId="0" applyNumberFormat="1" applyFont="1" applyFill="1" applyBorder="1"/>
    <xf numFmtId="4" fontId="4" fillId="11" borderId="0" xfId="1" applyNumberFormat="1" applyFont="1" applyFill="1" applyBorder="1" applyAlignment="1">
      <alignment horizontal="right"/>
    </xf>
    <xf numFmtId="4" fontId="4" fillId="11" borderId="3" xfId="1" applyNumberFormat="1" applyFont="1" applyFill="1" applyBorder="1" applyAlignment="1">
      <alignment horizontal="right"/>
    </xf>
    <xf numFmtId="4" fontId="4" fillId="11" borderId="1" xfId="1" applyNumberFormat="1" applyFont="1" applyFill="1" applyBorder="1" applyAlignment="1">
      <alignment horizontal="right"/>
    </xf>
    <xf numFmtId="0" fontId="4" fillId="2" borderId="3" xfId="1" applyNumberFormat="1" applyFont="1" applyFill="1" applyBorder="1"/>
    <xf numFmtId="177" fontId="0" fillId="2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/>
    </xf>
    <xf numFmtId="167" fontId="3" fillId="2" borderId="1" xfId="0" applyNumberFormat="1" applyFont="1" applyFill="1" applyBorder="1"/>
    <xf numFmtId="0" fontId="46" fillId="2" borderId="0" xfId="1" applyNumberFormat="1" applyFont="1" applyFill="1" applyBorder="1"/>
    <xf numFmtId="167" fontId="11" fillId="2" borderId="3" xfId="1" applyNumberFormat="1" applyFont="1" applyFill="1" applyBorder="1"/>
    <xf numFmtId="167" fontId="11" fillId="2" borderId="0" xfId="1" applyNumberFormat="1" applyFont="1" applyFill="1" applyBorder="1"/>
    <xf numFmtId="167" fontId="47" fillId="4" borderId="2" xfId="0" applyNumberFormat="1" applyFont="1" applyFill="1" applyBorder="1"/>
    <xf numFmtId="3" fontId="47" fillId="4" borderId="2" xfId="0" applyNumberFormat="1" applyFont="1" applyFill="1" applyBorder="1"/>
    <xf numFmtId="3" fontId="47" fillId="4" borderId="6" xfId="0" applyNumberFormat="1" applyFont="1" applyFill="1" applyBorder="1"/>
    <xf numFmtId="3" fontId="47" fillId="4" borderId="5" xfId="0" applyNumberFormat="1" applyFont="1" applyFill="1" applyBorder="1"/>
    <xf numFmtId="0" fontId="32" fillId="2" borderId="17" xfId="0" applyFont="1" applyFill="1" applyBorder="1" applyAlignment="1"/>
    <xf numFmtId="3" fontId="18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/>
    <xf numFmtId="0" fontId="48" fillId="2" borderId="0" xfId="0" applyFont="1" applyFill="1"/>
    <xf numFmtId="0" fontId="33" fillId="2" borderId="0" xfId="0" applyNumberFormat="1" applyFont="1" applyFill="1" applyBorder="1" applyAlignment="1">
      <alignment horizontal="left" indent="2"/>
    </xf>
    <xf numFmtId="3" fontId="33" fillId="2" borderId="0" xfId="0" applyNumberFormat="1" applyFont="1" applyFill="1" applyBorder="1" applyAlignment="1">
      <alignment horizontal="right"/>
    </xf>
    <xf numFmtId="167" fontId="33" fillId="6" borderId="0" xfId="0" applyNumberFormat="1" applyFont="1" applyFill="1" applyBorder="1" applyAlignment="1">
      <alignment horizontal="right" vertical="center"/>
    </xf>
    <xf numFmtId="0" fontId="48" fillId="0" borderId="0" xfId="0" applyFont="1"/>
    <xf numFmtId="168" fontId="33" fillId="6" borderId="0" xfId="0" applyNumberFormat="1" applyFont="1" applyFill="1" applyBorder="1" applyAlignment="1">
      <alignment horizontal="right"/>
    </xf>
    <xf numFmtId="0" fontId="23" fillId="2" borderId="0" xfId="0" applyFont="1" applyFill="1" applyBorder="1" applyAlignment="1"/>
    <xf numFmtId="0" fontId="23" fillId="2" borderId="0" xfId="0" quotePrefix="1" applyFont="1" applyFill="1" applyBorder="1" applyAlignment="1"/>
    <xf numFmtId="173" fontId="16" fillId="2" borderId="0" xfId="0" applyNumberFormat="1" applyFont="1" applyFill="1" applyBorder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173" fontId="16" fillId="2" borderId="0" xfId="0" quotePrefix="1" applyNumberFormat="1" applyFont="1" applyFill="1" applyBorder="1" applyAlignment="1">
      <alignment horizontal="right"/>
    </xf>
    <xf numFmtId="168" fontId="16" fillId="2" borderId="0" xfId="0" quotePrefix="1" applyNumberFormat="1" applyFont="1" applyFill="1" applyBorder="1" applyAlignment="1">
      <alignment horizontal="right"/>
    </xf>
    <xf numFmtId="0" fontId="4" fillId="2" borderId="19" xfId="1" applyNumberFormat="1" applyFont="1" applyFill="1" applyBorder="1"/>
    <xf numFmtId="165" fontId="4" fillId="11" borderId="2" xfId="1" applyNumberFormat="1" applyFont="1" applyFill="1" applyBorder="1"/>
    <xf numFmtId="165" fontId="4" fillId="2" borderId="2" xfId="1" applyNumberFormat="1" applyFont="1" applyFill="1" applyBorder="1"/>
    <xf numFmtId="0" fontId="12" fillId="2" borderId="0" xfId="0" applyFont="1" applyFill="1" applyBorder="1"/>
    <xf numFmtId="3" fontId="12" fillId="2" borderId="0" xfId="0" applyNumberFormat="1" applyFont="1" applyFill="1" applyBorder="1"/>
    <xf numFmtId="0" fontId="23" fillId="2" borderId="17" xfId="0" applyFont="1" applyFill="1" applyBorder="1" applyAlignment="1"/>
    <xf numFmtId="0" fontId="23" fillId="2" borderId="17" xfId="0" quotePrefix="1" applyFont="1" applyFill="1" applyBorder="1" applyAlignment="1"/>
    <xf numFmtId="0" fontId="12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3" fontId="0" fillId="2" borderId="0" xfId="0" applyNumberFormat="1" applyFill="1"/>
    <xf numFmtId="176" fontId="16" fillId="2" borderId="0" xfId="0" applyNumberFormat="1" applyFont="1" applyFill="1" applyBorder="1" applyAlignment="1">
      <alignment horizontal="right"/>
    </xf>
    <xf numFmtId="176" fontId="16" fillId="2" borderId="0" xfId="0" quotePrefix="1" applyNumberFormat="1" applyFont="1" applyFill="1" applyBorder="1" applyAlignment="1">
      <alignment horizontal="right"/>
    </xf>
    <xf numFmtId="0" fontId="16" fillId="2" borderId="0" xfId="0" applyNumberFormat="1" applyFont="1" applyFill="1" applyBorder="1"/>
    <xf numFmtId="0" fontId="16" fillId="2" borderId="2" xfId="0" applyNumberFormat="1" applyFont="1" applyFill="1" applyBorder="1"/>
    <xf numFmtId="0" fontId="16" fillId="2" borderId="1" xfId="0" applyNumberFormat="1" applyFont="1" applyFill="1" applyBorder="1"/>
    <xf numFmtId="3" fontId="16" fillId="2" borderId="1" xfId="0" applyNumberFormat="1" applyFont="1" applyFill="1" applyBorder="1"/>
    <xf numFmtId="167" fontId="4" fillId="11" borderId="0" xfId="1" applyNumberFormat="1" applyFont="1" applyFill="1" applyBorder="1" applyAlignment="1">
      <alignment horizontal="right"/>
    </xf>
    <xf numFmtId="167" fontId="4" fillId="11" borderId="1" xfId="1" applyNumberFormat="1" applyFont="1" applyFill="1" applyBorder="1" applyAlignment="1">
      <alignment horizontal="right"/>
    </xf>
    <xf numFmtId="167" fontId="4" fillId="11" borderId="3" xfId="1" applyNumberFormat="1" applyFont="1" applyFill="1" applyBorder="1" applyAlignment="1">
      <alignment horizontal="right"/>
    </xf>
    <xf numFmtId="175" fontId="4" fillId="11" borderId="3" xfId="1" applyNumberFormat="1" applyFont="1" applyFill="1" applyBorder="1" applyAlignment="1">
      <alignment horizontal="right"/>
    </xf>
    <xf numFmtId="167" fontId="4" fillId="11" borderId="2" xfId="1" applyNumberFormat="1" applyFont="1" applyFill="1" applyBorder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1" quotePrefix="1" applyNumberFormat="1" applyFont="1" applyFill="1" applyBorder="1"/>
    <xf numFmtId="175" fontId="4" fillId="2" borderId="2" xfId="1" applyNumberFormat="1" applyFont="1" applyFill="1" applyBorder="1" applyAlignment="1">
      <alignment horizontal="right"/>
    </xf>
    <xf numFmtId="0" fontId="49" fillId="2" borderId="0" xfId="0" applyFont="1" applyFill="1"/>
    <xf numFmtId="0" fontId="49" fillId="0" borderId="0" xfId="0" applyFont="1"/>
    <xf numFmtId="168" fontId="4" fillId="11" borderId="0" xfId="0" applyNumberFormat="1" applyFont="1" applyFill="1" applyBorder="1"/>
    <xf numFmtId="168" fontId="16" fillId="2" borderId="1" xfId="0" applyNumberFormat="1" applyFont="1" applyFill="1" applyBorder="1"/>
    <xf numFmtId="167" fontId="16" fillId="2" borderId="1" xfId="0" applyNumberFormat="1" applyFont="1" applyFill="1" applyBorder="1"/>
    <xf numFmtId="167" fontId="16" fillId="11" borderId="0" xfId="0" applyNumberFormat="1" applyFont="1" applyFill="1" applyBorder="1"/>
    <xf numFmtId="3" fontId="16" fillId="11" borderId="1" xfId="0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50" fillId="2" borderId="0" xfId="1" applyNumberFormat="1" applyFont="1" applyFill="1"/>
    <xf numFmtId="173" fontId="13" fillId="5" borderId="0" xfId="0" applyNumberFormat="1" applyFont="1" applyFill="1" applyBorder="1" applyAlignment="1">
      <alignment horizontal="right"/>
    </xf>
    <xf numFmtId="173" fontId="18" fillId="2" borderId="2" xfId="0" applyNumberFormat="1" applyFont="1" applyFill="1" applyBorder="1" applyAlignment="1">
      <alignment horizontal="right"/>
    </xf>
    <xf numFmtId="173" fontId="33" fillId="5" borderId="0" xfId="0" applyNumberFormat="1" applyFont="1" applyFill="1" applyBorder="1" applyAlignment="1">
      <alignment horizontal="right"/>
    </xf>
    <xf numFmtId="173" fontId="13" fillId="2" borderId="0" xfId="0" applyNumberFormat="1" applyFont="1" applyFill="1" applyBorder="1" applyAlignment="1">
      <alignment horizontal="right"/>
    </xf>
    <xf numFmtId="173" fontId="33" fillId="2" borderId="0" xfId="0" applyNumberFormat="1" applyFont="1" applyFill="1" applyBorder="1" applyAlignment="1">
      <alignment horizontal="right"/>
    </xf>
    <xf numFmtId="0" fontId="8" fillId="2" borderId="2" xfId="0" applyFont="1" applyFill="1" applyBorder="1" applyAlignment="1"/>
    <xf numFmtId="0" fontId="8" fillId="2" borderId="2" xfId="0" applyNumberFormat="1" applyFont="1" applyFill="1" applyBorder="1" applyAlignment="1"/>
    <xf numFmtId="179" fontId="0" fillId="2" borderId="0" xfId="0" applyNumberFormat="1" applyFill="1" applyBorder="1"/>
    <xf numFmtId="179" fontId="0" fillId="2" borderId="1" xfId="0" applyNumberFormat="1" applyFill="1" applyBorder="1"/>
    <xf numFmtId="3" fontId="18" fillId="2" borderId="0" xfId="0" applyNumberFormat="1" applyFont="1" applyFill="1" applyBorder="1"/>
    <xf numFmtId="0" fontId="0" fillId="2" borderId="0" xfId="0" applyFill="1" applyAlignment="1"/>
    <xf numFmtId="0" fontId="12" fillId="2" borderId="0" xfId="0" applyFont="1" applyFill="1" applyBorder="1" applyAlignment="1"/>
    <xf numFmtId="3" fontId="12" fillId="2" borderId="0" xfId="0" applyNumberFormat="1" applyFont="1" applyFill="1" applyBorder="1" applyAlignment="1"/>
    <xf numFmtId="172" fontId="0" fillId="2" borderId="4" xfId="0" applyNumberFormat="1" applyFont="1" applyFill="1" applyBorder="1"/>
    <xf numFmtId="172" fontId="0" fillId="2" borderId="3" xfId="0" applyNumberFormat="1" applyFont="1" applyFill="1" applyBorder="1"/>
    <xf numFmtId="172" fontId="0" fillId="2" borderId="10" xfId="0" applyNumberFormat="1" applyFont="1" applyFill="1" applyBorder="1"/>
    <xf numFmtId="172" fontId="0" fillId="2" borderId="1" xfId="0" applyNumberFormat="1" applyFont="1" applyFill="1" applyBorder="1"/>
    <xf numFmtId="172" fontId="0" fillId="2" borderId="4" xfId="0" applyNumberFormat="1" applyFont="1" applyFill="1" applyBorder="1" applyAlignment="1">
      <alignment horizontal="right"/>
    </xf>
    <xf numFmtId="172" fontId="0" fillId="2" borderId="3" xfId="0" applyNumberFormat="1" applyFont="1" applyFill="1" applyBorder="1" applyAlignment="1">
      <alignment horizontal="right"/>
    </xf>
    <xf numFmtId="173" fontId="16" fillId="2" borderId="0" xfId="0" applyNumberFormat="1" applyFont="1" applyFill="1" applyBorder="1"/>
    <xf numFmtId="173" fontId="25" fillId="4" borderId="3" xfId="0" applyNumberFormat="1" applyFont="1" applyFill="1" applyBorder="1"/>
    <xf numFmtId="173" fontId="8" fillId="2" borderId="2" xfId="0" applyNumberFormat="1" applyFont="1" applyFill="1" applyBorder="1"/>
    <xf numFmtId="173" fontId="25" fillId="4" borderId="2" xfId="0" applyNumberFormat="1" applyFont="1" applyFill="1" applyBorder="1"/>
    <xf numFmtId="173" fontId="16" fillId="2" borderId="2" xfId="0" applyNumberFormat="1" applyFont="1" applyFill="1" applyBorder="1"/>
    <xf numFmtId="170" fontId="18" fillId="2" borderId="0" xfId="0" applyNumberFormat="1" applyFont="1" applyFill="1" applyBorder="1" applyAlignment="1">
      <alignment horizontal="right"/>
    </xf>
    <xf numFmtId="180" fontId="8" fillId="12" borderId="2" xfId="1" applyNumberFormat="1" applyFont="1" applyFill="1" applyBorder="1"/>
    <xf numFmtId="180" fontId="8" fillId="2" borderId="2" xfId="1" applyNumberFormat="1" applyFont="1" applyFill="1" applyBorder="1"/>
    <xf numFmtId="180" fontId="4" fillId="3" borderId="0" xfId="1" applyNumberFormat="1" applyFont="1" applyFill="1" applyBorder="1"/>
    <xf numFmtId="180" fontId="4" fillId="2" borderId="0" xfId="1" applyNumberFormat="1" applyFont="1" applyFill="1" applyBorder="1"/>
    <xf numFmtId="180" fontId="32" fillId="3" borderId="0" xfId="1" applyNumberFormat="1" applyFont="1" applyFill="1" applyBorder="1" applyAlignment="1">
      <alignment horizontal="right"/>
    </xf>
    <xf numFmtId="180" fontId="32" fillId="2" borderId="0" xfId="1" applyNumberFormat="1" applyFont="1" applyFill="1" applyBorder="1" applyAlignment="1">
      <alignment horizontal="right"/>
    </xf>
    <xf numFmtId="180" fontId="25" fillId="4" borderId="3" xfId="1" applyNumberFormat="1" applyFont="1" applyFill="1" applyBorder="1"/>
    <xf numFmtId="180" fontId="8" fillId="3" borderId="3" xfId="1" applyNumberFormat="1" applyFont="1" applyFill="1" applyBorder="1"/>
    <xf numFmtId="180" fontId="8" fillId="3" borderId="2" xfId="1" applyNumberFormat="1" applyFont="1" applyFill="1" applyBorder="1"/>
    <xf numFmtId="176" fontId="4" fillId="2" borderId="0" xfId="1" applyNumberFormat="1" applyFont="1" applyFill="1" applyBorder="1"/>
    <xf numFmtId="167" fontId="4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25" fillId="4" borderId="2" xfId="1" applyNumberFormat="1" applyFont="1" applyFill="1" applyBorder="1" applyAlignment="1">
      <alignment horizontal="right"/>
    </xf>
    <xf numFmtId="167" fontId="25" fillId="4" borderId="2" xfId="1" applyNumberFormat="1" applyFont="1" applyFill="1" applyBorder="1" applyAlignment="1">
      <alignment horizontal="right"/>
    </xf>
    <xf numFmtId="0" fontId="52" fillId="2" borderId="0" xfId="0" applyFont="1" applyFill="1"/>
    <xf numFmtId="167" fontId="33" fillId="2" borderId="0" xfId="0" quotePrefix="1" applyNumberFormat="1" applyFont="1" applyFill="1" applyBorder="1" applyAlignment="1">
      <alignment horizontal="right"/>
    </xf>
    <xf numFmtId="172" fontId="13" fillId="2" borderId="0" xfId="0" quotePrefix="1" applyNumberFormat="1" applyFont="1" applyFill="1" applyBorder="1" applyAlignment="1">
      <alignment horizontal="right" vertical="center"/>
    </xf>
    <xf numFmtId="0" fontId="25" fillId="8" borderId="0" xfId="0" applyNumberFormat="1" applyFont="1" applyFill="1" applyBorder="1" applyAlignment="1">
      <alignment horizontal="left" indent="1"/>
    </xf>
    <xf numFmtId="0" fontId="8" fillId="6" borderId="12" xfId="0" applyNumberFormat="1" applyFont="1" applyFill="1" applyBorder="1" applyAlignment="1">
      <alignment horizontal="left" indent="1"/>
    </xf>
    <xf numFmtId="0" fontId="8" fillId="9" borderId="12" xfId="0" applyNumberFormat="1" applyFont="1" applyFill="1" applyBorder="1" applyAlignment="1">
      <alignment horizontal="left" indent="1"/>
    </xf>
    <xf numFmtId="0" fontId="8" fillId="6" borderId="23" xfId="0" applyNumberFormat="1" applyFont="1" applyFill="1" applyBorder="1" applyAlignment="1">
      <alignment horizontal="left"/>
    </xf>
    <xf numFmtId="0" fontId="8" fillId="6" borderId="23" xfId="0" applyNumberFormat="1" applyFont="1" applyFill="1" applyBorder="1" applyAlignment="1">
      <alignment horizontal="left" indent="3"/>
    </xf>
    <xf numFmtId="3" fontId="18" fillId="6" borderId="23" xfId="0" applyNumberFormat="1" applyFont="1" applyFill="1" applyBorder="1" applyAlignment="1">
      <alignment horizontal="right"/>
    </xf>
    <xf numFmtId="167" fontId="18" fillId="6" borderId="23" xfId="0" applyNumberFormat="1" applyFont="1" applyFill="1" applyBorder="1" applyAlignment="1">
      <alignment horizontal="right"/>
    </xf>
    <xf numFmtId="174" fontId="18" fillId="6" borderId="23" xfId="0" applyNumberFormat="1" applyFont="1" applyFill="1" applyBorder="1"/>
    <xf numFmtId="174" fontId="18" fillId="6" borderId="23" xfId="0" applyNumberFormat="1" applyFont="1" applyFill="1" applyBorder="1" applyAlignment="1">
      <alignment horizontal="right"/>
    </xf>
    <xf numFmtId="172" fontId="18" fillId="6" borderId="23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67" fontId="16" fillId="2" borderId="0" xfId="0" quotePrefix="1" applyNumberFormat="1" applyFont="1" applyFill="1" applyBorder="1" applyAlignment="1">
      <alignment horizontal="right"/>
    </xf>
    <xf numFmtId="170" fontId="4" fillId="5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70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172" fontId="4" fillId="6" borderId="0" xfId="0" quotePrefix="1" applyNumberFormat="1" applyFont="1" applyFill="1" applyBorder="1" applyAlignment="1">
      <alignment horizontal="right" vertical="center"/>
    </xf>
    <xf numFmtId="167" fontId="18" fillId="2" borderId="0" xfId="0" applyNumberFormat="1" applyFont="1" applyFill="1" applyBorder="1" applyAlignment="1">
      <alignment horizontal="right"/>
    </xf>
    <xf numFmtId="0" fontId="8" fillId="2" borderId="16" xfId="0" applyNumberFormat="1" applyFont="1" applyFill="1" applyBorder="1"/>
    <xf numFmtId="167" fontId="30" fillId="2" borderId="3" xfId="7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33" fillId="0" borderId="0" xfId="0" applyNumberFormat="1" applyFont="1" applyFill="1" applyBorder="1"/>
    <xf numFmtId="0" fontId="0" fillId="0" borderId="0" xfId="0" applyNumberFormat="1" applyFill="1"/>
    <xf numFmtId="167" fontId="33" fillId="6" borderId="0" xfId="0" applyNumberFormat="1" applyFont="1" applyFill="1" applyBorder="1" applyAlignment="1">
      <alignment horizontal="right"/>
    </xf>
    <xf numFmtId="172" fontId="33" fillId="0" borderId="0" xfId="0" quotePrefix="1" applyNumberFormat="1" applyFont="1" applyFill="1" applyBorder="1" applyAlignment="1">
      <alignment horizontal="right" vertical="center"/>
    </xf>
    <xf numFmtId="167" fontId="33" fillId="0" borderId="0" xfId="0" applyNumberFormat="1" applyFont="1" applyFill="1" applyBorder="1" applyAlignment="1">
      <alignment horizontal="right"/>
    </xf>
    <xf numFmtId="173" fontId="4" fillId="2" borderId="0" xfId="1" applyNumberFormat="1" applyFont="1" applyFill="1" applyBorder="1"/>
    <xf numFmtId="167" fontId="0" fillId="2" borderId="0" xfId="0" quotePrefix="1" applyNumberFormat="1" applyFont="1" applyFill="1" applyBorder="1" applyAlignment="1">
      <alignment horizontal="right"/>
    </xf>
    <xf numFmtId="167" fontId="16" fillId="2" borderId="1" xfId="0" quotePrefix="1" applyNumberFormat="1" applyFont="1" applyFill="1" applyBorder="1" applyAlignment="1">
      <alignment horizontal="right"/>
    </xf>
    <xf numFmtId="167" fontId="25" fillId="4" borderId="1" xfId="1" quotePrefix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3" xfId="1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right" vertical="center"/>
    </xf>
    <xf numFmtId="0" fontId="8" fillId="2" borderId="1" xfId="1" applyNumberFormat="1" applyFont="1" applyFill="1" applyBorder="1" applyAlignment="1">
      <alignment horizontal="right" vertical="center"/>
    </xf>
    <xf numFmtId="0" fontId="8" fillId="2" borderId="3" xfId="1" applyNumberFormat="1" applyFont="1" applyFill="1" applyBorder="1" applyAlignment="1">
      <alignment horizontal="center" vertical="center" wrapText="1" shrinkToFit="1"/>
    </xf>
    <xf numFmtId="0" fontId="8" fillId="2" borderId="1" xfId="1" applyNumberFormat="1" applyFont="1" applyFill="1" applyBorder="1" applyAlignment="1">
      <alignment horizontal="center" vertical="center" wrapText="1" shrinkToFit="1"/>
    </xf>
    <xf numFmtId="17" fontId="8" fillId="2" borderId="3" xfId="1" applyNumberFormat="1" applyFont="1" applyFill="1" applyBorder="1" applyAlignment="1">
      <alignment horizontal="center"/>
    </xf>
    <xf numFmtId="0" fontId="8" fillId="2" borderId="3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17" fontId="8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 wrapText="1"/>
    </xf>
    <xf numFmtId="17" fontId="38" fillId="2" borderId="3" xfId="1" applyNumberFormat="1" applyFont="1" applyFill="1" applyBorder="1" applyAlignment="1">
      <alignment horizontal="center"/>
    </xf>
    <xf numFmtId="0" fontId="38" fillId="2" borderId="3" xfId="1" applyNumberFormat="1" applyFont="1" applyFill="1" applyBorder="1" applyAlignment="1">
      <alignment horizontal="center"/>
    </xf>
    <xf numFmtId="0" fontId="38" fillId="2" borderId="0" xfId="1" applyNumberFormat="1" applyFont="1" applyFill="1" applyBorder="1" applyAlignment="1">
      <alignment horizontal="center"/>
    </xf>
    <xf numFmtId="0" fontId="43" fillId="2" borderId="8" xfId="1" applyFont="1" applyFill="1" applyBorder="1" applyAlignment="1">
      <alignment wrapText="1"/>
    </xf>
    <xf numFmtId="0" fontId="43" fillId="2" borderId="0" xfId="1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8" fillId="2" borderId="0" xfId="3" applyFont="1" applyFill="1" applyBorder="1" applyAlignment="1">
      <alignment horizontal="left" vertical="center"/>
    </xf>
    <xf numFmtId="0" fontId="8" fillId="2" borderId="1" xfId="3" applyFont="1" applyFill="1" applyBorder="1" applyAlignment="1">
      <alignment horizontal="left" vertical="center"/>
    </xf>
    <xf numFmtId="0" fontId="8" fillId="2" borderId="0" xfId="6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17" fontId="8" fillId="2" borderId="2" xfId="3" applyNumberFormat="1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29" fillId="2" borderId="3" xfId="4" applyFont="1" applyFill="1" applyBorder="1" applyAlignment="1" applyProtection="1">
      <alignment horizontal="center" vertical="center"/>
    </xf>
    <xf numFmtId="0" fontId="29" fillId="2" borderId="1" xfId="4" applyFont="1" applyFill="1" applyBorder="1" applyAlignment="1" applyProtection="1">
      <alignment horizontal="center" vertical="center"/>
    </xf>
    <xf numFmtId="0" fontId="29" fillId="2" borderId="2" xfId="4" applyFont="1" applyFill="1" applyBorder="1" applyAlignment="1" applyProtection="1">
      <alignment horizontal="center" vertical="center" wrapText="1"/>
    </xf>
    <xf numFmtId="0" fontId="29" fillId="2" borderId="2" xfId="4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6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17" fontId="8" fillId="2" borderId="2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center" vertical="center"/>
    </xf>
    <xf numFmtId="0" fontId="18" fillId="2" borderId="0" xfId="9" applyFont="1" applyFill="1" applyAlignment="1">
      <alignment horizontal="left" vertical="center"/>
    </xf>
    <xf numFmtId="0" fontId="8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left" wrapText="1"/>
    </xf>
    <xf numFmtId="172" fontId="13" fillId="11" borderId="0" xfId="0" applyNumberFormat="1" applyFont="1" applyFill="1" applyBorder="1" applyAlignment="1">
      <alignment horizontal="right"/>
    </xf>
    <xf numFmtId="3" fontId="18" fillId="6" borderId="23" xfId="0" applyNumberFormat="1" applyFont="1" applyFill="1" applyBorder="1"/>
    <xf numFmtId="167" fontId="18" fillId="6" borderId="23" xfId="0" applyNumberFormat="1" applyFont="1" applyFill="1" applyBorder="1"/>
    <xf numFmtId="172" fontId="13" fillId="11" borderId="0" xfId="0" quotePrefix="1" applyNumberFormat="1" applyFont="1" applyFill="1" applyBorder="1" applyAlignment="1">
      <alignment horizontal="right"/>
    </xf>
    <xf numFmtId="0" fontId="8" fillId="6" borderId="23" xfId="0" applyNumberFormat="1" applyFont="1" applyFill="1" applyBorder="1"/>
    <xf numFmtId="49" fontId="4" fillId="2" borderId="0" xfId="1" applyNumberFormat="1" applyFont="1" applyFill="1" applyBorder="1"/>
    <xf numFmtId="49" fontId="4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right" indent="1"/>
    </xf>
    <xf numFmtId="49" fontId="4" fillId="2" borderId="1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indent="1"/>
    </xf>
    <xf numFmtId="166" fontId="4" fillId="2" borderId="1" xfId="1" applyNumberFormat="1" applyFont="1" applyFill="1" applyBorder="1" applyAlignment="1">
      <alignment horizontal="right" indent="1"/>
    </xf>
    <xf numFmtId="167" fontId="4" fillId="2" borderId="0" xfId="1" applyNumberFormat="1" applyFont="1" applyFill="1" applyBorder="1" applyAlignment="1">
      <alignment horizontal="right" indent="1"/>
    </xf>
    <xf numFmtId="168" fontId="4" fillId="2" borderId="0" xfId="1" applyNumberFormat="1" applyFont="1" applyFill="1" applyBorder="1" applyAlignment="1">
      <alignment horizontal="right" indent="1"/>
    </xf>
    <xf numFmtId="168" fontId="4" fillId="2" borderId="1" xfId="1" applyNumberFormat="1" applyFont="1" applyFill="1" applyBorder="1" applyAlignment="1">
      <alignment horizontal="right" indent="1"/>
    </xf>
    <xf numFmtId="168" fontId="18" fillId="6" borderId="23" xfId="0" applyNumberFormat="1" applyFont="1" applyFill="1" applyBorder="1"/>
  </cellXfs>
  <cellStyles count="17">
    <cellStyle name="Hipervínculo" xfId="2" builtinId="8"/>
    <cellStyle name="Normal" xfId="0" builtinId="0"/>
    <cellStyle name="Normal 11" xfId="9"/>
    <cellStyle name="Normal 2" xfId="1"/>
    <cellStyle name="Normal 2 2" xfId="3"/>
    <cellStyle name="Normal 2 3" xfId="12"/>
    <cellStyle name="Normal 3" xfId="4"/>
    <cellStyle name="Normal 3 2" xfId="13"/>
    <cellStyle name="Normal 3 2 2" xfId="14"/>
    <cellStyle name="Normal 4" xfId="11"/>
    <cellStyle name="Normal 5" xfId="10"/>
    <cellStyle name="Normal 7" xfId="6"/>
    <cellStyle name="Normal 8" xfId="5"/>
    <cellStyle name="Normal 8 2" xfId="8"/>
    <cellStyle name="Porcentual 2" xfId="7"/>
    <cellStyle name="Titular Publicación" xfId="16"/>
    <cellStyle name="Titular_gráfico" xfId="15"/>
  </cellStyles>
  <dxfs count="99"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1" formatCode="&quot;^&quot;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  <dxf>
      <numFmt numFmtId="182" formatCode="\^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worksheets/sheet22.xml" Type="http://schemas.openxmlformats.org/officeDocument/2006/relationships/worksheet"/>
<Relationship Id="rId23" Target="worksheets/sheet23.xml" Type="http://schemas.openxmlformats.org/officeDocument/2006/relationships/worksheet"/>
<Relationship Id="rId24" Target="worksheets/sheet24.xml" Type="http://schemas.openxmlformats.org/officeDocument/2006/relationships/worksheet"/>
<Relationship Id="rId25" Target="worksheets/sheet25.xml" Type="http://schemas.openxmlformats.org/officeDocument/2006/relationships/worksheet"/>
<Relationship Id="rId26" Target="worksheets/sheet26.xml" Type="http://schemas.openxmlformats.org/officeDocument/2006/relationships/worksheet"/>
<Relationship Id="rId27" Target="worksheets/sheet27.xml" Type="http://schemas.openxmlformats.org/officeDocument/2006/relationships/worksheet"/>
<Relationship Id="rId28" Target="worksheets/sheet28.xml" Type="http://schemas.openxmlformats.org/officeDocument/2006/relationships/worksheet"/>
<Relationship Id="rId29" Target="worksheets/sheet29.xml" Type="http://schemas.openxmlformats.org/officeDocument/2006/relationships/worksheet"/>
<Relationship Id="rId3" Target="worksheets/sheet3.xml" Type="http://schemas.openxmlformats.org/officeDocument/2006/relationships/worksheet"/>
<Relationship Id="rId30" Target="worksheets/sheet30.xml" Type="http://schemas.openxmlformats.org/officeDocument/2006/relationships/worksheet"/>
<Relationship Id="rId31" Target="worksheets/sheet31.xml" Type="http://schemas.openxmlformats.org/officeDocument/2006/relationships/worksheet"/>
<Relationship Id="rId32" Target="worksheets/sheet32.xml" Type="http://schemas.openxmlformats.org/officeDocument/2006/relationships/worksheet"/>
<Relationship Id="rId33" Target="worksheets/sheet33.xml" Type="http://schemas.openxmlformats.org/officeDocument/2006/relationships/worksheet"/>
<Relationship Id="rId34" Target="worksheets/sheet34.xml" Type="http://schemas.openxmlformats.org/officeDocument/2006/relationships/worksheet"/>
<Relationship Id="rId35" Target="worksheets/sheet35.xml" Type="http://schemas.openxmlformats.org/officeDocument/2006/relationships/worksheet"/>
<Relationship Id="rId36" Target="worksheets/sheet36.xml" Type="http://schemas.openxmlformats.org/officeDocument/2006/relationships/worksheet"/>
<Relationship Id="rId37" Target="worksheets/sheet37.xml" Type="http://schemas.openxmlformats.org/officeDocument/2006/relationships/worksheet"/>
<Relationship Id="rId38" Target="worksheets/sheet38.xml" Type="http://schemas.openxmlformats.org/officeDocument/2006/relationships/worksheet"/>
<Relationship Id="rId39" Target="worksheets/sheet39.xml" Type="http://schemas.openxmlformats.org/officeDocument/2006/relationships/worksheet"/>
<Relationship Id="rId4" Target="worksheets/sheet4.xml" Type="http://schemas.openxmlformats.org/officeDocument/2006/relationships/worksheet"/>
<Relationship Id="rId40" Target="worksheets/sheet40.xml" Type="http://schemas.openxmlformats.org/officeDocument/2006/relationships/worksheet"/>
<Relationship Id="rId41" Target="worksheets/sheet41.xml" Type="http://schemas.openxmlformats.org/officeDocument/2006/relationships/worksheet"/>
<Relationship Id="rId42" Target="worksheets/sheet42.xml" Type="http://schemas.openxmlformats.org/officeDocument/2006/relationships/worksheet"/>
<Relationship Id="rId43" Target="worksheets/sheet43.xml" Type="http://schemas.openxmlformats.org/officeDocument/2006/relationships/worksheet"/>
<Relationship Id="rId44" Target="worksheets/sheet44.xml" Type="http://schemas.openxmlformats.org/officeDocument/2006/relationships/worksheet"/>
<Relationship Id="rId45" Target="worksheets/sheet45.xml" Type="http://schemas.openxmlformats.org/officeDocument/2006/relationships/worksheet"/>
<Relationship Id="rId46" Target="worksheets/sheet46.xml" Type="http://schemas.openxmlformats.org/officeDocument/2006/relationships/worksheet"/>
<Relationship Id="rId47" Target="worksheets/sheet47.xml" Type="http://schemas.openxmlformats.org/officeDocument/2006/relationships/worksheet"/>
<Relationship Id="rId48" Target="worksheets/sheet48.xml" Type="http://schemas.openxmlformats.org/officeDocument/2006/relationships/worksheet"/>
<Relationship Id="rId49" Target="worksheets/sheet49.xml" Type="http://schemas.openxmlformats.org/officeDocument/2006/relationships/worksheet"/>
<Relationship Id="rId5" Target="worksheets/sheet5.xml" Type="http://schemas.openxmlformats.org/officeDocument/2006/relationships/worksheet"/>
<Relationship Id="rId50" Target="worksheets/sheet50.xml" Type="http://schemas.openxmlformats.org/officeDocument/2006/relationships/worksheet"/>
<Relationship Id="rId51" Target="worksheets/sheet51.xml" Type="http://schemas.openxmlformats.org/officeDocument/2006/relationships/worksheet"/>
<Relationship Id="rId52" Target="worksheets/sheet52.xml" Type="http://schemas.openxmlformats.org/officeDocument/2006/relationships/worksheet"/>
<Relationship Id="rId53" Target="worksheets/sheet53.xml" Type="http://schemas.openxmlformats.org/officeDocument/2006/relationships/worksheet"/>
<Relationship Id="rId54" Target="worksheets/sheet54.xml" Type="http://schemas.openxmlformats.org/officeDocument/2006/relationships/worksheet"/>
<Relationship Id="rId55" Target="worksheets/sheet55.xml" Type="http://schemas.openxmlformats.org/officeDocument/2006/relationships/worksheet"/>
<Relationship Id="rId56" Target="externalLinks/externalLink1.xml" Type="http://schemas.openxmlformats.org/officeDocument/2006/relationships/externalLink"/>
<Relationship Id="rId57" Target="theme/theme1.xml" Type="http://schemas.openxmlformats.org/officeDocument/2006/relationships/theme"/>
<Relationship Id="rId58" Target="styles.xml" Type="http://schemas.openxmlformats.org/officeDocument/2006/relationships/styles"/>
<Relationship Id="rId59" Target="sharedStrings.xml" Type="http://schemas.openxmlformats.org/officeDocument/2006/relationships/sharedStrings"/>
<Relationship Id="rId6" Target="worksheets/sheet6.xml" Type="http://schemas.openxmlformats.org/officeDocument/2006/relationships/worksheet"/>
<Relationship Id="rId60" Target="calcChain.xml" Type="http://schemas.openxmlformats.org/officeDocument/2006/relationships/calcChain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gif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0</xdr:rowOff>
    </xdr:from>
    <xdr:to>
      <xdr:col>10</xdr:col>
      <xdr:colOff>283029</xdr:colOff>
      <xdr:row>3</xdr:row>
      <xdr:rowOff>136523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611" y="142875"/>
          <a:ext cx="1196068" cy="517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//Servidor/trabajos%20en%20curso/CORES/BOLETIN/Datos%20Enero/D_4C1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4C1"/>
    </sheetNames>
    <definedNames>
      <definedName name="Macro2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CORES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_rels/sheet11.xml.rels><?xml version="1.0" encoding="UTF-8" standalone="no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2.xml.rels><?xml version="1.0" encoding="UTF-8" standalone="no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13.xml.rels><?xml version="1.0" encoding="UTF-8" standalone="no"?>
<Relationships xmlns="http://schemas.openxmlformats.org/package/2006/relationships">
<Relationship Id="rId1" Target="../printerSettings/printerSettings12.bin" Type="http://schemas.openxmlformats.org/officeDocument/2006/relationships/printerSettings"/>
</Relationships>

</file>

<file path=xl/worksheets/_rels/sheet14.xml.rels><?xml version="1.0" encoding="UTF-8" standalone="no"?>
<Relationships xmlns="http://schemas.openxmlformats.org/package/2006/relationships">
<Relationship Id="rId1" Target="../printerSettings/printerSettings13.bin" Type="http://schemas.openxmlformats.org/officeDocument/2006/relationships/printerSettings"/>
</Relationships>

</file>

<file path=xl/worksheets/_rels/sheet15.xml.rels><?xml version="1.0" encoding="UTF-8" standalone="no"?>
<Relationships xmlns="http://schemas.openxmlformats.org/package/2006/relationships">
<Relationship Id="rId1" Target="../printerSettings/printerSettings14.bin" Type="http://schemas.openxmlformats.org/officeDocument/2006/relationships/printerSettings"/>
</Relationships>

</file>

<file path=xl/worksheets/_rels/sheet16.xml.rels><?xml version="1.0" encoding="UTF-8" standalone="no"?>
<Relationships xmlns="http://schemas.openxmlformats.org/package/2006/relationships">
<Relationship Id="rId1" Target="../printerSettings/printerSettings15.bin" Type="http://schemas.openxmlformats.org/officeDocument/2006/relationships/printerSettings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16.bin" Type="http://schemas.openxmlformats.org/officeDocument/2006/relationships/printerSettings"/>
</Relationships>

</file>

<file path=xl/worksheets/_rels/sheet18.xml.rels><?xml version="1.0" encoding="UTF-8" standalone="no"?>
<Relationships xmlns="http://schemas.openxmlformats.org/package/2006/relationships">
<Relationship Id="rId1" Target="../printerSettings/printerSettings17.bin" Type="http://schemas.openxmlformats.org/officeDocument/2006/relationships/printerSettings"/>
</Relationships>

</file>

<file path=xl/worksheets/_rels/sheet19.xml.rels><?xml version="1.0" encoding="UTF-8" standalone="no"?>
<Relationships xmlns="http://schemas.openxmlformats.org/package/2006/relationships">
<Relationship Id="rId1" Target="../printerSettings/printerSettings18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20.xml.rels><?xml version="1.0" encoding="UTF-8" standalone="no"?>
<Relationships xmlns="http://schemas.openxmlformats.org/package/2006/relationships">
<Relationship Id="rId1" Target="../printerSettings/printerSettings19.bin" Type="http://schemas.openxmlformats.org/officeDocument/2006/relationships/printerSettings"/>
</Relationships>

</file>

<file path=xl/worksheets/_rels/sheet23.xml.rels><?xml version="1.0" encoding="UTF-8" standalone="no"?>
<Relationships xmlns="http://schemas.openxmlformats.org/package/2006/relationships">
<Relationship Id="rId1" Target="../printerSettings/printerSettings20.bin" Type="http://schemas.openxmlformats.org/officeDocument/2006/relationships/printerSettings"/>
</Relationships>

</file>

<file path=xl/worksheets/_rels/sheet24.xml.rels><?xml version="1.0" encoding="UTF-8" standalone="no"?>
<Relationships xmlns="http://schemas.openxmlformats.org/package/2006/relationships">
<Relationship Id="rId1" Target="../printerSettings/printerSettings21.bin" Type="http://schemas.openxmlformats.org/officeDocument/2006/relationships/printerSettings"/>
</Relationships>

</file>

<file path=xl/worksheets/_rels/sheet29.xml.rels><?xml version="1.0" encoding="UTF-8" standalone="no"?>
<Relationships xmlns="http://schemas.openxmlformats.org/package/2006/relationships">
<Relationship Id="rId1" Target="../printerSettings/printerSettings22.bin" Type="http://schemas.openxmlformats.org/officeDocument/2006/relationships/printerSettings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33.xml.rels><?xml version="1.0" encoding="UTF-8" standalone="no"?>
<Relationships xmlns="http://schemas.openxmlformats.org/package/2006/relationships">
<Relationship Id="rId1" Target="../printerSettings/printerSettings23.bin" Type="http://schemas.openxmlformats.org/officeDocument/2006/relationships/printerSettings"/>
</Relationships>

</file>

<file path=xl/worksheets/_rels/sheet34.xml.rels><?xml version="1.0" encoding="UTF-8" standalone="no"?>
<Relationships xmlns="http://schemas.openxmlformats.org/package/2006/relationships">
<Relationship Id="rId1" Target="../printerSettings/printerSettings24.bin" Type="http://schemas.openxmlformats.org/officeDocument/2006/relationships/printerSettings"/>
</Relationships>

</file>

<file path=xl/worksheets/_rels/sheet36.xml.rels><?xml version="1.0" encoding="UTF-8" standalone="no"?>
<Relationships xmlns="http://schemas.openxmlformats.org/package/2006/relationships">
<Relationship Id="rId1" Target="../printerSettings/printerSettings25.bin" Type="http://schemas.openxmlformats.org/officeDocument/2006/relationships/printerSettings"/>
</Relationships>

</file>

<file path=xl/worksheets/_rels/sheet42.xml.rels><?xml version="1.0" encoding="UTF-8" standalone="no"?>
<Relationships xmlns="http://schemas.openxmlformats.org/package/2006/relationships">
<Relationship Id="rId1" Target="../printerSettings/printerSettings26.bin" Type="http://schemas.openxmlformats.org/officeDocument/2006/relationships/printerSettings"/>
</Relationships>

</file>

<file path=xl/worksheets/_rels/sheet44.xml.rels><?xml version="1.0" encoding="UTF-8" standalone="no"?>
<Relationships xmlns="http://schemas.openxmlformats.org/package/2006/relationships">
<Relationship Id="rId1" Target="../printerSettings/printerSettings27.bin" Type="http://schemas.openxmlformats.org/officeDocument/2006/relationships/printerSettings"/>
</Relationships>

</file>

<file path=xl/worksheets/_rels/sheet46.xml.rels><?xml version="1.0" encoding="UTF-8" standalone="no"?>
<Relationships xmlns="http://schemas.openxmlformats.org/package/2006/relationships">
<Relationship Id="rId1" Target="../printerSettings/printerSettings28.bin" Type="http://schemas.openxmlformats.org/officeDocument/2006/relationships/printerSettings"/>
</Relationships>

</file>

<file path=xl/worksheets/_rels/sheet5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0.xml.rels><?xml version="1.0" encoding="UTF-8" standalone="no"?>
<Relationships xmlns="http://schemas.openxmlformats.org/package/2006/relationships">
<Relationship Id="rId1" Target="../printerSettings/printerSettings29.bin" Type="http://schemas.openxmlformats.org/officeDocument/2006/relationships/printerSettings"/>
</Relationships>

</file>

<file path=xl/worksheets/_rels/sheet54.xml.rels><?xml version="1.0" encoding="UTF-8" standalone="no"?>
<Relationships xmlns="http://schemas.openxmlformats.org/package/2006/relationships">
<Relationship Id="rId1" Target="../printerSettings/printerSettings30.bin" Type="http://schemas.openxmlformats.org/officeDocument/2006/relationships/printerSettings"/>
</Relationships>

</file>

<file path=xl/worksheets/_rels/sheet6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9.xml.rels><?xml version="1.0" encoding="UTF-8" standalone="no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K101"/>
  <sheetViews>
    <sheetView tabSelected="1" zoomScaleNormal="100" zoomScaleSheetLayoutView="140" workbookViewId="0">
      <selection activeCell="J26" sqref="J26"/>
    </sheetView>
  </sheetViews>
  <sheetFormatPr baseColWidth="10" defaultColWidth="11.375" defaultRowHeight="15" customHeight="1" x14ac:dyDescent="0.2"/>
  <cols>
    <col min="1" max="1" width="4" style="8" customWidth="1"/>
    <col min="2" max="2" width="3.875" style="8" customWidth="1"/>
    <col min="3" max="3" width="7.5" style="8" customWidth="1"/>
    <col min="4" max="4" width="4.75" style="8" customWidth="1"/>
    <col min="5" max="5" width="8.375" style="8" customWidth="1"/>
    <col min="6" max="9" width="11.375" style="8"/>
    <col min="10" max="10" width="12.875" style="8" customWidth="1"/>
    <col min="11" max="16384" width="11.375" style="8"/>
  </cols>
  <sheetData>
    <row r="2" spans="1:9" ht="15" customHeight="1" x14ac:dyDescent="0.25">
      <c r="A2" s="2" t="s">
        <v>665</v>
      </c>
    </row>
    <row r="3" spans="1:9" ht="15" customHeight="1" x14ac:dyDescent="0.2">
      <c r="A3" s="762">
        <v>41974</v>
      </c>
    </row>
    <row r="4" spans="1:9" ht="15" customHeight="1" x14ac:dyDescent="0.25">
      <c r="A4" s="835" t="s">
        <v>19</v>
      </c>
      <c r="B4" s="835"/>
      <c r="C4" s="835"/>
      <c r="D4" s="835"/>
      <c r="E4" s="835"/>
      <c r="F4" s="835"/>
      <c r="G4" s="835"/>
    </row>
    <row r="5" spans="1:9" ht="15" customHeight="1" x14ac:dyDescent="0.25">
      <c r="A5" s="4"/>
      <c r="B5" s="4"/>
      <c r="C5" s="4"/>
      <c r="D5" s="4"/>
      <c r="E5" s="4"/>
      <c r="F5" s="4"/>
      <c r="G5" s="4"/>
    </row>
    <row r="6" spans="1:9" ht="15" customHeight="1" x14ac:dyDescent="0.2">
      <c r="A6" s="6" t="s">
        <v>0</v>
      </c>
      <c r="B6" s="16"/>
      <c r="C6" s="16"/>
      <c r="D6" s="16"/>
      <c r="E6" s="16"/>
      <c r="F6" s="16"/>
      <c r="G6" s="16"/>
    </row>
    <row r="7" spans="1:9" ht="15" customHeight="1" x14ac:dyDescent="0.2">
      <c r="A7" s="6"/>
      <c r="B7" s="16"/>
      <c r="C7" s="16"/>
      <c r="D7" s="16"/>
      <c r="E7" s="16"/>
      <c r="F7" s="16"/>
      <c r="G7" s="16"/>
    </row>
    <row r="8" spans="1:9" ht="15" customHeight="1" x14ac:dyDescent="0.2">
      <c r="A8" s="16"/>
      <c r="B8" s="16"/>
      <c r="C8" s="71" t="s">
        <v>0</v>
      </c>
      <c r="D8" s="10"/>
      <c r="E8" s="16"/>
      <c r="F8" s="16"/>
      <c r="G8" s="16"/>
    </row>
    <row r="9" spans="1:9" ht="15" customHeight="1" x14ac:dyDescent="0.2">
      <c r="A9" s="16"/>
      <c r="B9" s="16"/>
      <c r="C9" s="72" t="s">
        <v>108</v>
      </c>
      <c r="D9" s="10"/>
      <c r="E9" s="10"/>
      <c r="F9" s="10"/>
      <c r="G9" s="10"/>
      <c r="H9" s="9"/>
      <c r="I9" s="9"/>
    </row>
    <row r="10" spans="1:9" ht="15" customHeight="1" x14ac:dyDescent="0.2">
      <c r="A10" s="16"/>
      <c r="B10" s="16"/>
      <c r="C10" s="72" t="s">
        <v>23</v>
      </c>
      <c r="D10" s="10"/>
      <c r="E10" s="10"/>
      <c r="F10" s="10"/>
      <c r="G10" s="10"/>
    </row>
    <row r="11" spans="1:9" ht="15" customHeight="1" x14ac:dyDescent="0.2">
      <c r="A11" s="16"/>
      <c r="B11" s="16"/>
      <c r="C11" s="16"/>
      <c r="D11" s="16"/>
      <c r="E11" s="16"/>
      <c r="F11" s="16"/>
      <c r="G11" s="16"/>
      <c r="H11" s="5"/>
    </row>
    <row r="12" spans="1:9" ht="15" customHeight="1" x14ac:dyDescent="0.2">
      <c r="A12" s="6" t="s">
        <v>2</v>
      </c>
      <c r="H12" s="7"/>
    </row>
    <row r="13" spans="1:9" ht="15" customHeight="1" x14ac:dyDescent="0.2">
      <c r="A13" s="6"/>
    </row>
    <row r="14" spans="1:9" s="6" customFormat="1" ht="15" customHeight="1" x14ac:dyDescent="0.2">
      <c r="B14" s="6" t="s">
        <v>13</v>
      </c>
    </row>
    <row r="16" spans="1:9" ht="15" customHeight="1" x14ac:dyDescent="0.2">
      <c r="C16" s="9" t="s">
        <v>5</v>
      </c>
      <c r="D16" s="9"/>
      <c r="E16" s="9"/>
      <c r="F16" s="9"/>
    </row>
    <row r="17" spans="2:9" ht="15" customHeight="1" x14ac:dyDescent="0.2">
      <c r="C17" s="334" t="s">
        <v>611</v>
      </c>
      <c r="D17" s="334"/>
      <c r="E17" s="334"/>
      <c r="F17" s="334"/>
      <c r="G17" s="334"/>
      <c r="H17" s="334"/>
    </row>
    <row r="18" spans="2:9" ht="15" customHeight="1" x14ac:dyDescent="0.2">
      <c r="C18" s="9" t="s">
        <v>24</v>
      </c>
      <c r="D18" s="9"/>
      <c r="E18" s="9"/>
      <c r="F18" s="9"/>
      <c r="G18" s="9"/>
    </row>
    <row r="19" spans="2:9" ht="15" customHeight="1" x14ac:dyDescent="0.2">
      <c r="C19" s="9" t="s">
        <v>25</v>
      </c>
      <c r="D19" s="9"/>
      <c r="E19" s="9"/>
      <c r="F19" s="12"/>
    </row>
    <row r="20" spans="2:9" ht="15" customHeight="1" x14ac:dyDescent="0.2">
      <c r="C20" s="9" t="s">
        <v>619</v>
      </c>
      <c r="D20" s="9"/>
      <c r="E20" s="9"/>
      <c r="F20" s="9"/>
      <c r="G20" s="9"/>
      <c r="H20" s="9"/>
      <c r="I20" s="9"/>
    </row>
    <row r="21" spans="2:9" ht="15" customHeight="1" x14ac:dyDescent="0.2">
      <c r="C21" s="9" t="s">
        <v>27</v>
      </c>
      <c r="D21" s="9"/>
      <c r="E21" s="9"/>
      <c r="F21" s="12"/>
      <c r="G21" s="12"/>
      <c r="H21" s="12"/>
      <c r="I21" s="12"/>
    </row>
    <row r="22" spans="2:9" ht="15" customHeight="1" x14ac:dyDescent="0.2">
      <c r="C22" s="9" t="s">
        <v>212</v>
      </c>
      <c r="D22" s="9"/>
      <c r="E22" s="9"/>
      <c r="F22" s="9"/>
      <c r="G22" s="9"/>
      <c r="H22" s="12"/>
      <c r="I22" s="12"/>
    </row>
    <row r="23" spans="2:9" ht="15" customHeight="1" x14ac:dyDescent="0.2">
      <c r="C23" s="9" t="s">
        <v>28</v>
      </c>
      <c r="D23" s="9"/>
      <c r="E23" s="9"/>
      <c r="F23" s="9"/>
      <c r="G23" s="9"/>
    </row>
    <row r="24" spans="2:9" ht="15" customHeight="1" x14ac:dyDescent="0.2">
      <c r="C24" s="9" t="s">
        <v>26</v>
      </c>
      <c r="D24" s="9"/>
      <c r="E24" s="9"/>
      <c r="F24" s="9"/>
      <c r="G24" s="9"/>
    </row>
    <row r="25" spans="2:9" ht="15" customHeight="1" x14ac:dyDescent="0.2">
      <c r="C25" s="334" t="s">
        <v>627</v>
      </c>
      <c r="D25" s="334"/>
      <c r="E25" s="334"/>
      <c r="F25" s="334"/>
      <c r="G25" s="9"/>
      <c r="H25" s="9"/>
    </row>
    <row r="26" spans="2:9" ht="15" customHeight="1" x14ac:dyDescent="0.2">
      <c r="C26" s="334" t="s">
        <v>33</v>
      </c>
      <c r="D26" s="334"/>
      <c r="E26" s="334"/>
      <c r="F26" s="334"/>
      <c r="G26" s="9"/>
      <c r="H26" s="9"/>
    </row>
    <row r="27" spans="2:9" ht="15" customHeight="1" x14ac:dyDescent="0.2">
      <c r="C27" s="334" t="s">
        <v>533</v>
      </c>
      <c r="D27" s="334"/>
      <c r="E27" s="334"/>
      <c r="F27" s="334"/>
      <c r="G27" s="334"/>
      <c r="H27" s="334"/>
      <c r="I27" s="9"/>
    </row>
    <row r="28" spans="2:9" ht="15" customHeight="1" x14ac:dyDescent="0.2">
      <c r="C28" s="9" t="s">
        <v>6</v>
      </c>
      <c r="D28" s="9"/>
      <c r="E28" s="9"/>
      <c r="F28" s="12"/>
    </row>
    <row r="29" spans="2:9" s="6" customFormat="1" ht="15" customHeight="1" x14ac:dyDescent="0.2">
      <c r="B29" s="8"/>
      <c r="C29" s="9" t="s">
        <v>29</v>
      </c>
      <c r="D29" s="9"/>
      <c r="E29" s="9"/>
      <c r="F29" s="12"/>
      <c r="G29" s="8"/>
    </row>
    <row r="30" spans="2:9" ht="15" customHeight="1" x14ac:dyDescent="0.2">
      <c r="C30" s="9" t="s">
        <v>537</v>
      </c>
      <c r="D30" s="9"/>
      <c r="E30" s="9"/>
      <c r="F30" s="9"/>
      <c r="G30" s="9"/>
    </row>
    <row r="31" spans="2:9" ht="15" customHeight="1" x14ac:dyDescent="0.2">
      <c r="C31" s="9" t="s">
        <v>7</v>
      </c>
      <c r="D31" s="9"/>
      <c r="E31" s="9"/>
      <c r="F31" s="9"/>
      <c r="G31" s="6"/>
      <c r="H31" s="12"/>
    </row>
    <row r="33" spans="1:9" ht="15" customHeight="1" x14ac:dyDescent="0.2">
      <c r="B33" s="6" t="s">
        <v>16</v>
      </c>
      <c r="C33" s="6"/>
      <c r="D33" s="12"/>
      <c r="E33" s="12"/>
      <c r="F33" s="12"/>
      <c r="G33" s="12"/>
    </row>
    <row r="34" spans="1:9" ht="15" customHeight="1" x14ac:dyDescent="0.2">
      <c r="D34" s="12"/>
      <c r="E34" s="12"/>
      <c r="F34" s="12"/>
      <c r="G34" s="12"/>
      <c r="H34" s="12"/>
    </row>
    <row r="35" spans="1:9" ht="15" customHeight="1" x14ac:dyDescent="0.2">
      <c r="C35" s="9" t="s">
        <v>276</v>
      </c>
      <c r="D35" s="9"/>
      <c r="E35" s="9"/>
      <c r="F35" s="9"/>
      <c r="G35" s="9"/>
    </row>
    <row r="36" spans="1:9" ht="15" customHeight="1" x14ac:dyDescent="0.2">
      <c r="C36" s="9" t="s">
        <v>248</v>
      </c>
      <c r="D36" s="9"/>
      <c r="E36" s="9"/>
      <c r="F36" s="9"/>
      <c r="G36" s="12"/>
    </row>
    <row r="37" spans="1:9" ht="15" customHeight="1" x14ac:dyDescent="0.2">
      <c r="A37" s="6"/>
      <c r="C37" s="334" t="s">
        <v>34</v>
      </c>
      <c r="D37" s="334"/>
      <c r="E37" s="334"/>
      <c r="F37" s="334"/>
      <c r="G37" s="334"/>
      <c r="H37" s="9"/>
      <c r="I37" s="9"/>
    </row>
    <row r="38" spans="1:9" ht="15" customHeight="1" x14ac:dyDescent="0.2">
      <c r="A38" s="6"/>
      <c r="C38" s="334" t="s">
        <v>614</v>
      </c>
      <c r="D38" s="334"/>
      <c r="E38" s="334"/>
      <c r="F38" s="334"/>
      <c r="G38" s="334"/>
      <c r="H38" s="9"/>
    </row>
    <row r="40" spans="1:9" ht="15" customHeight="1" x14ac:dyDescent="0.2">
      <c r="B40" s="6" t="s">
        <v>14</v>
      </c>
      <c r="C40" s="6"/>
    </row>
    <row r="42" spans="1:9" ht="15" customHeight="1" x14ac:dyDescent="0.2">
      <c r="C42" s="9" t="s">
        <v>30</v>
      </c>
      <c r="D42" s="9"/>
      <c r="E42" s="9"/>
      <c r="H42" s="12"/>
      <c r="I42" s="12"/>
    </row>
    <row r="43" spans="1:9" ht="15" customHeight="1" x14ac:dyDescent="0.2">
      <c r="C43" s="9" t="s">
        <v>284</v>
      </c>
      <c r="D43" s="9"/>
      <c r="E43" s="9"/>
      <c r="F43" s="9"/>
      <c r="H43" s="12"/>
      <c r="I43" s="12"/>
    </row>
    <row r="44" spans="1:9" ht="15" customHeight="1" x14ac:dyDescent="0.2">
      <c r="C44" s="9" t="s">
        <v>613</v>
      </c>
      <c r="D44" s="9"/>
      <c r="E44" s="9"/>
      <c r="F44" s="9"/>
      <c r="G44" s="12"/>
    </row>
    <row r="45" spans="1:9" ht="15" customHeight="1" x14ac:dyDescent="0.2">
      <c r="C45" s="9" t="s">
        <v>286</v>
      </c>
      <c r="D45" s="9"/>
      <c r="E45" s="9"/>
      <c r="F45" s="9"/>
      <c r="G45" s="9"/>
    </row>
    <row r="46" spans="1:9" ht="15" customHeight="1" x14ac:dyDescent="0.2">
      <c r="C46" s="12"/>
      <c r="D46" s="6"/>
    </row>
    <row r="47" spans="1:9" ht="15" customHeight="1" x14ac:dyDescent="0.2">
      <c r="B47" s="6" t="s">
        <v>15</v>
      </c>
      <c r="C47" s="6"/>
      <c r="D47" s="6"/>
    </row>
    <row r="48" spans="1:9" ht="15" customHeight="1" x14ac:dyDescent="0.2">
      <c r="B48" s="6"/>
      <c r="C48" s="332"/>
      <c r="D48" s="332"/>
      <c r="E48" s="332"/>
      <c r="F48" s="332"/>
    </row>
    <row r="49" spans="1:8" ht="15" customHeight="1" x14ac:dyDescent="0.2">
      <c r="B49" s="6"/>
      <c r="C49" s="333" t="s">
        <v>612</v>
      </c>
      <c r="D49" s="333"/>
      <c r="E49" s="333"/>
      <c r="F49" s="333"/>
      <c r="G49" s="9"/>
    </row>
    <row r="50" spans="1:8" ht="15" customHeight="1" x14ac:dyDescent="0.2">
      <c r="B50" s="6"/>
      <c r="C50" s="9" t="s">
        <v>590</v>
      </c>
      <c r="D50" s="9"/>
      <c r="E50" s="9"/>
      <c r="F50" s="9"/>
    </row>
    <row r="51" spans="1:8" ht="15" customHeight="1" x14ac:dyDescent="0.2">
      <c r="B51" s="6"/>
      <c r="C51" s="9" t="s">
        <v>37</v>
      </c>
      <c r="D51" s="9"/>
      <c r="E51" s="9"/>
      <c r="F51" s="9"/>
    </row>
    <row r="52" spans="1:8" ht="15" customHeight="1" x14ac:dyDescent="0.2">
      <c r="B52" s="6"/>
      <c r="C52" s="9" t="s">
        <v>36</v>
      </c>
      <c r="D52" s="9"/>
      <c r="E52" s="9"/>
      <c r="F52" s="9"/>
    </row>
    <row r="53" spans="1:8" ht="15" customHeight="1" x14ac:dyDescent="0.2">
      <c r="B53" s="6"/>
      <c r="C53" s="9" t="s">
        <v>35</v>
      </c>
      <c r="D53" s="9"/>
      <c r="E53" s="9"/>
      <c r="F53" s="9"/>
    </row>
    <row r="54" spans="1:8" ht="15" customHeight="1" x14ac:dyDescent="0.2">
      <c r="B54" s="6"/>
      <c r="C54" s="9" t="s">
        <v>20</v>
      </c>
      <c r="D54" s="9"/>
      <c r="E54" s="9"/>
      <c r="F54" s="9"/>
      <c r="G54" s="9"/>
    </row>
    <row r="55" spans="1:8" s="20" customFormat="1" ht="15" customHeight="1" x14ac:dyDescent="0.2">
      <c r="A55" s="8"/>
      <c r="B55" s="6"/>
      <c r="C55" s="9" t="s">
        <v>21</v>
      </c>
      <c r="D55" s="9"/>
      <c r="E55" s="9"/>
      <c r="F55" s="9"/>
      <c r="G55" s="8"/>
      <c r="H55" s="19"/>
    </row>
    <row r="56" spans="1:8" s="20" customFormat="1" ht="15" customHeight="1" x14ac:dyDescent="0.2">
      <c r="A56" s="8"/>
      <c r="B56" s="6"/>
      <c r="C56" s="334" t="s">
        <v>22</v>
      </c>
      <c r="D56" s="334"/>
      <c r="E56" s="334"/>
      <c r="F56" s="334"/>
      <c r="G56" s="334"/>
      <c r="H56" s="9"/>
    </row>
    <row r="57" spans="1:8" s="20" customFormat="1" ht="15" customHeight="1" x14ac:dyDescent="0.2">
      <c r="A57" s="8"/>
      <c r="B57" s="6"/>
      <c r="C57" s="6"/>
      <c r="D57" s="18"/>
      <c r="E57" s="18"/>
      <c r="F57" s="18"/>
      <c r="G57" s="19"/>
      <c r="H57" s="19"/>
    </row>
    <row r="58" spans="1:8" s="20" customFormat="1" ht="15" customHeight="1" x14ac:dyDescent="0.2">
      <c r="A58" s="17" t="s">
        <v>3</v>
      </c>
      <c r="B58" s="18"/>
      <c r="C58" s="18"/>
      <c r="D58" s="18"/>
      <c r="E58" s="18"/>
      <c r="F58" s="18"/>
      <c r="G58" s="19"/>
      <c r="H58" s="19"/>
    </row>
    <row r="59" spans="1:8" s="20" customFormat="1" ht="15" customHeight="1" x14ac:dyDescent="0.2">
      <c r="A59" s="17"/>
      <c r="B59" s="18"/>
      <c r="C59" s="18"/>
      <c r="D59" s="18"/>
      <c r="E59" s="18"/>
      <c r="F59" s="18"/>
      <c r="G59" s="19"/>
      <c r="H59" s="19"/>
    </row>
    <row r="60" spans="1:8" s="20" customFormat="1" ht="15" customHeight="1" x14ac:dyDescent="0.2">
      <c r="A60" s="17"/>
      <c r="B60" s="17" t="s">
        <v>9</v>
      </c>
      <c r="C60" s="18"/>
      <c r="D60" s="18"/>
      <c r="E60" s="18"/>
      <c r="F60" s="18"/>
      <c r="G60" s="19"/>
      <c r="H60" s="19"/>
    </row>
    <row r="61" spans="1:8" ht="15" customHeight="1" x14ac:dyDescent="0.2">
      <c r="A61" s="17"/>
      <c r="B61" s="17"/>
      <c r="C61" s="18"/>
      <c r="D61" s="18"/>
      <c r="E61" s="18"/>
      <c r="F61" s="18"/>
      <c r="G61" s="19"/>
    </row>
    <row r="62" spans="1:8" ht="15" customHeight="1" x14ac:dyDescent="0.2">
      <c r="A62" s="17"/>
      <c r="B62" s="12"/>
      <c r="C62" s="9" t="s">
        <v>38</v>
      </c>
      <c r="D62" s="9"/>
      <c r="E62" s="9"/>
      <c r="F62" s="18"/>
      <c r="G62" s="19"/>
    </row>
    <row r="63" spans="1:8" ht="15" customHeight="1" x14ac:dyDescent="0.2">
      <c r="A63" s="17"/>
      <c r="B63" s="12"/>
      <c r="C63" s="9" t="s">
        <v>370</v>
      </c>
      <c r="D63" s="9"/>
      <c r="E63" s="9"/>
      <c r="F63" s="9"/>
      <c r="G63" s="9"/>
    </row>
    <row r="64" spans="1:8" ht="15" customHeight="1" x14ac:dyDescent="0.2">
      <c r="B64" s="6"/>
      <c r="C64" s="9" t="s">
        <v>434</v>
      </c>
      <c r="D64" s="9"/>
      <c r="E64" s="9"/>
      <c r="F64" s="9"/>
      <c r="G64" s="9"/>
    </row>
    <row r="65" spans="2:9" ht="15" customHeight="1" x14ac:dyDescent="0.2">
      <c r="B65" s="6"/>
      <c r="C65" s="9" t="s">
        <v>602</v>
      </c>
      <c r="D65" s="9"/>
      <c r="E65" s="9"/>
      <c r="F65" s="9"/>
      <c r="G65" s="9"/>
      <c r="H65" s="9"/>
    </row>
    <row r="66" spans="2:9" ht="15" customHeight="1" x14ac:dyDescent="0.2">
      <c r="B66" s="6"/>
      <c r="C66" s="6"/>
      <c r="D66" s="12"/>
      <c r="E66" s="12"/>
      <c r="F66" s="12"/>
    </row>
    <row r="67" spans="2:9" ht="15" customHeight="1" x14ac:dyDescent="0.2">
      <c r="B67" s="6" t="s">
        <v>17</v>
      </c>
      <c r="C67" s="6"/>
      <c r="D67" s="12"/>
      <c r="E67" s="12"/>
      <c r="F67" s="12"/>
      <c r="G67" s="11"/>
      <c r="H67" s="11"/>
      <c r="I67" s="11"/>
    </row>
    <row r="68" spans="2:9" ht="15" customHeight="1" x14ac:dyDescent="0.2">
      <c r="B68" s="6"/>
      <c r="C68" s="6"/>
      <c r="D68" s="12"/>
      <c r="E68" s="12"/>
      <c r="F68" s="12"/>
    </row>
    <row r="69" spans="2:9" ht="15" customHeight="1" x14ac:dyDescent="0.2">
      <c r="B69" s="6"/>
      <c r="C69" s="9" t="s">
        <v>603</v>
      </c>
      <c r="D69" s="9"/>
      <c r="E69" s="9"/>
      <c r="F69" s="9"/>
      <c r="G69" s="11"/>
      <c r="H69" s="11"/>
    </row>
    <row r="70" spans="2:9" ht="15" customHeight="1" x14ac:dyDescent="0.2">
      <c r="B70" s="6"/>
      <c r="C70" s="9" t="s">
        <v>18</v>
      </c>
      <c r="D70" s="9"/>
      <c r="E70" s="9"/>
      <c r="F70" s="9"/>
      <c r="G70" s="11"/>
    </row>
    <row r="71" spans="2:9" ht="15" customHeight="1" x14ac:dyDescent="0.2">
      <c r="C71" s="334" t="s">
        <v>616</v>
      </c>
      <c r="D71" s="334"/>
      <c r="E71" s="334"/>
      <c r="F71" s="9"/>
      <c r="G71" s="9"/>
    </row>
    <row r="72" spans="2:9" ht="15" customHeight="1" x14ac:dyDescent="0.2">
      <c r="C72" s="9" t="s">
        <v>615</v>
      </c>
      <c r="D72" s="9"/>
      <c r="E72" s="9"/>
      <c r="F72" s="9"/>
      <c r="G72" s="9"/>
      <c r="H72" s="9"/>
    </row>
    <row r="73" spans="2:9" ht="15" customHeight="1" x14ac:dyDescent="0.2">
      <c r="C73" s="9" t="s">
        <v>402</v>
      </c>
      <c r="D73" s="9"/>
      <c r="E73" s="9"/>
      <c r="F73" s="9"/>
    </row>
    <row r="74" spans="2:9" ht="15" customHeight="1" x14ac:dyDescent="0.2">
      <c r="D74" s="11"/>
      <c r="E74" s="11"/>
      <c r="F74" s="11"/>
      <c r="H74" s="11"/>
    </row>
    <row r="75" spans="2:9" ht="15" customHeight="1" x14ac:dyDescent="0.2">
      <c r="B75" s="6" t="s">
        <v>10</v>
      </c>
      <c r="D75" s="11"/>
      <c r="E75" s="11"/>
      <c r="F75" s="11"/>
    </row>
    <row r="76" spans="2:9" ht="15" customHeight="1" x14ac:dyDescent="0.2">
      <c r="D76" s="11"/>
      <c r="E76" s="11"/>
      <c r="F76" s="11"/>
      <c r="G76" s="11"/>
    </row>
    <row r="77" spans="2:9" ht="15" customHeight="1" x14ac:dyDescent="0.2">
      <c r="C77" s="9" t="s">
        <v>31</v>
      </c>
      <c r="D77" s="9"/>
      <c r="E77" s="9"/>
      <c r="F77" s="9"/>
    </row>
    <row r="78" spans="2:9" ht="15" customHeight="1" x14ac:dyDescent="0.2">
      <c r="C78" s="334" t="s">
        <v>411</v>
      </c>
      <c r="D78" s="334"/>
      <c r="E78" s="334"/>
      <c r="F78" s="9"/>
      <c r="G78" s="9"/>
    </row>
    <row r="80" spans="2:9" ht="15" customHeight="1" x14ac:dyDescent="0.2">
      <c r="B80" s="6" t="s">
        <v>11</v>
      </c>
    </row>
    <row r="82" spans="1:10" ht="15" customHeight="1" x14ac:dyDescent="0.2">
      <c r="C82" s="9" t="s">
        <v>12</v>
      </c>
      <c r="D82" s="9"/>
      <c r="E82" s="9"/>
      <c r="F82" s="9"/>
      <c r="G82" s="9"/>
    </row>
    <row r="83" spans="1:10" ht="15" customHeight="1" x14ac:dyDescent="0.2">
      <c r="C83" s="334" t="s">
        <v>431</v>
      </c>
      <c r="D83" s="334"/>
      <c r="E83" s="334"/>
      <c r="F83" s="9"/>
    </row>
    <row r="84" spans="1:10" ht="15" customHeight="1" x14ac:dyDescent="0.2">
      <c r="H84" s="11"/>
      <c r="I84" s="11"/>
    </row>
    <row r="85" spans="1:10" ht="15" customHeight="1" x14ac:dyDescent="0.2">
      <c r="A85" s="17" t="s">
        <v>4</v>
      </c>
      <c r="H85" s="11"/>
      <c r="I85" s="11"/>
      <c r="J85" s="11"/>
    </row>
    <row r="86" spans="1:10" ht="15" customHeight="1" x14ac:dyDescent="0.2">
      <c r="D86" s="11"/>
      <c r="E86" s="11"/>
      <c r="F86" s="11"/>
      <c r="G86" s="11"/>
      <c r="H86" s="11"/>
    </row>
    <row r="87" spans="1:10" ht="15" customHeight="1" x14ac:dyDescent="0.2">
      <c r="C87" s="9" t="s">
        <v>39</v>
      </c>
      <c r="D87" s="9"/>
      <c r="E87" s="9"/>
      <c r="F87" s="9"/>
      <c r="G87" s="9"/>
    </row>
    <row r="88" spans="1:10" ht="15" customHeight="1" x14ac:dyDescent="0.2">
      <c r="C88" s="9" t="s">
        <v>41</v>
      </c>
      <c r="D88" s="9"/>
      <c r="E88" s="9"/>
      <c r="F88" s="9"/>
      <c r="G88" s="9"/>
    </row>
    <row r="89" spans="1:10" ht="15" customHeight="1" x14ac:dyDescent="0.2">
      <c r="C89" s="9" t="s">
        <v>617</v>
      </c>
      <c r="D89" s="9"/>
      <c r="E89" s="9"/>
      <c r="F89" s="9"/>
      <c r="G89" s="9"/>
      <c r="H89" s="9"/>
      <c r="I89" s="11"/>
      <c r="J89" s="11"/>
    </row>
    <row r="90" spans="1:10" ht="15" customHeight="1" x14ac:dyDescent="0.2">
      <c r="C90" s="334" t="s">
        <v>618</v>
      </c>
      <c r="D90" s="334"/>
      <c r="E90" s="334"/>
      <c r="F90" s="334"/>
      <c r="G90" s="11"/>
      <c r="H90" s="11"/>
      <c r="I90" s="11"/>
    </row>
    <row r="91" spans="1:10" ht="15" customHeight="1" x14ac:dyDescent="0.2">
      <c r="C91" s="334" t="s">
        <v>40</v>
      </c>
      <c r="D91" s="334"/>
      <c r="E91" s="334"/>
      <c r="F91" s="11"/>
      <c r="G91" s="11"/>
    </row>
    <row r="92" spans="1:10" ht="15" customHeight="1" x14ac:dyDescent="0.2">
      <c r="D92" s="11"/>
      <c r="E92" s="11"/>
      <c r="F92" s="11"/>
    </row>
    <row r="93" spans="1:10" ht="15" customHeight="1" x14ac:dyDescent="0.2">
      <c r="A93" s="9" t="s">
        <v>32</v>
      </c>
      <c r="B93" s="9"/>
      <c r="C93" s="9"/>
      <c r="D93" s="9"/>
      <c r="E93" s="9"/>
      <c r="F93" s="9"/>
    </row>
    <row r="95" spans="1:10" ht="15" customHeight="1" x14ac:dyDescent="0.2">
      <c r="B95" s="6"/>
    </row>
    <row r="97" spans="1:11" ht="15" customHeight="1" x14ac:dyDescent="0.2">
      <c r="A97" s="836" t="s">
        <v>629</v>
      </c>
      <c r="B97" s="837"/>
      <c r="C97" s="837"/>
      <c r="D97" s="837"/>
      <c r="E97" s="837"/>
      <c r="F97" s="837"/>
      <c r="G97" s="837"/>
      <c r="H97" s="837"/>
      <c r="I97" s="837"/>
      <c r="J97" s="837"/>
      <c r="K97" s="837"/>
    </row>
    <row r="98" spans="1:11" ht="15" customHeight="1" x14ac:dyDescent="0.2">
      <c r="A98" s="837"/>
      <c r="B98" s="837"/>
      <c r="C98" s="837"/>
      <c r="D98" s="837"/>
      <c r="E98" s="837"/>
      <c r="F98" s="837"/>
      <c r="G98" s="837"/>
      <c r="H98" s="837"/>
      <c r="I98" s="837"/>
      <c r="J98" s="837"/>
      <c r="K98" s="837"/>
    </row>
    <row r="99" spans="1:11" ht="15" customHeight="1" x14ac:dyDescent="0.2">
      <c r="A99" s="837"/>
      <c r="B99" s="837"/>
      <c r="C99" s="837"/>
      <c r="D99" s="837"/>
      <c r="E99" s="837"/>
      <c r="F99" s="837"/>
      <c r="G99" s="837"/>
      <c r="H99" s="837"/>
      <c r="I99" s="837"/>
      <c r="J99" s="837"/>
      <c r="K99" s="837"/>
    </row>
    <row r="100" spans="1:11" ht="15" customHeight="1" x14ac:dyDescent="0.2">
      <c r="A100" s="837"/>
      <c r="B100" s="837"/>
      <c r="C100" s="837"/>
      <c r="D100" s="837"/>
      <c r="E100" s="837"/>
      <c r="F100" s="837"/>
      <c r="G100" s="837"/>
      <c r="H100" s="837"/>
      <c r="I100" s="837"/>
      <c r="J100" s="837"/>
      <c r="K100" s="837"/>
    </row>
    <row r="101" spans="1:11" ht="15" customHeight="1" x14ac:dyDescent="0.2">
      <c r="A101" s="837"/>
      <c r="B101" s="837"/>
      <c r="C101" s="837"/>
      <c r="D101" s="837"/>
      <c r="E101" s="837"/>
      <c r="F101" s="837"/>
      <c r="G101" s="837"/>
      <c r="H101" s="837"/>
      <c r="I101" s="837"/>
      <c r="J101" s="837"/>
      <c r="K101" s="837"/>
    </row>
  </sheetData>
  <mergeCells count="2">
    <mergeCell ref="A4:G4"/>
    <mergeCell ref="A97:K101"/>
  </mergeCells>
  <hyperlinks>
    <hyperlink ref="C8:D8" location="Indicadores!A1" display="Indicadores"/>
    <hyperlink ref="C9:I9" location="'Energia primaria'!A1" display="Consumo anual de energía primaria en España y grado de autoabastecimiento "/>
    <hyperlink ref="C10:G10" location="'Energia final'!A1" display="Consumo anual de energía final en España"/>
    <hyperlink ref="C16:F16" location="'Consumo PP'!A1" display="Consumo de productos petrolíferos"/>
    <hyperlink ref="C18:G18" location="'Consumo GLP'!A1" display="Consumo de gases licuados del petróleo"/>
    <hyperlink ref="C19:E19" location="'Consumo gasolinas'!A1" display="Consumo de gasolinas"/>
    <hyperlink ref="C20:I20" location="'GNA CCAA'!A1" display="Consumo de gasolinas de automoción por Comunidades Autónomas"/>
    <hyperlink ref="C21:E21" location="'Consumo gasóleos'!A1" display="Consumo de gasóleos"/>
    <hyperlink ref="C22:G22" location="'GO CCAA'!A1" display="Consumo de gasóleos por Comunidades Autónomas"/>
    <hyperlink ref="C23:G23" location="'Consumo Combustibles Auto'!A1" display="Consumo de combustibles de automoción"/>
    <hyperlink ref="C24:G24" location="Bios!A1" display="Biocarburantes en gasolinas y gasóleos"/>
    <hyperlink ref="C28:E28" location="'Consumo Querosenos'!A1" display="Consumo de querosenos"/>
    <hyperlink ref="C29:E29" location="'Consumo Fuelóleos'!A1" display="Consumo de fuelóleos"/>
    <hyperlink ref="C30:G30" location="'FO CCAA'!A1" display="Consumo de fuelóleos por Comunidades Autónomas "/>
    <hyperlink ref="C31:F31" location="'Consumo Otros Productos'!A1" display="Consumo de otros productos"/>
    <hyperlink ref="C35:G35" location="'Impor Crudo'!A1" display="Importaciones de crudo por países y zonas económicas"/>
    <hyperlink ref="C36:F36" location="'Coste CIF'!A1" display="Coste CIF del crudo importado en España"/>
    <hyperlink ref="C42:E42" location="'produccion interior'!A1" display="Producción interior de crudo"/>
    <hyperlink ref="C43:F43" location="'MP procesada'!A1" display="Crudo y Materia prima procesada"/>
    <hyperlink ref="C44:F44" location="'Produccion bruta'!A1" display="Producción bruta de crudo de refinería"/>
    <hyperlink ref="C45:G45" location="Balance!A1" display="Balance de producción y consumo de productos petrolíferos"/>
    <hyperlink ref="C49:G49" location="'PVP máximo bombona'!A1" display="PVP máximo de la bombona de butano (12,5 kg)"/>
    <hyperlink ref="C50:F50" location="'PVP de gna y glo'!A1" display="PVP gasolinas y gasóleos de automoción "/>
    <hyperlink ref="C51:F51" location="'PVP medio de la gna'!A1" display="PVP medio de la gasolina 95 I.O. "/>
    <hyperlink ref="C52:F52" location="'PVP medio del glo'!A1" display="PVP medio del gasóleo de automoción"/>
    <hyperlink ref="C53:F53" location="'PVP medio del glo C'!A1" display="PVP medio del gasóleo calefacción"/>
    <hyperlink ref="C55:F55" location="'Evolución crudos SPOT'!A1" display="Evolución de los precios spot de crudos"/>
    <hyperlink ref="C56:H56" location="'Cotizaciones FOB'!A1" display="Cotizaciones internacionales FOB de productos petrolíferos "/>
    <hyperlink ref="C62:E62" location="'Consumo de gas natural'!A1" display="Consumo de gas natural"/>
    <hyperlink ref="C63:G63" location="'Consumo de gas natural grupos'!A1" display="Consumo de gas natural por grupos de presión"/>
    <hyperlink ref="C64:G64" location="'Tasa variación año móvil GN '!A1" display="Tasa variación año móvil de consumo gas natural "/>
    <hyperlink ref="C65:H65" location="'Consumo de gas natural por CCAA'!A1" display="Consumo de gas natural por Comunidad Autónoma y grupos de presión"/>
    <hyperlink ref="C69:F69" location="'import. GN paises'!A1" display="Importaciones de gas natural por países"/>
    <hyperlink ref="C70:F70" location="'import. GN puntos entrada '!A1" display="Importaciones por punto de entrada"/>
    <hyperlink ref="C72:H72" location="'export. GN paises'!A1" display="Exportaciones de gas natural por países y zonas económicas"/>
    <hyperlink ref="C73:F73" location="'export. GN puntos salida'!A1" display="Exportaciones por punto de salida"/>
    <hyperlink ref="C77:F77" location="'Producción interior GN'!A1" display="Producción interior de gas natural"/>
    <hyperlink ref="C82:G82" location="'PVP máximo TUR'!A1" display="PVP máximo de las tarifas último recurso de gas natural "/>
    <hyperlink ref="C87:G87" location="'Stocks mat. primas y PP'!A1" display="Stocks de crudo, materias primas y productos petrolíferos"/>
    <hyperlink ref="C88:G88" location="'EMS prod. pet.'!A1" display="Existencias mínimas de seguridad de productos petroliferos"/>
    <hyperlink ref="C89:H89" location="'Nivel Stocks España'!A1" display="Nivel de Stocks en España calculado en días de importaciones netas"/>
    <hyperlink ref="A93:F93" location="'Unidades y factores conversión'!A1" display="Unidades y factores de conversión utilizados "/>
    <hyperlink ref="C27:I27" location="'Consumo Comb. Auto CCAA'!A1" display="Consumo de combustibles de automoción por Comunidades Autónomas"/>
    <hyperlink ref="C37:I37" location="'imp-exp PP'!A1" display="Importaciones - Exportaciones de productos petrolíferos por productos"/>
    <hyperlink ref="C38:H38" location="'imp-exp PP paises'!A1" display="Importaciones - Exportaciones de productos petrolíferos por países "/>
    <hyperlink ref="C17:H17" location="'Tv año móvil cons. PP'!A1" display="Tasa variación año móvil del consumo de productos petrolíferos"/>
    <hyperlink ref="C25:H25" location="'Tv año móvil cons. auto'!A1" display="Tasa de variación año móvil combustibles de automoción"/>
    <hyperlink ref="C26:H26" location="'Consumo Comb. Auto Canales'!A1" display="Consumo de combustibles de automoción por canales"/>
    <hyperlink ref="C71:G71" location="'Coste de aprov'!A1" display="Coste de aprovisionamiento gas natural"/>
    <hyperlink ref="C78:G78" location="'Balance  Gas natural'!A1" display="Balance de producción y consumo de gas natural "/>
    <hyperlink ref="C83:F83" location="'Cotizaciones GN'!A1" display="Cotizaciones del gas natural"/>
    <hyperlink ref="C90:F90" location="'RREE Cores'!A1" display="Reservas estrategicas Cores"/>
    <hyperlink ref="C91:E91" location="'Existencias GN'!A1" display="Existencias gas natural"/>
    <hyperlink ref="C54:G54" location="'Cotizaciones de los crudos'!A1" display="Cotizaciones de los crudos de referencia y tipo de cambio"/>
  </hyperlinks>
  <pageMargins left="0.15748031496062992" right="0.23622047244094491" top="0.62992125984251968" bottom="0.55118110236220474" header="0.31496062992125984" footer="0.31496062992125984"/>
  <pageSetup paperSize="9" scale="72" fitToHeight="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32"/>
  <sheetViews>
    <sheetView zoomScale="115" zoomScaleNormal="115" zoomScaleSheetLayoutView="100" workbookViewId="0">
      <selection activeCell="B24" sqref="B24"/>
    </sheetView>
  </sheetViews>
  <sheetFormatPr baseColWidth="10" defaultRowHeight="12.75" x14ac:dyDescent="0.2"/>
  <cols>
    <col min="1" max="1" width="32.5" style="91" customWidth="1"/>
    <col min="2" max="2" width="10.375" style="91" customWidth="1"/>
    <col min="3" max="3" width="14.25" style="91" customWidth="1"/>
    <col min="4" max="4" width="12.5" style="91" customWidth="1"/>
    <col min="5" max="5" width="11.25" style="91" customWidth="1"/>
    <col min="6" max="6" width="9.375" style="91" customWidth="1"/>
    <col min="7" max="7" width="12.625" style="91" customWidth="1"/>
    <col min="8" max="8" width="15.25" style="91" customWidth="1"/>
    <col min="9" max="10" width="12.375" style="91" customWidth="1"/>
    <col min="11" max="15" width="11" style="91"/>
    <col min="16" max="256" width="10" style="91"/>
    <col min="257" max="257" width="19.75" style="91" customWidth="1"/>
    <col min="258" max="258" width="9.125" style="91" customWidth="1"/>
    <col min="259" max="260" width="11" style="91" bestFit="1" customWidth="1"/>
    <col min="261" max="262" width="8.25" style="91" bestFit="1" customWidth="1"/>
    <col min="263" max="263" width="10.125" style="91" bestFit="1" customWidth="1"/>
    <col min="264" max="264" width="11" style="91" bestFit="1" customWidth="1"/>
    <col min="265" max="266" width="10.875" style="91" bestFit="1" customWidth="1"/>
    <col min="267" max="512" width="10" style="91"/>
    <col min="513" max="513" width="19.75" style="91" customWidth="1"/>
    <col min="514" max="514" width="9.125" style="91" customWidth="1"/>
    <col min="515" max="516" width="11" style="91" bestFit="1" customWidth="1"/>
    <col min="517" max="518" width="8.25" style="91" bestFit="1" customWidth="1"/>
    <col min="519" max="519" width="10.125" style="91" bestFit="1" customWidth="1"/>
    <col min="520" max="520" width="11" style="91" bestFit="1" customWidth="1"/>
    <col min="521" max="522" width="10.875" style="91" bestFit="1" customWidth="1"/>
    <col min="523" max="768" width="10" style="91"/>
    <col min="769" max="769" width="19.75" style="91" customWidth="1"/>
    <col min="770" max="770" width="9.125" style="91" customWidth="1"/>
    <col min="771" max="772" width="11" style="91" bestFit="1" customWidth="1"/>
    <col min="773" max="774" width="8.25" style="91" bestFit="1" customWidth="1"/>
    <col min="775" max="775" width="10.125" style="91" bestFit="1" customWidth="1"/>
    <col min="776" max="776" width="11" style="91" bestFit="1" customWidth="1"/>
    <col min="777" max="778" width="10.875" style="91" bestFit="1" customWidth="1"/>
    <col min="779" max="1024" width="11" style="91"/>
    <col min="1025" max="1025" width="19.75" style="91" customWidth="1"/>
    <col min="1026" max="1026" width="9.125" style="91" customWidth="1"/>
    <col min="1027" max="1028" width="11" style="91" bestFit="1" customWidth="1"/>
    <col min="1029" max="1030" width="8.25" style="91" bestFit="1" customWidth="1"/>
    <col min="1031" max="1031" width="10.125" style="91" bestFit="1" customWidth="1"/>
    <col min="1032" max="1032" width="11" style="91" bestFit="1" customWidth="1"/>
    <col min="1033" max="1034" width="10.875" style="91" bestFit="1" customWidth="1"/>
    <col min="1035" max="1280" width="10" style="91"/>
    <col min="1281" max="1281" width="19.75" style="91" customWidth="1"/>
    <col min="1282" max="1282" width="9.125" style="91" customWidth="1"/>
    <col min="1283" max="1284" width="11" style="91" bestFit="1" customWidth="1"/>
    <col min="1285" max="1286" width="8.25" style="91" bestFit="1" customWidth="1"/>
    <col min="1287" max="1287" width="10.125" style="91" bestFit="1" customWidth="1"/>
    <col min="1288" max="1288" width="11" style="91" bestFit="1" customWidth="1"/>
    <col min="1289" max="1290" width="10.875" style="91" bestFit="1" customWidth="1"/>
    <col min="1291" max="1536" width="10" style="91"/>
    <col min="1537" max="1537" width="19.75" style="91" customWidth="1"/>
    <col min="1538" max="1538" width="9.125" style="91" customWidth="1"/>
    <col min="1539" max="1540" width="11" style="91" bestFit="1" customWidth="1"/>
    <col min="1541" max="1542" width="8.25" style="91" bestFit="1" customWidth="1"/>
    <col min="1543" max="1543" width="10.125" style="91" bestFit="1" customWidth="1"/>
    <col min="1544" max="1544" width="11" style="91" bestFit="1" customWidth="1"/>
    <col min="1545" max="1546" width="10.875" style="91" bestFit="1" customWidth="1"/>
    <col min="1547" max="1792" width="10" style="91"/>
    <col min="1793" max="1793" width="19.75" style="91" customWidth="1"/>
    <col min="1794" max="1794" width="9.125" style="91" customWidth="1"/>
    <col min="1795" max="1796" width="11" style="91" bestFit="1" customWidth="1"/>
    <col min="1797" max="1798" width="8.25" style="91" bestFit="1" customWidth="1"/>
    <col min="1799" max="1799" width="10.125" style="91" bestFit="1" customWidth="1"/>
    <col min="1800" max="1800" width="11" style="91" bestFit="1" customWidth="1"/>
    <col min="1801" max="1802" width="10.875" style="91" bestFit="1" customWidth="1"/>
    <col min="1803" max="2048" width="11" style="91"/>
    <col min="2049" max="2049" width="19.75" style="91" customWidth="1"/>
    <col min="2050" max="2050" width="9.125" style="91" customWidth="1"/>
    <col min="2051" max="2052" width="11" style="91" bestFit="1" customWidth="1"/>
    <col min="2053" max="2054" width="8.25" style="91" bestFit="1" customWidth="1"/>
    <col min="2055" max="2055" width="10.125" style="91" bestFit="1" customWidth="1"/>
    <col min="2056" max="2056" width="11" style="91" bestFit="1" customWidth="1"/>
    <col min="2057" max="2058" width="10.875" style="91" bestFit="1" customWidth="1"/>
    <col min="2059" max="2304" width="10" style="91"/>
    <col min="2305" max="2305" width="19.75" style="91" customWidth="1"/>
    <col min="2306" max="2306" width="9.125" style="91" customWidth="1"/>
    <col min="2307" max="2308" width="11" style="91" bestFit="1" customWidth="1"/>
    <col min="2309" max="2310" width="8.25" style="91" bestFit="1" customWidth="1"/>
    <col min="2311" max="2311" width="10.125" style="91" bestFit="1" customWidth="1"/>
    <col min="2312" max="2312" width="11" style="91" bestFit="1" customWidth="1"/>
    <col min="2313" max="2314" width="10.875" style="91" bestFit="1" customWidth="1"/>
    <col min="2315" max="2560" width="10" style="91"/>
    <col min="2561" max="2561" width="19.75" style="91" customWidth="1"/>
    <col min="2562" max="2562" width="9.125" style="91" customWidth="1"/>
    <col min="2563" max="2564" width="11" style="91" bestFit="1" customWidth="1"/>
    <col min="2565" max="2566" width="8.25" style="91" bestFit="1" customWidth="1"/>
    <col min="2567" max="2567" width="10.125" style="91" bestFit="1" customWidth="1"/>
    <col min="2568" max="2568" width="11" style="91" bestFit="1" customWidth="1"/>
    <col min="2569" max="2570" width="10.875" style="91" bestFit="1" customWidth="1"/>
    <col min="2571" max="2816" width="10" style="91"/>
    <col min="2817" max="2817" width="19.75" style="91" customWidth="1"/>
    <col min="2818" max="2818" width="9.125" style="91" customWidth="1"/>
    <col min="2819" max="2820" width="11" style="91" bestFit="1" customWidth="1"/>
    <col min="2821" max="2822" width="8.25" style="91" bestFit="1" customWidth="1"/>
    <col min="2823" max="2823" width="10.125" style="91" bestFit="1" customWidth="1"/>
    <col min="2824" max="2824" width="11" style="91" bestFit="1" customWidth="1"/>
    <col min="2825" max="2826" width="10.875" style="91" bestFit="1" customWidth="1"/>
    <col min="2827" max="3072" width="11" style="91"/>
    <col min="3073" max="3073" width="19.75" style="91" customWidth="1"/>
    <col min="3074" max="3074" width="9.125" style="91" customWidth="1"/>
    <col min="3075" max="3076" width="11" style="91" bestFit="1" customWidth="1"/>
    <col min="3077" max="3078" width="8.25" style="91" bestFit="1" customWidth="1"/>
    <col min="3079" max="3079" width="10.125" style="91" bestFit="1" customWidth="1"/>
    <col min="3080" max="3080" width="11" style="91" bestFit="1" customWidth="1"/>
    <col min="3081" max="3082" width="10.875" style="91" bestFit="1" customWidth="1"/>
    <col min="3083" max="3328" width="10" style="91"/>
    <col min="3329" max="3329" width="19.75" style="91" customWidth="1"/>
    <col min="3330" max="3330" width="9.125" style="91" customWidth="1"/>
    <col min="3331" max="3332" width="11" style="91" bestFit="1" customWidth="1"/>
    <col min="3333" max="3334" width="8.25" style="91" bestFit="1" customWidth="1"/>
    <col min="3335" max="3335" width="10.125" style="91" bestFit="1" customWidth="1"/>
    <col min="3336" max="3336" width="11" style="91" bestFit="1" customWidth="1"/>
    <col min="3337" max="3338" width="10.875" style="91" bestFit="1" customWidth="1"/>
    <col min="3339" max="3584" width="10" style="91"/>
    <col min="3585" max="3585" width="19.75" style="91" customWidth="1"/>
    <col min="3586" max="3586" width="9.125" style="91" customWidth="1"/>
    <col min="3587" max="3588" width="11" style="91" bestFit="1" customWidth="1"/>
    <col min="3589" max="3590" width="8.25" style="91" bestFit="1" customWidth="1"/>
    <col min="3591" max="3591" width="10.125" style="91" bestFit="1" customWidth="1"/>
    <col min="3592" max="3592" width="11" style="91" bestFit="1" customWidth="1"/>
    <col min="3593" max="3594" width="10.875" style="91" bestFit="1" customWidth="1"/>
    <col min="3595" max="3840" width="10" style="91"/>
    <col min="3841" max="3841" width="19.75" style="91" customWidth="1"/>
    <col min="3842" max="3842" width="9.125" style="91" customWidth="1"/>
    <col min="3843" max="3844" width="11" style="91" bestFit="1" customWidth="1"/>
    <col min="3845" max="3846" width="8.25" style="91" bestFit="1" customWidth="1"/>
    <col min="3847" max="3847" width="10.125" style="91" bestFit="1" customWidth="1"/>
    <col min="3848" max="3848" width="11" style="91" bestFit="1" customWidth="1"/>
    <col min="3849" max="3850" width="10.875" style="91" bestFit="1" customWidth="1"/>
    <col min="3851" max="4096" width="11" style="91"/>
    <col min="4097" max="4097" width="19.75" style="91" customWidth="1"/>
    <col min="4098" max="4098" width="9.125" style="91" customWidth="1"/>
    <col min="4099" max="4100" width="11" style="91" bestFit="1" customWidth="1"/>
    <col min="4101" max="4102" width="8.25" style="91" bestFit="1" customWidth="1"/>
    <col min="4103" max="4103" width="10.125" style="91" bestFit="1" customWidth="1"/>
    <col min="4104" max="4104" width="11" style="91" bestFit="1" customWidth="1"/>
    <col min="4105" max="4106" width="10.875" style="91" bestFit="1" customWidth="1"/>
    <col min="4107" max="4352" width="10" style="91"/>
    <col min="4353" max="4353" width="19.75" style="91" customWidth="1"/>
    <col min="4354" max="4354" width="9.125" style="91" customWidth="1"/>
    <col min="4355" max="4356" width="11" style="91" bestFit="1" customWidth="1"/>
    <col min="4357" max="4358" width="8.25" style="91" bestFit="1" customWidth="1"/>
    <col min="4359" max="4359" width="10.125" style="91" bestFit="1" customWidth="1"/>
    <col min="4360" max="4360" width="11" style="91" bestFit="1" customWidth="1"/>
    <col min="4361" max="4362" width="10.875" style="91" bestFit="1" customWidth="1"/>
    <col min="4363" max="4608" width="10" style="91"/>
    <col min="4609" max="4609" width="19.75" style="91" customWidth="1"/>
    <col min="4610" max="4610" width="9.125" style="91" customWidth="1"/>
    <col min="4611" max="4612" width="11" style="91" bestFit="1" customWidth="1"/>
    <col min="4613" max="4614" width="8.25" style="91" bestFit="1" customWidth="1"/>
    <col min="4615" max="4615" width="10.125" style="91" bestFit="1" customWidth="1"/>
    <col min="4616" max="4616" width="11" style="91" bestFit="1" customWidth="1"/>
    <col min="4617" max="4618" width="10.875" style="91" bestFit="1" customWidth="1"/>
    <col min="4619" max="4864" width="10" style="91"/>
    <col min="4865" max="4865" width="19.75" style="91" customWidth="1"/>
    <col min="4866" max="4866" width="9.125" style="91" customWidth="1"/>
    <col min="4867" max="4868" width="11" style="91" bestFit="1" customWidth="1"/>
    <col min="4869" max="4870" width="8.25" style="91" bestFit="1" customWidth="1"/>
    <col min="4871" max="4871" width="10.125" style="91" bestFit="1" customWidth="1"/>
    <col min="4872" max="4872" width="11" style="91" bestFit="1" customWidth="1"/>
    <col min="4873" max="4874" width="10.875" style="91" bestFit="1" customWidth="1"/>
    <col min="4875" max="5120" width="11" style="91"/>
    <col min="5121" max="5121" width="19.75" style="91" customWidth="1"/>
    <col min="5122" max="5122" width="9.125" style="91" customWidth="1"/>
    <col min="5123" max="5124" width="11" style="91" bestFit="1" customWidth="1"/>
    <col min="5125" max="5126" width="8.25" style="91" bestFit="1" customWidth="1"/>
    <col min="5127" max="5127" width="10.125" style="91" bestFit="1" customWidth="1"/>
    <col min="5128" max="5128" width="11" style="91" bestFit="1" customWidth="1"/>
    <col min="5129" max="5130" width="10.875" style="91" bestFit="1" customWidth="1"/>
    <col min="5131" max="5376" width="10" style="91"/>
    <col min="5377" max="5377" width="19.75" style="91" customWidth="1"/>
    <col min="5378" max="5378" width="9.125" style="91" customWidth="1"/>
    <col min="5379" max="5380" width="11" style="91" bestFit="1" customWidth="1"/>
    <col min="5381" max="5382" width="8.25" style="91" bestFit="1" customWidth="1"/>
    <col min="5383" max="5383" width="10.125" style="91" bestFit="1" customWidth="1"/>
    <col min="5384" max="5384" width="11" style="91" bestFit="1" customWidth="1"/>
    <col min="5385" max="5386" width="10.875" style="91" bestFit="1" customWidth="1"/>
    <col min="5387" max="5632" width="10" style="91"/>
    <col min="5633" max="5633" width="19.75" style="91" customWidth="1"/>
    <col min="5634" max="5634" width="9.125" style="91" customWidth="1"/>
    <col min="5635" max="5636" width="11" style="91" bestFit="1" customWidth="1"/>
    <col min="5637" max="5638" width="8.25" style="91" bestFit="1" customWidth="1"/>
    <col min="5639" max="5639" width="10.125" style="91" bestFit="1" customWidth="1"/>
    <col min="5640" max="5640" width="11" style="91" bestFit="1" customWidth="1"/>
    <col min="5641" max="5642" width="10.875" style="91" bestFit="1" customWidth="1"/>
    <col min="5643" max="5888" width="10" style="91"/>
    <col min="5889" max="5889" width="19.75" style="91" customWidth="1"/>
    <col min="5890" max="5890" width="9.125" style="91" customWidth="1"/>
    <col min="5891" max="5892" width="11" style="91" bestFit="1" customWidth="1"/>
    <col min="5893" max="5894" width="8.25" style="91" bestFit="1" customWidth="1"/>
    <col min="5895" max="5895" width="10.125" style="91" bestFit="1" customWidth="1"/>
    <col min="5896" max="5896" width="11" style="91" bestFit="1" customWidth="1"/>
    <col min="5897" max="5898" width="10.875" style="91" bestFit="1" customWidth="1"/>
    <col min="5899" max="6144" width="11" style="91"/>
    <col min="6145" max="6145" width="19.75" style="91" customWidth="1"/>
    <col min="6146" max="6146" width="9.125" style="91" customWidth="1"/>
    <col min="6147" max="6148" width="11" style="91" bestFit="1" customWidth="1"/>
    <col min="6149" max="6150" width="8.25" style="91" bestFit="1" customWidth="1"/>
    <col min="6151" max="6151" width="10.125" style="91" bestFit="1" customWidth="1"/>
    <col min="6152" max="6152" width="11" style="91" bestFit="1" customWidth="1"/>
    <col min="6153" max="6154" width="10.875" style="91" bestFit="1" customWidth="1"/>
    <col min="6155" max="6400" width="10" style="91"/>
    <col min="6401" max="6401" width="19.75" style="91" customWidth="1"/>
    <col min="6402" max="6402" width="9.125" style="91" customWidth="1"/>
    <col min="6403" max="6404" width="11" style="91" bestFit="1" customWidth="1"/>
    <col min="6405" max="6406" width="8.25" style="91" bestFit="1" customWidth="1"/>
    <col min="6407" max="6407" width="10.125" style="91" bestFit="1" customWidth="1"/>
    <col min="6408" max="6408" width="11" style="91" bestFit="1" customWidth="1"/>
    <col min="6409" max="6410" width="10.875" style="91" bestFit="1" customWidth="1"/>
    <col min="6411" max="6656" width="10" style="91"/>
    <col min="6657" max="6657" width="19.75" style="91" customWidth="1"/>
    <col min="6658" max="6658" width="9.125" style="91" customWidth="1"/>
    <col min="6659" max="6660" width="11" style="91" bestFit="1" customWidth="1"/>
    <col min="6661" max="6662" width="8.25" style="91" bestFit="1" customWidth="1"/>
    <col min="6663" max="6663" width="10.125" style="91" bestFit="1" customWidth="1"/>
    <col min="6664" max="6664" width="11" style="91" bestFit="1" customWidth="1"/>
    <col min="6665" max="6666" width="10.875" style="91" bestFit="1" customWidth="1"/>
    <col min="6667" max="6912" width="10" style="91"/>
    <col min="6913" max="6913" width="19.75" style="91" customWidth="1"/>
    <col min="6914" max="6914" width="9.125" style="91" customWidth="1"/>
    <col min="6915" max="6916" width="11" style="91" bestFit="1" customWidth="1"/>
    <col min="6917" max="6918" width="8.25" style="91" bestFit="1" customWidth="1"/>
    <col min="6919" max="6919" width="10.125" style="91" bestFit="1" customWidth="1"/>
    <col min="6920" max="6920" width="11" style="91" bestFit="1" customWidth="1"/>
    <col min="6921" max="6922" width="10.875" style="91" bestFit="1" customWidth="1"/>
    <col min="6923" max="7168" width="11" style="91"/>
    <col min="7169" max="7169" width="19.75" style="91" customWidth="1"/>
    <col min="7170" max="7170" width="9.125" style="91" customWidth="1"/>
    <col min="7171" max="7172" width="11" style="91" bestFit="1" customWidth="1"/>
    <col min="7173" max="7174" width="8.25" style="91" bestFit="1" customWidth="1"/>
    <col min="7175" max="7175" width="10.125" style="91" bestFit="1" customWidth="1"/>
    <col min="7176" max="7176" width="11" style="91" bestFit="1" customWidth="1"/>
    <col min="7177" max="7178" width="10.875" style="91" bestFit="1" customWidth="1"/>
    <col min="7179" max="7424" width="10" style="91"/>
    <col min="7425" max="7425" width="19.75" style="91" customWidth="1"/>
    <col min="7426" max="7426" width="9.125" style="91" customWidth="1"/>
    <col min="7427" max="7428" width="11" style="91" bestFit="1" customWidth="1"/>
    <col min="7429" max="7430" width="8.25" style="91" bestFit="1" customWidth="1"/>
    <col min="7431" max="7431" width="10.125" style="91" bestFit="1" customWidth="1"/>
    <col min="7432" max="7432" width="11" style="91" bestFit="1" customWidth="1"/>
    <col min="7433" max="7434" width="10.875" style="91" bestFit="1" customWidth="1"/>
    <col min="7435" max="7680" width="10" style="91"/>
    <col min="7681" max="7681" width="19.75" style="91" customWidth="1"/>
    <col min="7682" max="7682" width="9.125" style="91" customWidth="1"/>
    <col min="7683" max="7684" width="11" style="91" bestFit="1" customWidth="1"/>
    <col min="7685" max="7686" width="8.25" style="91" bestFit="1" customWidth="1"/>
    <col min="7687" max="7687" width="10.125" style="91" bestFit="1" customWidth="1"/>
    <col min="7688" max="7688" width="11" style="91" bestFit="1" customWidth="1"/>
    <col min="7689" max="7690" width="10.875" style="91" bestFit="1" customWidth="1"/>
    <col min="7691" max="7936" width="10" style="91"/>
    <col min="7937" max="7937" width="19.75" style="91" customWidth="1"/>
    <col min="7938" max="7938" width="9.125" style="91" customWidth="1"/>
    <col min="7939" max="7940" width="11" style="91" bestFit="1" customWidth="1"/>
    <col min="7941" max="7942" width="8.25" style="91" bestFit="1" customWidth="1"/>
    <col min="7943" max="7943" width="10.125" style="91" bestFit="1" customWidth="1"/>
    <col min="7944" max="7944" width="11" style="91" bestFit="1" customWidth="1"/>
    <col min="7945" max="7946" width="10.875" style="91" bestFit="1" customWidth="1"/>
    <col min="7947" max="8192" width="11" style="91"/>
    <col min="8193" max="8193" width="19.75" style="91" customWidth="1"/>
    <col min="8194" max="8194" width="9.125" style="91" customWidth="1"/>
    <col min="8195" max="8196" width="11" style="91" bestFit="1" customWidth="1"/>
    <col min="8197" max="8198" width="8.25" style="91" bestFit="1" customWidth="1"/>
    <col min="8199" max="8199" width="10.125" style="91" bestFit="1" customWidth="1"/>
    <col min="8200" max="8200" width="11" style="91" bestFit="1" customWidth="1"/>
    <col min="8201" max="8202" width="10.875" style="91" bestFit="1" customWidth="1"/>
    <col min="8203" max="8448" width="10" style="91"/>
    <col min="8449" max="8449" width="19.75" style="91" customWidth="1"/>
    <col min="8450" max="8450" width="9.125" style="91" customWidth="1"/>
    <col min="8451" max="8452" width="11" style="91" bestFit="1" customWidth="1"/>
    <col min="8453" max="8454" width="8.25" style="91" bestFit="1" customWidth="1"/>
    <col min="8455" max="8455" width="10.125" style="91" bestFit="1" customWidth="1"/>
    <col min="8456" max="8456" width="11" style="91" bestFit="1" customWidth="1"/>
    <col min="8457" max="8458" width="10.875" style="91" bestFit="1" customWidth="1"/>
    <col min="8459" max="8704" width="10" style="91"/>
    <col min="8705" max="8705" width="19.75" style="91" customWidth="1"/>
    <col min="8706" max="8706" width="9.125" style="91" customWidth="1"/>
    <col min="8707" max="8708" width="11" style="91" bestFit="1" customWidth="1"/>
    <col min="8709" max="8710" width="8.25" style="91" bestFit="1" customWidth="1"/>
    <col min="8711" max="8711" width="10.125" style="91" bestFit="1" customWidth="1"/>
    <col min="8712" max="8712" width="11" style="91" bestFit="1" customWidth="1"/>
    <col min="8713" max="8714" width="10.875" style="91" bestFit="1" customWidth="1"/>
    <col min="8715" max="8960" width="10" style="91"/>
    <col min="8961" max="8961" width="19.75" style="91" customWidth="1"/>
    <col min="8962" max="8962" width="9.125" style="91" customWidth="1"/>
    <col min="8963" max="8964" width="11" style="91" bestFit="1" customWidth="1"/>
    <col min="8965" max="8966" width="8.25" style="91" bestFit="1" customWidth="1"/>
    <col min="8967" max="8967" width="10.125" style="91" bestFit="1" customWidth="1"/>
    <col min="8968" max="8968" width="11" style="91" bestFit="1" customWidth="1"/>
    <col min="8969" max="8970" width="10.875" style="91" bestFit="1" customWidth="1"/>
    <col min="8971" max="9216" width="11" style="91"/>
    <col min="9217" max="9217" width="19.75" style="91" customWidth="1"/>
    <col min="9218" max="9218" width="9.125" style="91" customWidth="1"/>
    <col min="9219" max="9220" width="11" style="91" bestFit="1" customWidth="1"/>
    <col min="9221" max="9222" width="8.25" style="91" bestFit="1" customWidth="1"/>
    <col min="9223" max="9223" width="10.125" style="91" bestFit="1" customWidth="1"/>
    <col min="9224" max="9224" width="11" style="91" bestFit="1" customWidth="1"/>
    <col min="9225" max="9226" width="10.875" style="91" bestFit="1" customWidth="1"/>
    <col min="9227" max="9472" width="10" style="91"/>
    <col min="9473" max="9473" width="19.75" style="91" customWidth="1"/>
    <col min="9474" max="9474" width="9.125" style="91" customWidth="1"/>
    <col min="9475" max="9476" width="11" style="91" bestFit="1" customWidth="1"/>
    <col min="9477" max="9478" width="8.25" style="91" bestFit="1" customWidth="1"/>
    <col min="9479" max="9479" width="10.125" style="91" bestFit="1" customWidth="1"/>
    <col min="9480" max="9480" width="11" style="91" bestFit="1" customWidth="1"/>
    <col min="9481" max="9482" width="10.875" style="91" bestFit="1" customWidth="1"/>
    <col min="9483" max="9728" width="10" style="91"/>
    <col min="9729" max="9729" width="19.75" style="91" customWidth="1"/>
    <col min="9730" max="9730" width="9.125" style="91" customWidth="1"/>
    <col min="9731" max="9732" width="11" style="91" bestFit="1" customWidth="1"/>
    <col min="9733" max="9734" width="8.25" style="91" bestFit="1" customWidth="1"/>
    <col min="9735" max="9735" width="10.125" style="91" bestFit="1" customWidth="1"/>
    <col min="9736" max="9736" width="11" style="91" bestFit="1" customWidth="1"/>
    <col min="9737" max="9738" width="10.875" style="91" bestFit="1" customWidth="1"/>
    <col min="9739" max="9984" width="10" style="91"/>
    <col min="9985" max="9985" width="19.75" style="91" customWidth="1"/>
    <col min="9986" max="9986" width="9.125" style="91" customWidth="1"/>
    <col min="9987" max="9988" width="11" style="91" bestFit="1" customWidth="1"/>
    <col min="9989" max="9990" width="8.25" style="91" bestFit="1" customWidth="1"/>
    <col min="9991" max="9991" width="10.125" style="91" bestFit="1" customWidth="1"/>
    <col min="9992" max="9992" width="11" style="91" bestFit="1" customWidth="1"/>
    <col min="9993" max="9994" width="10.875" style="91" bestFit="1" customWidth="1"/>
    <col min="9995" max="10240" width="11" style="91"/>
    <col min="10241" max="10241" width="19.75" style="91" customWidth="1"/>
    <col min="10242" max="10242" width="9.125" style="91" customWidth="1"/>
    <col min="10243" max="10244" width="11" style="91" bestFit="1" customWidth="1"/>
    <col min="10245" max="10246" width="8.25" style="91" bestFit="1" customWidth="1"/>
    <col min="10247" max="10247" width="10.125" style="91" bestFit="1" customWidth="1"/>
    <col min="10248" max="10248" width="11" style="91" bestFit="1" customWidth="1"/>
    <col min="10249" max="10250" width="10.875" style="91" bestFit="1" customWidth="1"/>
    <col min="10251" max="10496" width="10" style="91"/>
    <col min="10497" max="10497" width="19.75" style="91" customWidth="1"/>
    <col min="10498" max="10498" width="9.125" style="91" customWidth="1"/>
    <col min="10499" max="10500" width="11" style="91" bestFit="1" customWidth="1"/>
    <col min="10501" max="10502" width="8.25" style="91" bestFit="1" customWidth="1"/>
    <col min="10503" max="10503" width="10.125" style="91" bestFit="1" customWidth="1"/>
    <col min="10504" max="10504" width="11" style="91" bestFit="1" customWidth="1"/>
    <col min="10505" max="10506" width="10.875" style="91" bestFit="1" customWidth="1"/>
    <col min="10507" max="10752" width="10" style="91"/>
    <col min="10753" max="10753" width="19.75" style="91" customWidth="1"/>
    <col min="10754" max="10754" width="9.125" style="91" customWidth="1"/>
    <col min="10755" max="10756" width="11" style="91" bestFit="1" customWidth="1"/>
    <col min="10757" max="10758" width="8.25" style="91" bestFit="1" customWidth="1"/>
    <col min="10759" max="10759" width="10.125" style="91" bestFit="1" customWidth="1"/>
    <col min="10760" max="10760" width="11" style="91" bestFit="1" customWidth="1"/>
    <col min="10761" max="10762" width="10.875" style="91" bestFit="1" customWidth="1"/>
    <col min="10763" max="11008" width="10" style="91"/>
    <col min="11009" max="11009" width="19.75" style="91" customWidth="1"/>
    <col min="11010" max="11010" width="9.125" style="91" customWidth="1"/>
    <col min="11011" max="11012" width="11" style="91" bestFit="1" customWidth="1"/>
    <col min="11013" max="11014" width="8.25" style="91" bestFit="1" customWidth="1"/>
    <col min="11015" max="11015" width="10.125" style="91" bestFit="1" customWidth="1"/>
    <col min="11016" max="11016" width="11" style="91" bestFit="1" customWidth="1"/>
    <col min="11017" max="11018" width="10.875" style="91" bestFit="1" customWidth="1"/>
    <col min="11019" max="11264" width="11" style="91"/>
    <col min="11265" max="11265" width="19.75" style="91" customWidth="1"/>
    <col min="11266" max="11266" width="9.125" style="91" customWidth="1"/>
    <col min="11267" max="11268" width="11" style="91" bestFit="1" customWidth="1"/>
    <col min="11269" max="11270" width="8.25" style="91" bestFit="1" customWidth="1"/>
    <col min="11271" max="11271" width="10.125" style="91" bestFit="1" customWidth="1"/>
    <col min="11272" max="11272" width="11" style="91" bestFit="1" customWidth="1"/>
    <col min="11273" max="11274" width="10.875" style="91" bestFit="1" customWidth="1"/>
    <col min="11275" max="11520" width="10" style="91"/>
    <col min="11521" max="11521" width="19.75" style="91" customWidth="1"/>
    <col min="11522" max="11522" width="9.125" style="91" customWidth="1"/>
    <col min="11523" max="11524" width="11" style="91" bestFit="1" customWidth="1"/>
    <col min="11525" max="11526" width="8.25" style="91" bestFit="1" customWidth="1"/>
    <col min="11527" max="11527" width="10.125" style="91" bestFit="1" customWidth="1"/>
    <col min="11528" max="11528" width="11" style="91" bestFit="1" customWidth="1"/>
    <col min="11529" max="11530" width="10.875" style="91" bestFit="1" customWidth="1"/>
    <col min="11531" max="11776" width="10" style="91"/>
    <col min="11777" max="11777" width="19.75" style="91" customWidth="1"/>
    <col min="11778" max="11778" width="9.125" style="91" customWidth="1"/>
    <col min="11779" max="11780" width="11" style="91" bestFit="1" customWidth="1"/>
    <col min="11781" max="11782" width="8.25" style="91" bestFit="1" customWidth="1"/>
    <col min="11783" max="11783" width="10.125" style="91" bestFit="1" customWidth="1"/>
    <col min="11784" max="11784" width="11" style="91" bestFit="1" customWidth="1"/>
    <col min="11785" max="11786" width="10.875" style="91" bestFit="1" customWidth="1"/>
    <col min="11787" max="12032" width="10" style="91"/>
    <col min="12033" max="12033" width="19.75" style="91" customWidth="1"/>
    <col min="12034" max="12034" width="9.125" style="91" customWidth="1"/>
    <col min="12035" max="12036" width="11" style="91" bestFit="1" customWidth="1"/>
    <col min="12037" max="12038" width="8.25" style="91" bestFit="1" customWidth="1"/>
    <col min="12039" max="12039" width="10.125" style="91" bestFit="1" customWidth="1"/>
    <col min="12040" max="12040" width="11" style="91" bestFit="1" customWidth="1"/>
    <col min="12041" max="12042" width="10.875" style="91" bestFit="1" customWidth="1"/>
    <col min="12043" max="12288" width="11" style="91"/>
    <col min="12289" max="12289" width="19.75" style="91" customWidth="1"/>
    <col min="12290" max="12290" width="9.125" style="91" customWidth="1"/>
    <col min="12291" max="12292" width="11" style="91" bestFit="1" customWidth="1"/>
    <col min="12293" max="12294" width="8.25" style="91" bestFit="1" customWidth="1"/>
    <col min="12295" max="12295" width="10.125" style="91" bestFit="1" customWidth="1"/>
    <col min="12296" max="12296" width="11" style="91" bestFit="1" customWidth="1"/>
    <col min="12297" max="12298" width="10.875" style="91" bestFit="1" customWidth="1"/>
    <col min="12299" max="12544" width="10" style="91"/>
    <col min="12545" max="12545" width="19.75" style="91" customWidth="1"/>
    <col min="12546" max="12546" width="9.125" style="91" customWidth="1"/>
    <col min="12547" max="12548" width="11" style="91" bestFit="1" customWidth="1"/>
    <col min="12549" max="12550" width="8.25" style="91" bestFit="1" customWidth="1"/>
    <col min="12551" max="12551" width="10.125" style="91" bestFit="1" customWidth="1"/>
    <col min="12552" max="12552" width="11" style="91" bestFit="1" customWidth="1"/>
    <col min="12553" max="12554" width="10.875" style="91" bestFit="1" customWidth="1"/>
    <col min="12555" max="12800" width="10" style="91"/>
    <col min="12801" max="12801" width="19.75" style="91" customWidth="1"/>
    <col min="12802" max="12802" width="9.125" style="91" customWidth="1"/>
    <col min="12803" max="12804" width="11" style="91" bestFit="1" customWidth="1"/>
    <col min="12805" max="12806" width="8.25" style="91" bestFit="1" customWidth="1"/>
    <col min="12807" max="12807" width="10.125" style="91" bestFit="1" customWidth="1"/>
    <col min="12808" max="12808" width="11" style="91" bestFit="1" customWidth="1"/>
    <col min="12809" max="12810" width="10.875" style="91" bestFit="1" customWidth="1"/>
    <col min="12811" max="13056" width="10" style="91"/>
    <col min="13057" max="13057" width="19.75" style="91" customWidth="1"/>
    <col min="13058" max="13058" width="9.125" style="91" customWidth="1"/>
    <col min="13059" max="13060" width="11" style="91" bestFit="1" customWidth="1"/>
    <col min="13061" max="13062" width="8.25" style="91" bestFit="1" customWidth="1"/>
    <col min="13063" max="13063" width="10.125" style="91" bestFit="1" customWidth="1"/>
    <col min="13064" max="13064" width="11" style="91" bestFit="1" customWidth="1"/>
    <col min="13065" max="13066" width="10.875" style="91" bestFit="1" customWidth="1"/>
    <col min="13067" max="13312" width="11" style="91"/>
    <col min="13313" max="13313" width="19.75" style="91" customWidth="1"/>
    <col min="13314" max="13314" width="9.125" style="91" customWidth="1"/>
    <col min="13315" max="13316" width="11" style="91" bestFit="1" customWidth="1"/>
    <col min="13317" max="13318" width="8.25" style="91" bestFit="1" customWidth="1"/>
    <col min="13319" max="13319" width="10.125" style="91" bestFit="1" customWidth="1"/>
    <col min="13320" max="13320" width="11" style="91" bestFit="1" customWidth="1"/>
    <col min="13321" max="13322" width="10.875" style="91" bestFit="1" customWidth="1"/>
    <col min="13323" max="13568" width="10" style="91"/>
    <col min="13569" max="13569" width="19.75" style="91" customWidth="1"/>
    <col min="13570" max="13570" width="9.125" style="91" customWidth="1"/>
    <col min="13571" max="13572" width="11" style="91" bestFit="1" customWidth="1"/>
    <col min="13573" max="13574" width="8.25" style="91" bestFit="1" customWidth="1"/>
    <col min="13575" max="13575" width="10.125" style="91" bestFit="1" customWidth="1"/>
    <col min="13576" max="13576" width="11" style="91" bestFit="1" customWidth="1"/>
    <col min="13577" max="13578" width="10.875" style="91" bestFit="1" customWidth="1"/>
    <col min="13579" max="13824" width="10" style="91"/>
    <col min="13825" max="13825" width="19.75" style="91" customWidth="1"/>
    <col min="13826" max="13826" width="9.125" style="91" customWidth="1"/>
    <col min="13827" max="13828" width="11" style="91" bestFit="1" customWidth="1"/>
    <col min="13829" max="13830" width="8.25" style="91" bestFit="1" customWidth="1"/>
    <col min="13831" max="13831" width="10.125" style="91" bestFit="1" customWidth="1"/>
    <col min="13832" max="13832" width="11" style="91" bestFit="1" customWidth="1"/>
    <col min="13833" max="13834" width="10.875" style="91" bestFit="1" customWidth="1"/>
    <col min="13835" max="14080" width="10" style="91"/>
    <col min="14081" max="14081" width="19.75" style="91" customWidth="1"/>
    <col min="14082" max="14082" width="9.125" style="91" customWidth="1"/>
    <col min="14083" max="14084" width="11" style="91" bestFit="1" customWidth="1"/>
    <col min="14085" max="14086" width="8.25" style="91" bestFit="1" customWidth="1"/>
    <col min="14087" max="14087" width="10.125" style="91" bestFit="1" customWidth="1"/>
    <col min="14088" max="14088" width="11" style="91" bestFit="1" customWidth="1"/>
    <col min="14089" max="14090" width="10.875" style="91" bestFit="1" customWidth="1"/>
    <col min="14091" max="14336" width="11" style="91"/>
    <col min="14337" max="14337" width="19.75" style="91" customWidth="1"/>
    <col min="14338" max="14338" width="9.125" style="91" customWidth="1"/>
    <col min="14339" max="14340" width="11" style="91" bestFit="1" customWidth="1"/>
    <col min="14341" max="14342" width="8.25" style="91" bestFit="1" customWidth="1"/>
    <col min="14343" max="14343" width="10.125" style="91" bestFit="1" customWidth="1"/>
    <col min="14344" max="14344" width="11" style="91" bestFit="1" customWidth="1"/>
    <col min="14345" max="14346" width="10.875" style="91" bestFit="1" customWidth="1"/>
    <col min="14347" max="14592" width="10" style="91"/>
    <col min="14593" max="14593" width="19.75" style="91" customWidth="1"/>
    <col min="14594" max="14594" width="9.125" style="91" customWidth="1"/>
    <col min="14595" max="14596" width="11" style="91" bestFit="1" customWidth="1"/>
    <col min="14597" max="14598" width="8.25" style="91" bestFit="1" customWidth="1"/>
    <col min="14599" max="14599" width="10.125" style="91" bestFit="1" customWidth="1"/>
    <col min="14600" max="14600" width="11" style="91" bestFit="1" customWidth="1"/>
    <col min="14601" max="14602" width="10.875" style="91" bestFit="1" customWidth="1"/>
    <col min="14603" max="14848" width="10" style="91"/>
    <col min="14849" max="14849" width="19.75" style="91" customWidth="1"/>
    <col min="14850" max="14850" width="9.125" style="91" customWidth="1"/>
    <col min="14851" max="14852" width="11" style="91" bestFit="1" customWidth="1"/>
    <col min="14853" max="14854" width="8.25" style="91" bestFit="1" customWidth="1"/>
    <col min="14855" max="14855" width="10.125" style="91" bestFit="1" customWidth="1"/>
    <col min="14856" max="14856" width="11" style="91" bestFit="1" customWidth="1"/>
    <col min="14857" max="14858" width="10.875" style="91" bestFit="1" customWidth="1"/>
    <col min="14859" max="15104" width="10" style="91"/>
    <col min="15105" max="15105" width="19.75" style="91" customWidth="1"/>
    <col min="15106" max="15106" width="9.125" style="91" customWidth="1"/>
    <col min="15107" max="15108" width="11" style="91" bestFit="1" customWidth="1"/>
    <col min="15109" max="15110" width="8.25" style="91" bestFit="1" customWidth="1"/>
    <col min="15111" max="15111" width="10.125" style="91" bestFit="1" customWidth="1"/>
    <col min="15112" max="15112" width="11" style="91" bestFit="1" customWidth="1"/>
    <col min="15113" max="15114" width="10.875" style="91" bestFit="1" customWidth="1"/>
    <col min="15115" max="15360" width="11" style="91"/>
    <col min="15361" max="15361" width="19.75" style="91" customWidth="1"/>
    <col min="15362" max="15362" width="9.125" style="91" customWidth="1"/>
    <col min="15363" max="15364" width="11" style="91" bestFit="1" customWidth="1"/>
    <col min="15365" max="15366" width="8.25" style="91" bestFit="1" customWidth="1"/>
    <col min="15367" max="15367" width="10.125" style="91" bestFit="1" customWidth="1"/>
    <col min="15368" max="15368" width="11" style="91" bestFit="1" customWidth="1"/>
    <col min="15369" max="15370" width="10.875" style="91" bestFit="1" customWidth="1"/>
    <col min="15371" max="15616" width="10" style="91"/>
    <col min="15617" max="15617" width="19.75" style="91" customWidth="1"/>
    <col min="15618" max="15618" width="9.125" style="91" customWidth="1"/>
    <col min="15619" max="15620" width="11" style="91" bestFit="1" customWidth="1"/>
    <col min="15621" max="15622" width="8.25" style="91" bestFit="1" customWidth="1"/>
    <col min="15623" max="15623" width="10.125" style="91" bestFit="1" customWidth="1"/>
    <col min="15624" max="15624" width="11" style="91" bestFit="1" customWidth="1"/>
    <col min="15625" max="15626" width="10.875" style="91" bestFit="1" customWidth="1"/>
    <col min="15627" max="15872" width="10" style="91"/>
    <col min="15873" max="15873" width="19.75" style="91" customWidth="1"/>
    <col min="15874" max="15874" width="9.125" style="91" customWidth="1"/>
    <col min="15875" max="15876" width="11" style="91" bestFit="1" customWidth="1"/>
    <col min="15877" max="15878" width="8.25" style="91" bestFit="1" customWidth="1"/>
    <col min="15879" max="15879" width="10.125" style="91" bestFit="1" customWidth="1"/>
    <col min="15880" max="15880" width="11" style="91" bestFit="1" customWidth="1"/>
    <col min="15881" max="15882" width="10.875" style="91" bestFit="1" customWidth="1"/>
    <col min="15883" max="16128" width="10" style="91"/>
    <col min="16129" max="16129" width="19.75" style="91" customWidth="1"/>
    <col min="16130" max="16130" width="9.125" style="91" customWidth="1"/>
    <col min="16131" max="16132" width="11" style="91" bestFit="1" customWidth="1"/>
    <col min="16133" max="16134" width="8.25" style="91" bestFit="1" customWidth="1"/>
    <col min="16135" max="16135" width="10.125" style="91" bestFit="1" customWidth="1"/>
    <col min="16136" max="16136" width="11" style="91" bestFit="1" customWidth="1"/>
    <col min="16137" max="16138" width="10.875" style="91" bestFit="1" customWidth="1"/>
    <col min="16139" max="16384" width="11" style="91"/>
  </cols>
  <sheetData>
    <row r="1" spans="1:11" x14ac:dyDescent="0.2">
      <c r="A1" s="563" t="s">
        <v>27</v>
      </c>
      <c r="B1" s="564"/>
      <c r="C1" s="564"/>
      <c r="D1" s="564"/>
      <c r="E1" s="564"/>
      <c r="F1" s="564"/>
      <c r="G1" s="564"/>
      <c r="H1" s="564"/>
      <c r="I1" s="571"/>
    </row>
    <row r="2" spans="1:11" ht="15.75" x14ac:dyDescent="0.25">
      <c r="A2" s="565"/>
      <c r="B2" s="566"/>
      <c r="C2" s="567"/>
      <c r="D2" s="567"/>
      <c r="E2" s="567"/>
      <c r="F2" s="567"/>
      <c r="G2" s="549"/>
      <c r="H2" s="549" t="s">
        <v>160</v>
      </c>
      <c r="I2" s="571"/>
    </row>
    <row r="3" spans="1:11" s="97" customFormat="1" x14ac:dyDescent="0.2">
      <c r="A3" s="550"/>
      <c r="B3" s="854">
        <f>INDICE!A3</f>
        <v>41974</v>
      </c>
      <c r="C3" s="855"/>
      <c r="D3" s="855" t="s">
        <v>121</v>
      </c>
      <c r="E3" s="855"/>
      <c r="F3" s="855" t="s">
        <v>122</v>
      </c>
      <c r="G3" s="856"/>
      <c r="H3" s="855"/>
      <c r="I3" s="533"/>
    </row>
    <row r="4" spans="1:11" s="97" customFormat="1" x14ac:dyDescent="0.2">
      <c r="A4" s="551"/>
      <c r="B4" s="552" t="s">
        <v>48</v>
      </c>
      <c r="C4" s="552" t="s">
        <v>513</v>
      </c>
      <c r="D4" s="552" t="s">
        <v>48</v>
      </c>
      <c r="E4" s="552" t="s">
        <v>513</v>
      </c>
      <c r="F4" s="552" t="s">
        <v>48</v>
      </c>
      <c r="G4" s="553" t="s">
        <v>513</v>
      </c>
      <c r="H4" s="553" t="s">
        <v>111</v>
      </c>
      <c r="I4" s="533"/>
    </row>
    <row r="5" spans="1:11" s="97" customFormat="1" x14ac:dyDescent="0.2">
      <c r="A5" s="554" t="s">
        <v>180</v>
      </c>
      <c r="B5" s="513">
        <v>1778.3996799999995</v>
      </c>
      <c r="C5" s="506">
        <v>5.9418539602597829</v>
      </c>
      <c r="D5" s="505">
        <v>20909.580619999993</v>
      </c>
      <c r="E5" s="506">
        <v>1.9989241790379795</v>
      </c>
      <c r="F5" s="505">
        <v>20909.580619999993</v>
      </c>
      <c r="G5" s="506">
        <v>1.9989241790379795</v>
      </c>
      <c r="H5" s="511">
        <v>73.80336945470097</v>
      </c>
      <c r="I5" s="533"/>
      <c r="K5" s="91"/>
    </row>
    <row r="6" spans="1:11" s="97" customFormat="1" x14ac:dyDescent="0.2">
      <c r="A6" s="554" t="s">
        <v>181</v>
      </c>
      <c r="B6" s="576">
        <v>1.16588</v>
      </c>
      <c r="C6" s="523">
        <v>127.0855651428683</v>
      </c>
      <c r="D6" s="555">
        <v>6.7255999999999991</v>
      </c>
      <c r="E6" s="506">
        <v>25.37960064800091</v>
      </c>
      <c r="F6" s="505">
        <v>6.7255999999999991</v>
      </c>
      <c r="G6" s="506">
        <v>25.37960064800091</v>
      </c>
      <c r="H6" s="511">
        <v>2.3738971652533174E-2</v>
      </c>
      <c r="I6" s="533"/>
      <c r="K6" s="91"/>
    </row>
    <row r="7" spans="1:11" s="97" customFormat="1" x14ac:dyDescent="0.2">
      <c r="A7" s="554" t="s">
        <v>182</v>
      </c>
      <c r="B7" s="513">
        <v>1.9485000000000001</v>
      </c>
      <c r="C7" s="506">
        <v>9.8984771573603911</v>
      </c>
      <c r="D7" s="555">
        <v>16.114329999999999</v>
      </c>
      <c r="E7" s="506">
        <v>-39.227006280451405</v>
      </c>
      <c r="F7" s="505">
        <v>16.114329999999999</v>
      </c>
      <c r="G7" s="506">
        <v>-39.227006280451405</v>
      </c>
      <c r="H7" s="511">
        <v>5.6877843325437862E-2</v>
      </c>
      <c r="I7" s="533"/>
      <c r="K7" s="91"/>
    </row>
    <row r="8" spans="1:11" s="97" customFormat="1" x14ac:dyDescent="0.2">
      <c r="A8" s="575" t="s">
        <v>183</v>
      </c>
      <c r="B8" s="514">
        <v>1781.5140599999993</v>
      </c>
      <c r="C8" s="515">
        <v>5.9830281670859788</v>
      </c>
      <c r="D8" s="514">
        <v>20932.420549999992</v>
      </c>
      <c r="E8" s="515">
        <v>1.9517915491714308</v>
      </c>
      <c r="F8" s="514">
        <v>20932.420549999992</v>
      </c>
      <c r="G8" s="515">
        <v>1.9517915491714308</v>
      </c>
      <c r="H8" s="515">
        <v>73.883986269678942</v>
      </c>
      <c r="I8" s="533"/>
    </row>
    <row r="9" spans="1:11" s="97" customFormat="1" x14ac:dyDescent="0.2">
      <c r="A9" s="554" t="s">
        <v>184</v>
      </c>
      <c r="B9" s="513">
        <v>367.32475999999997</v>
      </c>
      <c r="C9" s="506">
        <v>-1.0463061834158429</v>
      </c>
      <c r="D9" s="505">
        <v>3630.3025499999999</v>
      </c>
      <c r="E9" s="506">
        <v>-2.0429332222101593</v>
      </c>
      <c r="F9" s="505">
        <v>3630.3025499999999</v>
      </c>
      <c r="G9" s="506">
        <v>-2.0429332222101593</v>
      </c>
      <c r="H9" s="511">
        <v>12.813674515964211</v>
      </c>
      <c r="I9" s="533"/>
    </row>
    <row r="10" spans="1:11" s="97" customFormat="1" x14ac:dyDescent="0.2">
      <c r="A10" s="554" t="s">
        <v>185</v>
      </c>
      <c r="B10" s="513">
        <v>296.59883999999983</v>
      </c>
      <c r="C10" s="506">
        <v>-6.3993937080644683</v>
      </c>
      <c r="D10" s="505">
        <v>2008.4484399999997</v>
      </c>
      <c r="E10" s="506">
        <v>-14.596989537397038</v>
      </c>
      <c r="F10" s="505">
        <v>2008.4484399999997</v>
      </c>
      <c r="G10" s="506">
        <v>-14.596989537397038</v>
      </c>
      <c r="H10" s="511">
        <v>7.0891073781869967</v>
      </c>
      <c r="I10" s="533"/>
    </row>
    <row r="11" spans="1:11" s="97" customFormat="1" x14ac:dyDescent="0.2">
      <c r="A11" s="554" t="s">
        <v>186</v>
      </c>
      <c r="B11" s="513">
        <v>163.44872999999998</v>
      </c>
      <c r="C11" s="506">
        <v>27.102143482132746</v>
      </c>
      <c r="D11" s="505">
        <v>1760.3000099999997</v>
      </c>
      <c r="E11" s="506">
        <v>7.3405116083033626</v>
      </c>
      <c r="F11" s="505">
        <v>1760.3000099999997</v>
      </c>
      <c r="G11" s="506">
        <v>7.3405116083033626</v>
      </c>
      <c r="H11" s="511">
        <v>6.2132318361698369</v>
      </c>
      <c r="I11" s="533"/>
    </row>
    <row r="12" spans="1:11" s="3" customFormat="1" x14ac:dyDescent="0.2">
      <c r="A12" s="556" t="s">
        <v>187</v>
      </c>
      <c r="B12" s="516">
        <v>2608.8863899999988</v>
      </c>
      <c r="C12" s="517">
        <v>4.4546904806879102</v>
      </c>
      <c r="D12" s="516">
        <v>28331.471549999995</v>
      </c>
      <c r="E12" s="517">
        <v>0.36175504704179373</v>
      </c>
      <c r="F12" s="516">
        <v>28331.471549999995</v>
      </c>
      <c r="G12" s="517">
        <v>0.36175504704179373</v>
      </c>
      <c r="H12" s="517">
        <v>100</v>
      </c>
      <c r="I12" s="486"/>
    </row>
    <row r="13" spans="1:11" s="97" customFormat="1" x14ac:dyDescent="0.2">
      <c r="A13" s="580" t="s">
        <v>158</v>
      </c>
      <c r="B13" s="518"/>
      <c r="C13" s="518"/>
      <c r="D13" s="518"/>
      <c r="E13" s="518"/>
      <c r="F13" s="518"/>
      <c r="G13" s="518"/>
      <c r="H13" s="518"/>
      <c r="I13" s="533"/>
    </row>
    <row r="14" spans="1:11" s="125" customFormat="1" x14ac:dyDescent="0.2">
      <c r="A14" s="557" t="s">
        <v>188</v>
      </c>
      <c r="B14" s="537">
        <v>80.312609999999992</v>
      </c>
      <c r="C14" s="526">
        <v>93.078095159332904</v>
      </c>
      <c r="D14" s="525">
        <v>885.81651000000022</v>
      </c>
      <c r="E14" s="526">
        <v>7.3683482893516006</v>
      </c>
      <c r="F14" s="525">
        <v>885.81651000000022</v>
      </c>
      <c r="G14" s="526">
        <v>7.3683482893516006</v>
      </c>
      <c r="H14" s="539">
        <v>3.1266166617455506</v>
      </c>
      <c r="I14" s="572"/>
    </row>
    <row r="15" spans="1:11" s="125" customFormat="1" x14ac:dyDescent="0.2">
      <c r="A15" s="558" t="s">
        <v>620</v>
      </c>
      <c r="B15" s="578">
        <v>4.5081098040842873</v>
      </c>
      <c r="C15" s="530"/>
      <c r="D15" s="559">
        <v>4.2317920561747959</v>
      </c>
      <c r="E15" s="530"/>
      <c r="F15" s="559">
        <v>4.2317920561747959</v>
      </c>
      <c r="G15" s="530"/>
      <c r="H15" s="540"/>
      <c r="I15" s="572"/>
    </row>
    <row r="16" spans="1:11" s="125" customFormat="1" x14ac:dyDescent="0.2">
      <c r="A16" s="560" t="s">
        <v>522</v>
      </c>
      <c r="B16" s="579">
        <v>130.55216999999999</v>
      </c>
      <c r="C16" s="520">
        <v>35.410537596310476</v>
      </c>
      <c r="D16" s="519">
        <v>1262.94784</v>
      </c>
      <c r="E16" s="520">
        <v>3.8549507282062323</v>
      </c>
      <c r="F16" s="561">
        <v>1262.94784</v>
      </c>
      <c r="G16" s="520">
        <v>3.8549507282062323</v>
      </c>
      <c r="H16" s="577">
        <v>4.4577558838450111</v>
      </c>
      <c r="I16" s="572"/>
    </row>
    <row r="17" spans="1:14" s="97" customFormat="1" x14ac:dyDescent="0.2">
      <c r="A17" s="568"/>
      <c r="B17" s="569"/>
      <c r="C17" s="569"/>
      <c r="D17" s="569"/>
      <c r="E17" s="569"/>
      <c r="F17" s="569"/>
      <c r="G17" s="569"/>
      <c r="H17" s="570" t="s">
        <v>246</v>
      </c>
      <c r="I17" s="533"/>
    </row>
    <row r="18" spans="1:14" s="97" customFormat="1" x14ac:dyDescent="0.2">
      <c r="A18" s="562" t="s">
        <v>585</v>
      </c>
      <c r="B18" s="524"/>
      <c r="C18" s="524"/>
      <c r="D18" s="524"/>
      <c r="E18" s="524"/>
      <c r="F18" s="505"/>
      <c r="G18" s="524"/>
      <c r="H18" s="524"/>
      <c r="I18" s="102"/>
      <c r="J18" s="102"/>
      <c r="K18" s="102"/>
      <c r="L18" s="102"/>
      <c r="M18" s="102"/>
      <c r="N18" s="102"/>
    </row>
    <row r="19" spans="1:14" x14ac:dyDescent="0.2">
      <c r="A19" s="857" t="s">
        <v>523</v>
      </c>
      <c r="B19" s="858"/>
      <c r="C19" s="858"/>
      <c r="D19" s="858"/>
      <c r="E19" s="858"/>
      <c r="F19" s="858"/>
      <c r="G19" s="858"/>
      <c r="H19" s="567"/>
      <c r="I19" s="103"/>
      <c r="J19" s="103"/>
      <c r="K19" s="103"/>
      <c r="L19" s="103"/>
      <c r="M19" s="103"/>
      <c r="N19" s="103"/>
    </row>
    <row r="20" spans="1:14" ht="14.25" x14ac:dyDescent="0.2">
      <c r="A20" s="573" t="s">
        <v>247</v>
      </c>
      <c r="B20" s="574"/>
      <c r="C20" s="574"/>
      <c r="D20" s="574"/>
      <c r="E20" s="574"/>
      <c r="F20" s="574"/>
      <c r="G20" s="574"/>
      <c r="H20" s="574"/>
      <c r="I20" s="103"/>
      <c r="J20" s="103"/>
      <c r="K20" s="103"/>
      <c r="L20" s="103"/>
      <c r="M20" s="103"/>
      <c r="N20" s="103"/>
    </row>
    <row r="21" spans="1:14" x14ac:dyDescent="0.2">
      <c r="A21" s="166"/>
      <c r="B21" s="167"/>
      <c r="C21" s="167"/>
      <c r="D21" s="167"/>
      <c r="E21" s="167"/>
      <c r="F21" s="167"/>
      <c r="G21" s="167"/>
      <c r="H21" s="167"/>
    </row>
    <row r="32" spans="1:14" x14ac:dyDescent="0.2">
      <c r="C32" s="91" t="s">
        <v>439</v>
      </c>
    </row>
  </sheetData>
  <mergeCells count="4">
    <mergeCell ref="B3:C3"/>
    <mergeCell ref="D3:E3"/>
    <mergeCell ref="F3:H3"/>
    <mergeCell ref="A19:G19"/>
  </mergeCells>
  <conditionalFormatting sqref="B6">
    <cfRule type="cellIs" dxfId="89" priority="7" operator="between">
      <formula>0</formula>
      <formula>0.5</formula>
    </cfRule>
    <cfRule type="cellIs" dxfId="88" priority="8" operator="between">
      <formula>0</formula>
      <formula>0.49</formula>
    </cfRule>
  </conditionalFormatting>
  <conditionalFormatting sqref="D6">
    <cfRule type="cellIs" dxfId="87" priority="5" operator="between">
      <formula>0</formula>
      <formula>0.5</formula>
    </cfRule>
    <cfRule type="cellIs" dxfId="86" priority="6" operator="between">
      <formula>0</formula>
      <formula>0.49</formula>
    </cfRule>
  </conditionalFormatting>
  <conditionalFormatting sqref="D7">
    <cfRule type="cellIs" dxfId="85" priority="3" operator="between">
      <formula>0</formula>
      <formula>0.5</formula>
    </cfRule>
    <cfRule type="cellIs" dxfId="84" priority="4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17" width="11" style="3"/>
    <col min="18" max="250" width="10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0" style="3"/>
    <col min="269" max="269" width="9.125" style="3" customWidth="1"/>
    <col min="270" max="270" width="10.5" style="3" bestFit="1" customWidth="1"/>
    <col min="271" max="506" width="10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0" style="3"/>
    <col min="525" max="525" width="9.125" style="3" customWidth="1"/>
    <col min="526" max="526" width="10.5" style="3" bestFit="1" customWidth="1"/>
    <col min="527" max="762" width="10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0" style="3"/>
    <col min="781" max="781" width="9.125" style="3" customWidth="1"/>
    <col min="782" max="782" width="10.5" style="3" bestFit="1" customWidth="1"/>
    <col min="783" max="1018" width="10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0" style="3"/>
    <col min="1037" max="1037" width="9.125" style="3" customWidth="1"/>
    <col min="1038" max="1038" width="10.5" style="3" bestFit="1" customWidth="1"/>
    <col min="1039" max="1274" width="10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0" style="3"/>
    <col min="1293" max="1293" width="9.125" style="3" customWidth="1"/>
    <col min="1294" max="1294" width="10.5" style="3" bestFit="1" customWidth="1"/>
    <col min="1295" max="1530" width="10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0" style="3"/>
    <col min="1549" max="1549" width="9.125" style="3" customWidth="1"/>
    <col min="1550" max="1550" width="10.5" style="3" bestFit="1" customWidth="1"/>
    <col min="1551" max="1786" width="10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0" style="3"/>
    <col min="1805" max="1805" width="9.125" style="3" customWidth="1"/>
    <col min="1806" max="1806" width="10.5" style="3" bestFit="1" customWidth="1"/>
    <col min="1807" max="2042" width="10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0" style="3"/>
    <col min="2061" max="2061" width="9.125" style="3" customWidth="1"/>
    <col min="2062" max="2062" width="10.5" style="3" bestFit="1" customWidth="1"/>
    <col min="2063" max="2298" width="10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0" style="3"/>
    <col min="2317" max="2317" width="9.125" style="3" customWidth="1"/>
    <col min="2318" max="2318" width="10.5" style="3" bestFit="1" customWidth="1"/>
    <col min="2319" max="2554" width="10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0" style="3"/>
    <col min="2573" max="2573" width="9.125" style="3" customWidth="1"/>
    <col min="2574" max="2574" width="10.5" style="3" bestFit="1" customWidth="1"/>
    <col min="2575" max="2810" width="10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0" style="3"/>
    <col min="2829" max="2829" width="9.125" style="3" customWidth="1"/>
    <col min="2830" max="2830" width="10.5" style="3" bestFit="1" customWidth="1"/>
    <col min="2831" max="3066" width="10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0" style="3"/>
    <col min="3085" max="3085" width="9.125" style="3" customWidth="1"/>
    <col min="3086" max="3086" width="10.5" style="3" bestFit="1" customWidth="1"/>
    <col min="3087" max="3322" width="10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0" style="3"/>
    <col min="3341" max="3341" width="9.125" style="3" customWidth="1"/>
    <col min="3342" max="3342" width="10.5" style="3" bestFit="1" customWidth="1"/>
    <col min="3343" max="3578" width="10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0" style="3"/>
    <col min="3597" max="3597" width="9.125" style="3" customWidth="1"/>
    <col min="3598" max="3598" width="10.5" style="3" bestFit="1" customWidth="1"/>
    <col min="3599" max="3834" width="10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0" style="3"/>
    <col min="3853" max="3853" width="9.125" style="3" customWidth="1"/>
    <col min="3854" max="3854" width="10.5" style="3" bestFit="1" customWidth="1"/>
    <col min="3855" max="4090" width="10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0" style="3"/>
    <col min="4109" max="4109" width="9.125" style="3" customWidth="1"/>
    <col min="4110" max="4110" width="10.5" style="3" bestFit="1" customWidth="1"/>
    <col min="4111" max="4346" width="10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0" style="3"/>
    <col min="4365" max="4365" width="9.125" style="3" customWidth="1"/>
    <col min="4366" max="4366" width="10.5" style="3" bestFit="1" customWidth="1"/>
    <col min="4367" max="4602" width="10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0" style="3"/>
    <col min="4621" max="4621" width="9.125" style="3" customWidth="1"/>
    <col min="4622" max="4622" width="10.5" style="3" bestFit="1" customWidth="1"/>
    <col min="4623" max="4858" width="10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0" style="3"/>
    <col min="4877" max="4877" width="9.125" style="3" customWidth="1"/>
    <col min="4878" max="4878" width="10.5" style="3" bestFit="1" customWidth="1"/>
    <col min="4879" max="5114" width="10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0" style="3"/>
    <col min="5133" max="5133" width="9.125" style="3" customWidth="1"/>
    <col min="5134" max="5134" width="10.5" style="3" bestFit="1" customWidth="1"/>
    <col min="5135" max="5370" width="10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0" style="3"/>
    <col min="5389" max="5389" width="9.125" style="3" customWidth="1"/>
    <col min="5390" max="5390" width="10.5" style="3" bestFit="1" customWidth="1"/>
    <col min="5391" max="5626" width="10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0" style="3"/>
    <col min="5645" max="5645" width="9.125" style="3" customWidth="1"/>
    <col min="5646" max="5646" width="10.5" style="3" bestFit="1" customWidth="1"/>
    <col min="5647" max="5882" width="10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0" style="3"/>
    <col min="5901" max="5901" width="9.125" style="3" customWidth="1"/>
    <col min="5902" max="5902" width="10.5" style="3" bestFit="1" customWidth="1"/>
    <col min="5903" max="6138" width="10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0" style="3"/>
    <col min="6157" max="6157" width="9.125" style="3" customWidth="1"/>
    <col min="6158" max="6158" width="10.5" style="3" bestFit="1" customWidth="1"/>
    <col min="6159" max="6394" width="10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0" style="3"/>
    <col min="6413" max="6413" width="9.125" style="3" customWidth="1"/>
    <col min="6414" max="6414" width="10.5" style="3" bestFit="1" customWidth="1"/>
    <col min="6415" max="6650" width="10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0" style="3"/>
    <col min="6669" max="6669" width="9.125" style="3" customWidth="1"/>
    <col min="6670" max="6670" width="10.5" style="3" bestFit="1" customWidth="1"/>
    <col min="6671" max="6906" width="10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0" style="3"/>
    <col min="6925" max="6925" width="9.125" style="3" customWidth="1"/>
    <col min="6926" max="6926" width="10.5" style="3" bestFit="1" customWidth="1"/>
    <col min="6927" max="7162" width="10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0" style="3"/>
    <col min="7181" max="7181" width="9.125" style="3" customWidth="1"/>
    <col min="7182" max="7182" width="10.5" style="3" bestFit="1" customWidth="1"/>
    <col min="7183" max="7418" width="10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0" style="3"/>
    <col min="7437" max="7437" width="9.125" style="3" customWidth="1"/>
    <col min="7438" max="7438" width="10.5" style="3" bestFit="1" customWidth="1"/>
    <col min="7439" max="7674" width="10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0" style="3"/>
    <col min="7693" max="7693" width="9.125" style="3" customWidth="1"/>
    <col min="7694" max="7694" width="10.5" style="3" bestFit="1" customWidth="1"/>
    <col min="7695" max="7930" width="10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0" style="3"/>
    <col min="7949" max="7949" width="9.125" style="3" customWidth="1"/>
    <col min="7950" max="7950" width="10.5" style="3" bestFit="1" customWidth="1"/>
    <col min="7951" max="8186" width="10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0" style="3"/>
    <col min="8205" max="8205" width="9.125" style="3" customWidth="1"/>
    <col min="8206" max="8206" width="10.5" style="3" bestFit="1" customWidth="1"/>
    <col min="8207" max="8442" width="10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0" style="3"/>
    <col min="8461" max="8461" width="9.125" style="3" customWidth="1"/>
    <col min="8462" max="8462" width="10.5" style="3" bestFit="1" customWidth="1"/>
    <col min="8463" max="8698" width="10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0" style="3"/>
    <col min="8717" max="8717" width="9.125" style="3" customWidth="1"/>
    <col min="8718" max="8718" width="10.5" style="3" bestFit="1" customWidth="1"/>
    <col min="8719" max="8954" width="10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0" style="3"/>
    <col min="8973" max="8973" width="9.125" style="3" customWidth="1"/>
    <col min="8974" max="8974" width="10.5" style="3" bestFit="1" customWidth="1"/>
    <col min="8975" max="9210" width="10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0" style="3"/>
    <col min="9229" max="9229" width="9.125" style="3" customWidth="1"/>
    <col min="9230" max="9230" width="10.5" style="3" bestFit="1" customWidth="1"/>
    <col min="9231" max="9466" width="10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0" style="3"/>
    <col min="9485" max="9485" width="9.125" style="3" customWidth="1"/>
    <col min="9486" max="9486" width="10.5" style="3" bestFit="1" customWidth="1"/>
    <col min="9487" max="9722" width="10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0" style="3"/>
    <col min="9741" max="9741" width="9.125" style="3" customWidth="1"/>
    <col min="9742" max="9742" width="10.5" style="3" bestFit="1" customWidth="1"/>
    <col min="9743" max="9978" width="10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0" style="3"/>
    <col min="9997" max="9997" width="9.125" style="3" customWidth="1"/>
    <col min="9998" max="9998" width="10.5" style="3" bestFit="1" customWidth="1"/>
    <col min="9999" max="10234" width="10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0" style="3"/>
    <col min="10253" max="10253" width="9.125" style="3" customWidth="1"/>
    <col min="10254" max="10254" width="10.5" style="3" bestFit="1" customWidth="1"/>
    <col min="10255" max="10490" width="10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0" style="3"/>
    <col min="10509" max="10509" width="9.125" style="3" customWidth="1"/>
    <col min="10510" max="10510" width="10.5" style="3" bestFit="1" customWidth="1"/>
    <col min="10511" max="10746" width="10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0" style="3"/>
    <col min="10765" max="10765" width="9.125" style="3" customWidth="1"/>
    <col min="10766" max="10766" width="10.5" style="3" bestFit="1" customWidth="1"/>
    <col min="10767" max="11002" width="10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0" style="3"/>
    <col min="11021" max="11021" width="9.125" style="3" customWidth="1"/>
    <col min="11022" max="11022" width="10.5" style="3" bestFit="1" customWidth="1"/>
    <col min="11023" max="11258" width="10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0" style="3"/>
    <col min="11277" max="11277" width="9.125" style="3" customWidth="1"/>
    <col min="11278" max="11278" width="10.5" style="3" bestFit="1" customWidth="1"/>
    <col min="11279" max="11514" width="10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0" style="3"/>
    <col min="11533" max="11533" width="9.125" style="3" customWidth="1"/>
    <col min="11534" max="11534" width="10.5" style="3" bestFit="1" customWidth="1"/>
    <col min="11535" max="11770" width="10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0" style="3"/>
    <col min="11789" max="11789" width="9.125" style="3" customWidth="1"/>
    <col min="11790" max="11790" width="10.5" style="3" bestFit="1" customWidth="1"/>
    <col min="11791" max="12026" width="10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0" style="3"/>
    <col min="12045" max="12045" width="9.125" style="3" customWidth="1"/>
    <col min="12046" max="12046" width="10.5" style="3" bestFit="1" customWidth="1"/>
    <col min="12047" max="12282" width="10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0" style="3"/>
    <col min="12301" max="12301" width="9.125" style="3" customWidth="1"/>
    <col min="12302" max="12302" width="10.5" style="3" bestFit="1" customWidth="1"/>
    <col min="12303" max="12538" width="10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0" style="3"/>
    <col min="12557" max="12557" width="9.125" style="3" customWidth="1"/>
    <col min="12558" max="12558" width="10.5" style="3" bestFit="1" customWidth="1"/>
    <col min="12559" max="12794" width="10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0" style="3"/>
    <col min="12813" max="12813" width="9.125" style="3" customWidth="1"/>
    <col min="12814" max="12814" width="10.5" style="3" bestFit="1" customWidth="1"/>
    <col min="12815" max="13050" width="10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0" style="3"/>
    <col min="13069" max="13069" width="9.125" style="3" customWidth="1"/>
    <col min="13070" max="13070" width="10.5" style="3" bestFit="1" customWidth="1"/>
    <col min="13071" max="13306" width="10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0" style="3"/>
    <col min="13325" max="13325" width="9.125" style="3" customWidth="1"/>
    <col min="13326" max="13326" width="10.5" style="3" bestFit="1" customWidth="1"/>
    <col min="13327" max="13562" width="10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0" style="3"/>
    <col min="13581" max="13581" width="9.125" style="3" customWidth="1"/>
    <col min="13582" max="13582" width="10.5" style="3" bestFit="1" customWidth="1"/>
    <col min="13583" max="13818" width="10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0" style="3"/>
    <col min="13837" max="13837" width="9.125" style="3" customWidth="1"/>
    <col min="13838" max="13838" width="10.5" style="3" bestFit="1" customWidth="1"/>
    <col min="13839" max="14074" width="10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0" style="3"/>
    <col min="14093" max="14093" width="9.125" style="3" customWidth="1"/>
    <col min="14094" max="14094" width="10.5" style="3" bestFit="1" customWidth="1"/>
    <col min="14095" max="14330" width="10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0" style="3"/>
    <col min="14349" max="14349" width="9.125" style="3" customWidth="1"/>
    <col min="14350" max="14350" width="10.5" style="3" bestFit="1" customWidth="1"/>
    <col min="14351" max="14586" width="10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0" style="3"/>
    <col min="14605" max="14605" width="9.125" style="3" customWidth="1"/>
    <col min="14606" max="14606" width="10.5" style="3" bestFit="1" customWidth="1"/>
    <col min="14607" max="14842" width="10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0" style="3"/>
    <col min="14861" max="14861" width="9.125" style="3" customWidth="1"/>
    <col min="14862" max="14862" width="10.5" style="3" bestFit="1" customWidth="1"/>
    <col min="14863" max="15098" width="10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0" style="3"/>
    <col min="15117" max="15117" width="9.125" style="3" customWidth="1"/>
    <col min="15118" max="15118" width="10.5" style="3" bestFit="1" customWidth="1"/>
    <col min="15119" max="15354" width="10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0" style="3"/>
    <col min="15373" max="15373" width="9.125" style="3" customWidth="1"/>
    <col min="15374" max="15374" width="10.5" style="3" bestFit="1" customWidth="1"/>
    <col min="15375" max="15610" width="10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0" style="3"/>
    <col min="15629" max="15629" width="9.125" style="3" customWidth="1"/>
    <col min="15630" max="15630" width="10.5" style="3" bestFit="1" customWidth="1"/>
    <col min="15631" max="15866" width="10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0" style="3"/>
    <col min="15885" max="15885" width="9.125" style="3" customWidth="1"/>
    <col min="15886" max="15886" width="10.5" style="3" bestFit="1" customWidth="1"/>
    <col min="15887" max="16122" width="10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0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524</v>
      </c>
    </row>
    <row r="2" spans="1:11" ht="15.75" x14ac:dyDescent="0.25">
      <c r="A2" s="2"/>
      <c r="J2" s="105" t="s">
        <v>160</v>
      </c>
    </row>
    <row r="3" spans="1:11" s="109" customFormat="1" ht="13.7" customHeight="1" x14ac:dyDescent="0.2">
      <c r="A3" s="106"/>
      <c r="B3" s="852">
        <f>INDICE!A3</f>
        <v>41974</v>
      </c>
      <c r="C3" s="852"/>
      <c r="D3" s="852">
        <f>INDICE!C3</f>
        <v>0</v>
      </c>
      <c r="E3" s="852"/>
      <c r="F3" s="107"/>
      <c r="G3" s="853" t="s">
        <v>122</v>
      </c>
      <c r="H3" s="853"/>
      <c r="I3" s="853"/>
      <c r="J3" s="853"/>
    </row>
    <row r="4" spans="1:11" s="109" customFormat="1" x14ac:dyDescent="0.2">
      <c r="A4" s="110"/>
      <c r="B4" s="111" t="s">
        <v>189</v>
      </c>
      <c r="C4" s="111" t="s">
        <v>190</v>
      </c>
      <c r="D4" s="111" t="s">
        <v>191</v>
      </c>
      <c r="E4" s="111" t="s">
        <v>192</v>
      </c>
      <c r="F4" s="111"/>
      <c r="G4" s="111" t="s">
        <v>189</v>
      </c>
      <c r="H4" s="111" t="s">
        <v>190</v>
      </c>
      <c r="I4" s="111" t="s">
        <v>191</v>
      </c>
      <c r="J4" s="111" t="s">
        <v>192</v>
      </c>
    </row>
    <row r="5" spans="1:11" s="109" customFormat="1" x14ac:dyDescent="0.2">
      <c r="A5" s="581" t="s">
        <v>162</v>
      </c>
      <c r="B5" s="112">
        <v>276.38567000000006</v>
      </c>
      <c r="C5" s="112">
        <v>53.268400000000021</v>
      </c>
      <c r="D5" s="112">
        <v>18.875619999999998</v>
      </c>
      <c r="E5" s="541">
        <v>348.52969000000007</v>
      </c>
      <c r="F5" s="112"/>
      <c r="G5" s="112">
        <v>3198.1908600000002</v>
      </c>
      <c r="H5" s="112">
        <v>561.84794999999997</v>
      </c>
      <c r="I5" s="112">
        <v>181.14847000000003</v>
      </c>
      <c r="J5" s="541">
        <v>3941.1872800000001</v>
      </c>
      <c r="K5" s="77"/>
    </row>
    <row r="6" spans="1:11" s="109" customFormat="1" x14ac:dyDescent="0.2">
      <c r="A6" s="582" t="s">
        <v>163</v>
      </c>
      <c r="B6" s="114">
        <v>77.092589999999987</v>
      </c>
      <c r="C6" s="114">
        <v>25.773219999999998</v>
      </c>
      <c r="D6" s="114">
        <v>18.26088</v>
      </c>
      <c r="E6" s="544">
        <v>121.12668999999998</v>
      </c>
      <c r="F6" s="114"/>
      <c r="G6" s="114">
        <v>898.63728999999978</v>
      </c>
      <c r="H6" s="114">
        <v>258.21734000000009</v>
      </c>
      <c r="I6" s="114">
        <v>100.17187999999997</v>
      </c>
      <c r="J6" s="544">
        <v>1257.0265099999997</v>
      </c>
      <c r="K6" s="77"/>
    </row>
    <row r="7" spans="1:11" s="109" customFormat="1" x14ac:dyDescent="0.2">
      <c r="A7" s="582" t="s">
        <v>164</v>
      </c>
      <c r="B7" s="114">
        <v>37.807250000000018</v>
      </c>
      <c r="C7" s="114">
        <v>8.2441199999999988</v>
      </c>
      <c r="D7" s="114">
        <v>7.6788600000000002</v>
      </c>
      <c r="E7" s="544">
        <v>53.73023000000002</v>
      </c>
      <c r="F7" s="114"/>
      <c r="G7" s="114">
        <v>441.93717000000009</v>
      </c>
      <c r="H7" s="114">
        <v>76.134399999999999</v>
      </c>
      <c r="I7" s="114">
        <v>52.544530000000016</v>
      </c>
      <c r="J7" s="544">
        <v>570.61610000000007</v>
      </c>
      <c r="K7" s="77"/>
    </row>
    <row r="8" spans="1:11" s="109" customFormat="1" x14ac:dyDescent="0.2">
      <c r="A8" s="582" t="s">
        <v>165</v>
      </c>
      <c r="B8" s="114">
        <v>24.706480000000003</v>
      </c>
      <c r="C8" s="114">
        <v>3.87052</v>
      </c>
      <c r="D8" s="114">
        <v>7.0501299999999993</v>
      </c>
      <c r="E8" s="544">
        <v>35.627130000000001</v>
      </c>
      <c r="F8" s="114"/>
      <c r="G8" s="114">
        <v>375.82071999999994</v>
      </c>
      <c r="H8" s="114">
        <v>42.676970000000004</v>
      </c>
      <c r="I8" s="114">
        <v>110.54729999999999</v>
      </c>
      <c r="J8" s="544">
        <v>529.04498999999987</v>
      </c>
      <c r="K8" s="77"/>
    </row>
    <row r="9" spans="1:11" s="109" customFormat="1" x14ac:dyDescent="0.2">
      <c r="A9" s="582" t="s">
        <v>166</v>
      </c>
      <c r="B9" s="114">
        <v>57.360130000000005</v>
      </c>
      <c r="C9" s="114">
        <v>0</v>
      </c>
      <c r="D9" s="114">
        <v>19.714779999999998</v>
      </c>
      <c r="E9" s="544">
        <v>77.074910000000003</v>
      </c>
      <c r="F9" s="114"/>
      <c r="G9" s="114">
        <v>621.5484799999997</v>
      </c>
      <c r="H9" s="114">
        <v>0</v>
      </c>
      <c r="I9" s="114">
        <v>137.39816999999999</v>
      </c>
      <c r="J9" s="544">
        <v>758.94664999999964</v>
      </c>
      <c r="K9" s="77"/>
    </row>
    <row r="10" spans="1:11" s="109" customFormat="1" x14ac:dyDescent="0.2">
      <c r="A10" s="582" t="s">
        <v>167</v>
      </c>
      <c r="B10" s="114">
        <v>23.358230000000002</v>
      </c>
      <c r="C10" s="114">
        <v>5.8742099999999997</v>
      </c>
      <c r="D10" s="114">
        <v>1.40564</v>
      </c>
      <c r="E10" s="544">
        <v>30.638080000000002</v>
      </c>
      <c r="F10" s="114"/>
      <c r="G10" s="114">
        <v>294.09148000000016</v>
      </c>
      <c r="H10" s="114">
        <v>51.879100000000008</v>
      </c>
      <c r="I10" s="114">
        <v>12.88993</v>
      </c>
      <c r="J10" s="544">
        <v>358.86051000000015</v>
      </c>
      <c r="K10" s="77"/>
    </row>
    <row r="11" spans="1:11" s="109" customFormat="1" x14ac:dyDescent="0.2">
      <c r="A11" s="582" t="s">
        <v>168</v>
      </c>
      <c r="B11" s="114">
        <v>119.25139999999998</v>
      </c>
      <c r="C11" s="114">
        <v>60.864329999999988</v>
      </c>
      <c r="D11" s="114">
        <v>37.671710000000004</v>
      </c>
      <c r="E11" s="544">
        <v>217.78743999999995</v>
      </c>
      <c r="F11" s="114"/>
      <c r="G11" s="114">
        <v>1466.7341299999989</v>
      </c>
      <c r="H11" s="114">
        <v>595.27236000000039</v>
      </c>
      <c r="I11" s="114">
        <v>231.17202000000017</v>
      </c>
      <c r="J11" s="544">
        <v>2293.1785099999993</v>
      </c>
      <c r="K11" s="77"/>
    </row>
    <row r="12" spans="1:11" s="109" customFormat="1" x14ac:dyDescent="0.2">
      <c r="A12" s="582" t="s">
        <v>644</v>
      </c>
      <c r="B12" s="114">
        <v>97.551220000000015</v>
      </c>
      <c r="C12" s="114">
        <v>56.93045</v>
      </c>
      <c r="D12" s="114">
        <v>26.993620000000011</v>
      </c>
      <c r="E12" s="544">
        <v>181.47529000000003</v>
      </c>
      <c r="F12" s="114"/>
      <c r="G12" s="114">
        <v>1158.0188700000006</v>
      </c>
      <c r="H12" s="114">
        <v>480.44738999999987</v>
      </c>
      <c r="I12" s="114">
        <v>155.67099999999982</v>
      </c>
      <c r="J12" s="544">
        <v>1794.1372600000002</v>
      </c>
      <c r="K12" s="77"/>
    </row>
    <row r="13" spans="1:11" s="109" customFormat="1" x14ac:dyDescent="0.2">
      <c r="A13" s="582" t="s">
        <v>169</v>
      </c>
      <c r="B13" s="114">
        <v>276.63765999999998</v>
      </c>
      <c r="C13" s="114">
        <v>45.924910000000004</v>
      </c>
      <c r="D13" s="114">
        <v>32.784610000000008</v>
      </c>
      <c r="E13" s="544">
        <v>355.34717999999998</v>
      </c>
      <c r="F13" s="114"/>
      <c r="G13" s="114">
        <v>3231.9482500000022</v>
      </c>
      <c r="H13" s="114">
        <v>433.8613000000002</v>
      </c>
      <c r="I13" s="114">
        <v>217.49138000000005</v>
      </c>
      <c r="J13" s="544">
        <v>3883.3009300000022</v>
      </c>
      <c r="K13" s="77"/>
    </row>
    <row r="14" spans="1:11" s="109" customFormat="1" x14ac:dyDescent="0.2">
      <c r="A14" s="582" t="s">
        <v>170</v>
      </c>
      <c r="B14" s="114">
        <v>1.0502199999999999</v>
      </c>
      <c r="C14" s="114">
        <v>0</v>
      </c>
      <c r="D14" s="114">
        <v>5.4850000000000003E-2</v>
      </c>
      <c r="E14" s="544">
        <v>1.10507</v>
      </c>
      <c r="F14" s="114"/>
      <c r="G14" s="114">
        <v>10.995140000000001</v>
      </c>
      <c r="H14" s="114">
        <v>0</v>
      </c>
      <c r="I14" s="114">
        <v>6.4340000000000008E-2</v>
      </c>
      <c r="J14" s="544">
        <v>11.059480000000001</v>
      </c>
      <c r="K14" s="77"/>
    </row>
    <row r="15" spans="1:11" s="109" customFormat="1" x14ac:dyDescent="0.2">
      <c r="A15" s="582" t="s">
        <v>171</v>
      </c>
      <c r="B15" s="114">
        <v>172.71743999999995</v>
      </c>
      <c r="C15" s="114">
        <v>20.347990000000003</v>
      </c>
      <c r="D15" s="114">
        <v>13.227570000000002</v>
      </c>
      <c r="E15" s="544">
        <v>206.29299999999998</v>
      </c>
      <c r="F15" s="114"/>
      <c r="G15" s="114">
        <v>2029.6721599999992</v>
      </c>
      <c r="H15" s="114">
        <v>211.22359</v>
      </c>
      <c r="I15" s="114">
        <v>103.07654000000001</v>
      </c>
      <c r="J15" s="544">
        <v>2343.9722899999992</v>
      </c>
      <c r="K15" s="77"/>
    </row>
    <row r="16" spans="1:11" s="109" customFormat="1" x14ac:dyDescent="0.2">
      <c r="A16" s="582" t="s">
        <v>172</v>
      </c>
      <c r="B16" s="114">
        <v>48.16040000000001</v>
      </c>
      <c r="C16" s="114">
        <v>11.324620000000001</v>
      </c>
      <c r="D16" s="114">
        <v>3.85446</v>
      </c>
      <c r="E16" s="544">
        <v>63.339480000000016</v>
      </c>
      <c r="F16" s="114"/>
      <c r="G16" s="114">
        <v>566.60803000000021</v>
      </c>
      <c r="H16" s="114">
        <v>135.47021000000007</v>
      </c>
      <c r="I16" s="114">
        <v>24.047899999999995</v>
      </c>
      <c r="J16" s="544">
        <v>726.12614000000031</v>
      </c>
      <c r="K16" s="77"/>
    </row>
    <row r="17" spans="1:16" s="109" customFormat="1" x14ac:dyDescent="0.2">
      <c r="A17" s="582" t="s">
        <v>173</v>
      </c>
      <c r="B17" s="114">
        <v>112.85256</v>
      </c>
      <c r="C17" s="114">
        <v>23.208170000000003</v>
      </c>
      <c r="D17" s="114">
        <v>38.698949999999989</v>
      </c>
      <c r="E17" s="544">
        <v>174.75968</v>
      </c>
      <c r="F17" s="114"/>
      <c r="G17" s="114">
        <v>1341.0566700000008</v>
      </c>
      <c r="H17" s="114">
        <v>265.22401999999994</v>
      </c>
      <c r="I17" s="114">
        <v>241.2914199999999</v>
      </c>
      <c r="J17" s="544">
        <v>1847.5721100000005</v>
      </c>
      <c r="K17" s="77"/>
    </row>
    <row r="18" spans="1:16" s="109" customFormat="1" x14ac:dyDescent="0.2">
      <c r="A18" s="582" t="s">
        <v>174</v>
      </c>
      <c r="B18" s="114">
        <v>14.012859999999998</v>
      </c>
      <c r="C18" s="114">
        <v>4.5316100000000006</v>
      </c>
      <c r="D18" s="114">
        <v>4.00061</v>
      </c>
      <c r="E18" s="544">
        <v>22.545079999999999</v>
      </c>
      <c r="F18" s="114"/>
      <c r="G18" s="114">
        <v>165.58826999999999</v>
      </c>
      <c r="H18" s="114">
        <v>45.223939999999978</v>
      </c>
      <c r="I18" s="114">
        <v>24.687709999999999</v>
      </c>
      <c r="J18" s="544">
        <v>235.49991999999997</v>
      </c>
      <c r="K18" s="77"/>
    </row>
    <row r="19" spans="1:16" s="109" customFormat="1" x14ac:dyDescent="0.2">
      <c r="A19" s="582" t="s">
        <v>175</v>
      </c>
      <c r="B19" s="114">
        <v>193.14391999999998</v>
      </c>
      <c r="C19" s="114">
        <v>12.55696</v>
      </c>
      <c r="D19" s="114">
        <v>47.064319999999995</v>
      </c>
      <c r="E19" s="544">
        <v>252.76519999999999</v>
      </c>
      <c r="F19" s="114"/>
      <c r="G19" s="114">
        <v>2152.4762500000011</v>
      </c>
      <c r="H19" s="114">
        <v>106.77448999999999</v>
      </c>
      <c r="I19" s="114">
        <v>286.30099999999999</v>
      </c>
      <c r="J19" s="544">
        <v>2545.5517400000008</v>
      </c>
      <c r="K19" s="77"/>
    </row>
    <row r="20" spans="1:16" s="109" customFormat="1" x14ac:dyDescent="0.2">
      <c r="A20" s="582" t="s">
        <v>176</v>
      </c>
      <c r="B20" s="114">
        <v>1.3381299999999998</v>
      </c>
      <c r="C20" s="114">
        <v>0</v>
      </c>
      <c r="D20" s="114">
        <v>0</v>
      </c>
      <c r="E20" s="544">
        <v>1.3381299999999998</v>
      </c>
      <c r="F20" s="114"/>
      <c r="G20" s="114">
        <v>13.303100000000001</v>
      </c>
      <c r="H20" s="114">
        <v>5.4280000000000002E-2</v>
      </c>
      <c r="I20" s="114">
        <v>3.4599999999999999E-2</v>
      </c>
      <c r="J20" s="544">
        <v>13.39198</v>
      </c>
      <c r="K20" s="77"/>
    </row>
    <row r="21" spans="1:16" s="109" customFormat="1" x14ac:dyDescent="0.2">
      <c r="A21" s="582" t="s">
        <v>177</v>
      </c>
      <c r="B21" s="114">
        <v>72.571460000000002</v>
      </c>
      <c r="C21" s="114">
        <v>12.86383</v>
      </c>
      <c r="D21" s="114">
        <v>2.3556800000000004</v>
      </c>
      <c r="E21" s="544">
        <v>87.790970000000016</v>
      </c>
      <c r="F21" s="114"/>
      <c r="G21" s="114">
        <v>819.5326399999999</v>
      </c>
      <c r="H21" s="114">
        <v>137.05469999999997</v>
      </c>
      <c r="I21" s="114">
        <v>19.213879999999996</v>
      </c>
      <c r="J21" s="544">
        <v>975.80121999999983</v>
      </c>
      <c r="K21" s="77"/>
    </row>
    <row r="22" spans="1:16" s="109" customFormat="1" x14ac:dyDescent="0.2">
      <c r="A22" s="582" t="s">
        <v>178</v>
      </c>
      <c r="B22" s="114">
        <v>49.847230000000003</v>
      </c>
      <c r="C22" s="114">
        <v>9.3660499999999995</v>
      </c>
      <c r="D22" s="114">
        <v>4.917040000000001</v>
      </c>
      <c r="E22" s="544">
        <v>64.130320000000012</v>
      </c>
      <c r="F22" s="114"/>
      <c r="G22" s="114">
        <v>595.10715000000005</v>
      </c>
      <c r="H22" s="114">
        <v>87.831399999999988</v>
      </c>
      <c r="I22" s="114">
        <v>32.69285</v>
      </c>
      <c r="J22" s="544">
        <v>715.6314000000001</v>
      </c>
      <c r="K22" s="77"/>
    </row>
    <row r="23" spans="1:16" x14ac:dyDescent="0.2">
      <c r="A23" s="583" t="s">
        <v>179</v>
      </c>
      <c r="B23" s="114">
        <v>122.55482999999997</v>
      </c>
      <c r="C23" s="114">
        <v>12.375369999999997</v>
      </c>
      <c r="D23" s="114">
        <v>11.989509999999999</v>
      </c>
      <c r="E23" s="544">
        <v>146.91970999999995</v>
      </c>
      <c r="F23" s="114"/>
      <c r="G23" s="114">
        <v>1528.31396</v>
      </c>
      <c r="H23" s="114">
        <v>141.10911000000004</v>
      </c>
      <c r="I23" s="114">
        <v>78.003520000000037</v>
      </c>
      <c r="J23" s="544">
        <v>1747.42659</v>
      </c>
      <c r="K23" s="486"/>
      <c r="P23" s="109"/>
    </row>
    <row r="24" spans="1:16" x14ac:dyDescent="0.2">
      <c r="A24" s="584" t="s">
        <v>525</v>
      </c>
      <c r="B24" s="118">
        <v>1778.3996799999989</v>
      </c>
      <c r="C24" s="118">
        <v>367.32476000000014</v>
      </c>
      <c r="D24" s="118">
        <v>296.59883999999988</v>
      </c>
      <c r="E24" s="118">
        <v>2442.3232799999987</v>
      </c>
      <c r="F24" s="118"/>
      <c r="G24" s="118">
        <v>20909.580619999921</v>
      </c>
      <c r="H24" s="118">
        <v>3630.3025499999926</v>
      </c>
      <c r="I24" s="118">
        <v>2008.4484399999997</v>
      </c>
      <c r="J24" s="118">
        <v>26548.331609999914</v>
      </c>
      <c r="K24" s="486"/>
    </row>
    <row r="25" spans="1:16" x14ac:dyDescent="0.2">
      <c r="I25" s="8"/>
      <c r="J25" s="88" t="s">
        <v>246</v>
      </c>
    </row>
    <row r="26" spans="1:16" x14ac:dyDescent="0.2">
      <c r="A26" s="547" t="s">
        <v>526</v>
      </c>
      <c r="G26" s="120"/>
      <c r="H26" s="120"/>
      <c r="I26" s="120"/>
      <c r="J26" s="120"/>
    </row>
    <row r="27" spans="1:16" x14ac:dyDescent="0.2">
      <c r="A27" s="149" t="s">
        <v>247</v>
      </c>
      <c r="G27" s="120"/>
      <c r="H27" s="120"/>
      <c r="I27" s="120"/>
      <c r="J27" s="120"/>
    </row>
    <row r="28" spans="1:16" ht="18" x14ac:dyDescent="0.25">
      <c r="A28" s="121"/>
      <c r="E28" s="859"/>
      <c r="F28" s="859"/>
      <c r="G28" s="120"/>
      <c r="H28" s="120"/>
      <c r="I28" s="120"/>
      <c r="J28" s="120"/>
    </row>
    <row r="29" spans="1:16" x14ac:dyDescent="0.2">
      <c r="A29" s="121"/>
      <c r="G29" s="120"/>
      <c r="H29" s="120"/>
      <c r="I29" s="120"/>
      <c r="J29" s="120"/>
    </row>
    <row r="30" spans="1:16" x14ac:dyDescent="0.2">
      <c r="A30" s="121"/>
      <c r="G30" s="120"/>
      <c r="H30" s="120"/>
      <c r="I30" s="120"/>
      <c r="J30" s="120"/>
    </row>
    <row r="31" spans="1:16" x14ac:dyDescent="0.2">
      <c r="A31" s="121"/>
      <c r="G31" s="120"/>
      <c r="H31" s="120"/>
      <c r="I31" s="120"/>
      <c r="J31" s="120"/>
    </row>
    <row r="32" spans="1:16" x14ac:dyDescent="0.2">
      <c r="A32" s="121"/>
      <c r="G32" s="120"/>
      <c r="H32" s="120"/>
      <c r="I32" s="120"/>
      <c r="J32" s="120"/>
    </row>
    <row r="33" spans="1:10" x14ac:dyDescent="0.2">
      <c r="A33" s="121"/>
      <c r="G33" s="120"/>
      <c r="H33" s="120"/>
      <c r="I33" s="120"/>
      <c r="J33" s="120"/>
    </row>
    <row r="34" spans="1:10" x14ac:dyDescent="0.2">
      <c r="A34" s="121"/>
      <c r="G34" s="120"/>
      <c r="H34" s="120"/>
      <c r="I34" s="120"/>
      <c r="J34" s="120"/>
    </row>
    <row r="35" spans="1:10" x14ac:dyDescent="0.2">
      <c r="A35" s="121"/>
      <c r="G35" s="120"/>
      <c r="H35" s="120"/>
      <c r="I35" s="120"/>
      <c r="J35" s="120"/>
    </row>
    <row r="36" spans="1:10" x14ac:dyDescent="0.2">
      <c r="A36" s="121"/>
      <c r="G36" s="120"/>
      <c r="H36" s="120"/>
      <c r="I36" s="120"/>
      <c r="J36" s="120"/>
    </row>
    <row r="37" spans="1:10" x14ac:dyDescent="0.2">
      <c r="A37" s="121"/>
      <c r="G37" s="120"/>
      <c r="H37" s="120"/>
      <c r="I37" s="120"/>
      <c r="J37" s="120"/>
    </row>
    <row r="38" spans="1:10" x14ac:dyDescent="0.2">
      <c r="A38" s="121"/>
      <c r="G38" s="120"/>
      <c r="H38" s="120"/>
      <c r="I38" s="120"/>
      <c r="J38" s="120"/>
    </row>
    <row r="39" spans="1:10" x14ac:dyDescent="0.2">
      <c r="A39" s="121"/>
      <c r="G39" s="120"/>
      <c r="H39" s="120"/>
      <c r="I39" s="120"/>
      <c r="J39" s="120"/>
    </row>
    <row r="40" spans="1:10" x14ac:dyDescent="0.2">
      <c r="A40" s="121"/>
      <c r="G40" s="120"/>
      <c r="H40" s="120"/>
      <c r="I40" s="120"/>
      <c r="J40" s="120"/>
    </row>
    <row r="41" spans="1:10" x14ac:dyDescent="0.2">
      <c r="A41" s="121"/>
      <c r="G41" s="120"/>
      <c r="H41" s="120"/>
      <c r="I41" s="120"/>
      <c r="J41" s="120"/>
    </row>
    <row r="42" spans="1:10" x14ac:dyDescent="0.2">
      <c r="A42" s="121"/>
      <c r="G42" s="120"/>
      <c r="H42" s="120"/>
      <c r="I42" s="120"/>
      <c r="J42" s="120"/>
    </row>
    <row r="43" spans="1:10" x14ac:dyDescent="0.2">
      <c r="A43" s="121"/>
      <c r="G43" s="120"/>
      <c r="H43" s="120"/>
      <c r="I43" s="120"/>
      <c r="J43" s="120"/>
    </row>
    <row r="44" spans="1:10" x14ac:dyDescent="0.2">
      <c r="A44" s="121"/>
      <c r="G44" s="120"/>
      <c r="H44" s="120"/>
      <c r="I44" s="120"/>
      <c r="J44" s="120"/>
    </row>
    <row r="45" spans="1:10" x14ac:dyDescent="0.2">
      <c r="A45" s="121"/>
      <c r="G45" s="120"/>
      <c r="H45" s="120"/>
      <c r="I45" s="120"/>
      <c r="J45" s="120"/>
    </row>
    <row r="46" spans="1:10" x14ac:dyDescent="0.2">
      <c r="G46" s="120"/>
      <c r="H46" s="120"/>
      <c r="I46" s="120"/>
      <c r="J46" s="120"/>
    </row>
    <row r="47" spans="1:10" x14ac:dyDescent="0.2">
      <c r="G47" s="120"/>
      <c r="H47" s="120"/>
      <c r="I47" s="120"/>
      <c r="J47" s="120"/>
    </row>
  </sheetData>
  <mergeCells count="3">
    <mergeCell ref="B3:E3"/>
    <mergeCell ref="E28:F28"/>
    <mergeCell ref="G3:J3"/>
  </mergeCells>
  <conditionalFormatting sqref="B6:J23">
    <cfRule type="cellIs" dxfId="83" priority="1" operator="between">
      <formula>0</formula>
      <formula>0.5</formula>
    </cfRule>
    <cfRule type="cellIs" dxfId="82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BM19"/>
  <sheetViews>
    <sheetView zoomScaleNormal="100" workbookViewId="0">
      <selection sqref="A1:C2"/>
    </sheetView>
  </sheetViews>
  <sheetFormatPr baseColWidth="10" defaultRowHeight="13.7" customHeight="1" x14ac:dyDescent="0.2"/>
  <cols>
    <col min="1" max="1" width="28.375" style="129" customWidth="1"/>
    <col min="2" max="7" width="10.625" style="129" customWidth="1"/>
    <col min="8" max="8" width="14.75" style="129" customWidth="1"/>
    <col min="9" max="9" width="11" style="128"/>
    <col min="10" max="66" width="11" style="129"/>
    <col min="67" max="243" width="10" style="129"/>
    <col min="244" max="244" width="3.625" style="129" customWidth="1"/>
    <col min="245" max="245" width="24.875" style="129" bestFit="1" customWidth="1"/>
    <col min="246" max="251" width="9" style="129" customWidth="1"/>
    <col min="252" max="252" width="8.75" style="129" customWidth="1"/>
    <col min="253" max="253" width="5.625" style="129" bestFit="1" customWidth="1"/>
    <col min="254" max="254" width="7" style="129" bestFit="1" customWidth="1"/>
    <col min="255" max="259" width="5.625" style="129" bestFit="1" customWidth="1"/>
    <col min="260" max="260" width="6.375" style="129" bestFit="1" customWidth="1"/>
    <col min="261" max="261" width="9.625" style="129" bestFit="1" customWidth="1"/>
    <col min="262" max="262" width="7.25" style="129" bestFit="1" customWidth="1"/>
    <col min="263" max="263" width="9.125" style="129" bestFit="1" customWidth="1"/>
    <col min="264" max="264" width="8.5" style="129" bestFit="1" customWidth="1"/>
    <col min="265" max="499" width="10" style="129"/>
    <col min="500" max="500" width="3.625" style="129" customWidth="1"/>
    <col min="501" max="501" width="24.875" style="129" bestFit="1" customWidth="1"/>
    <col min="502" max="507" width="9" style="129" customWidth="1"/>
    <col min="508" max="508" width="8.75" style="129" customWidth="1"/>
    <col min="509" max="509" width="5.625" style="129" bestFit="1" customWidth="1"/>
    <col min="510" max="510" width="7" style="129" bestFit="1" customWidth="1"/>
    <col min="511" max="515" width="5.625" style="129" bestFit="1" customWidth="1"/>
    <col min="516" max="516" width="6.375" style="129" bestFit="1" customWidth="1"/>
    <col min="517" max="517" width="9.625" style="129" bestFit="1" customWidth="1"/>
    <col min="518" max="518" width="7.25" style="129" bestFit="1" customWidth="1"/>
    <col min="519" max="519" width="9.125" style="129" bestFit="1" customWidth="1"/>
    <col min="520" max="520" width="8.5" style="129" bestFit="1" customWidth="1"/>
    <col min="521" max="755" width="10" style="129"/>
    <col min="756" max="756" width="3.625" style="129" customWidth="1"/>
    <col min="757" max="757" width="24.875" style="129" bestFit="1" customWidth="1"/>
    <col min="758" max="763" width="9" style="129" customWidth="1"/>
    <col min="764" max="764" width="8.75" style="129" customWidth="1"/>
    <col min="765" max="765" width="5.625" style="129" bestFit="1" customWidth="1"/>
    <col min="766" max="766" width="7" style="129" bestFit="1" customWidth="1"/>
    <col min="767" max="771" width="5.625" style="129" bestFit="1" customWidth="1"/>
    <col min="772" max="772" width="6.375" style="129" bestFit="1" customWidth="1"/>
    <col min="773" max="773" width="9.625" style="129" bestFit="1" customWidth="1"/>
    <col min="774" max="774" width="7.25" style="129" bestFit="1" customWidth="1"/>
    <col min="775" max="775" width="9.125" style="129" bestFit="1" customWidth="1"/>
    <col min="776" max="776" width="8.5" style="129" bestFit="1" customWidth="1"/>
    <col min="777" max="1011" width="10" style="129"/>
    <col min="1012" max="1012" width="3.625" style="129" customWidth="1"/>
    <col min="1013" max="1013" width="24.875" style="129" bestFit="1" customWidth="1"/>
    <col min="1014" max="1019" width="9" style="129" customWidth="1"/>
    <col min="1020" max="1020" width="8.75" style="129" customWidth="1"/>
    <col min="1021" max="1021" width="5.625" style="129" bestFit="1" customWidth="1"/>
    <col min="1022" max="1022" width="7" style="129" bestFit="1" customWidth="1"/>
    <col min="1023" max="1027" width="5.625" style="129" bestFit="1" customWidth="1"/>
    <col min="1028" max="1028" width="6.375" style="129" bestFit="1" customWidth="1"/>
    <col min="1029" max="1029" width="9.625" style="129" bestFit="1" customWidth="1"/>
    <col min="1030" max="1030" width="7.25" style="129" bestFit="1" customWidth="1"/>
    <col min="1031" max="1031" width="9.125" style="129" bestFit="1" customWidth="1"/>
    <col min="1032" max="1032" width="8.5" style="129" bestFit="1" customWidth="1"/>
    <col min="1033" max="1267" width="10" style="129"/>
    <col min="1268" max="1268" width="3.625" style="129" customWidth="1"/>
    <col min="1269" max="1269" width="24.875" style="129" bestFit="1" customWidth="1"/>
    <col min="1270" max="1275" width="9" style="129" customWidth="1"/>
    <col min="1276" max="1276" width="8.75" style="129" customWidth="1"/>
    <col min="1277" max="1277" width="5.625" style="129" bestFit="1" customWidth="1"/>
    <col min="1278" max="1278" width="7" style="129" bestFit="1" customWidth="1"/>
    <col min="1279" max="1283" width="5.625" style="129" bestFit="1" customWidth="1"/>
    <col min="1284" max="1284" width="6.375" style="129" bestFit="1" customWidth="1"/>
    <col min="1285" max="1285" width="9.625" style="129" bestFit="1" customWidth="1"/>
    <col min="1286" max="1286" width="7.25" style="129" bestFit="1" customWidth="1"/>
    <col min="1287" max="1287" width="9.125" style="129" bestFit="1" customWidth="1"/>
    <col min="1288" max="1288" width="8.5" style="129" bestFit="1" customWidth="1"/>
    <col min="1289" max="1523" width="10" style="129"/>
    <col min="1524" max="1524" width="3.625" style="129" customWidth="1"/>
    <col min="1525" max="1525" width="24.875" style="129" bestFit="1" customWidth="1"/>
    <col min="1526" max="1531" width="9" style="129" customWidth="1"/>
    <col min="1532" max="1532" width="8.75" style="129" customWidth="1"/>
    <col min="1533" max="1533" width="5.625" style="129" bestFit="1" customWidth="1"/>
    <col min="1534" max="1534" width="7" style="129" bestFit="1" customWidth="1"/>
    <col min="1535" max="1539" width="5.625" style="129" bestFit="1" customWidth="1"/>
    <col min="1540" max="1540" width="6.375" style="129" bestFit="1" customWidth="1"/>
    <col min="1541" max="1541" width="9.625" style="129" bestFit="1" customWidth="1"/>
    <col min="1542" max="1542" width="7.25" style="129" bestFit="1" customWidth="1"/>
    <col min="1543" max="1543" width="9.125" style="129" bestFit="1" customWidth="1"/>
    <col min="1544" max="1544" width="8.5" style="129" bestFit="1" customWidth="1"/>
    <col min="1545" max="1779" width="10" style="129"/>
    <col min="1780" max="1780" width="3.625" style="129" customWidth="1"/>
    <col min="1781" max="1781" width="24.875" style="129" bestFit="1" customWidth="1"/>
    <col min="1782" max="1787" width="9" style="129" customWidth="1"/>
    <col min="1788" max="1788" width="8.75" style="129" customWidth="1"/>
    <col min="1789" max="1789" width="5.625" style="129" bestFit="1" customWidth="1"/>
    <col min="1790" max="1790" width="7" style="129" bestFit="1" customWidth="1"/>
    <col min="1791" max="1795" width="5.625" style="129" bestFit="1" customWidth="1"/>
    <col min="1796" max="1796" width="6.375" style="129" bestFit="1" customWidth="1"/>
    <col min="1797" max="1797" width="9.625" style="129" bestFit="1" customWidth="1"/>
    <col min="1798" max="1798" width="7.25" style="129" bestFit="1" customWidth="1"/>
    <col min="1799" max="1799" width="9.125" style="129" bestFit="1" customWidth="1"/>
    <col min="1800" max="1800" width="8.5" style="129" bestFit="1" customWidth="1"/>
    <col min="1801" max="2035" width="10" style="129"/>
    <col min="2036" max="2036" width="3.625" style="129" customWidth="1"/>
    <col min="2037" max="2037" width="24.875" style="129" bestFit="1" customWidth="1"/>
    <col min="2038" max="2043" width="9" style="129" customWidth="1"/>
    <col min="2044" max="2044" width="8.75" style="129" customWidth="1"/>
    <col min="2045" max="2045" width="5.625" style="129" bestFit="1" customWidth="1"/>
    <col min="2046" max="2046" width="7" style="129" bestFit="1" customWidth="1"/>
    <col min="2047" max="2051" width="5.625" style="129" bestFit="1" customWidth="1"/>
    <col min="2052" max="2052" width="6.375" style="129" bestFit="1" customWidth="1"/>
    <col min="2053" max="2053" width="9.625" style="129" bestFit="1" customWidth="1"/>
    <col min="2054" max="2054" width="7.25" style="129" bestFit="1" customWidth="1"/>
    <col min="2055" max="2055" width="9.125" style="129" bestFit="1" customWidth="1"/>
    <col min="2056" max="2056" width="8.5" style="129" bestFit="1" customWidth="1"/>
    <col min="2057" max="2291" width="10" style="129"/>
    <col min="2292" max="2292" width="3.625" style="129" customWidth="1"/>
    <col min="2293" max="2293" width="24.875" style="129" bestFit="1" customWidth="1"/>
    <col min="2294" max="2299" width="9" style="129" customWidth="1"/>
    <col min="2300" max="2300" width="8.75" style="129" customWidth="1"/>
    <col min="2301" max="2301" width="5.625" style="129" bestFit="1" customWidth="1"/>
    <col min="2302" max="2302" width="7" style="129" bestFit="1" customWidth="1"/>
    <col min="2303" max="2307" width="5.625" style="129" bestFit="1" customWidth="1"/>
    <col min="2308" max="2308" width="6.375" style="129" bestFit="1" customWidth="1"/>
    <col min="2309" max="2309" width="9.625" style="129" bestFit="1" customWidth="1"/>
    <col min="2310" max="2310" width="7.25" style="129" bestFit="1" customWidth="1"/>
    <col min="2311" max="2311" width="9.125" style="129" bestFit="1" customWidth="1"/>
    <col min="2312" max="2312" width="8.5" style="129" bestFit="1" customWidth="1"/>
    <col min="2313" max="2547" width="10" style="129"/>
    <col min="2548" max="2548" width="3.625" style="129" customWidth="1"/>
    <col min="2549" max="2549" width="24.875" style="129" bestFit="1" customWidth="1"/>
    <col min="2550" max="2555" width="9" style="129" customWidth="1"/>
    <col min="2556" max="2556" width="8.75" style="129" customWidth="1"/>
    <col min="2557" max="2557" width="5.625" style="129" bestFit="1" customWidth="1"/>
    <col min="2558" max="2558" width="7" style="129" bestFit="1" customWidth="1"/>
    <col min="2559" max="2563" width="5.625" style="129" bestFit="1" customWidth="1"/>
    <col min="2564" max="2564" width="6.375" style="129" bestFit="1" customWidth="1"/>
    <col min="2565" max="2565" width="9.625" style="129" bestFit="1" customWidth="1"/>
    <col min="2566" max="2566" width="7.25" style="129" bestFit="1" customWidth="1"/>
    <col min="2567" max="2567" width="9.125" style="129" bestFit="1" customWidth="1"/>
    <col min="2568" max="2568" width="8.5" style="129" bestFit="1" customWidth="1"/>
    <col min="2569" max="2803" width="10" style="129"/>
    <col min="2804" max="2804" width="3.625" style="129" customWidth="1"/>
    <col min="2805" max="2805" width="24.875" style="129" bestFit="1" customWidth="1"/>
    <col min="2806" max="2811" width="9" style="129" customWidth="1"/>
    <col min="2812" max="2812" width="8.75" style="129" customWidth="1"/>
    <col min="2813" max="2813" width="5.625" style="129" bestFit="1" customWidth="1"/>
    <col min="2814" max="2814" width="7" style="129" bestFit="1" customWidth="1"/>
    <col min="2815" max="2819" width="5.625" style="129" bestFit="1" customWidth="1"/>
    <col min="2820" max="2820" width="6.375" style="129" bestFit="1" customWidth="1"/>
    <col min="2821" max="2821" width="9.625" style="129" bestFit="1" customWidth="1"/>
    <col min="2822" max="2822" width="7.25" style="129" bestFit="1" customWidth="1"/>
    <col min="2823" max="2823" width="9.125" style="129" bestFit="1" customWidth="1"/>
    <col min="2824" max="2824" width="8.5" style="129" bestFit="1" customWidth="1"/>
    <col min="2825" max="3059" width="10" style="129"/>
    <col min="3060" max="3060" width="3.625" style="129" customWidth="1"/>
    <col min="3061" max="3061" width="24.875" style="129" bestFit="1" customWidth="1"/>
    <col min="3062" max="3067" width="9" style="129" customWidth="1"/>
    <col min="3068" max="3068" width="8.75" style="129" customWidth="1"/>
    <col min="3069" max="3069" width="5.625" style="129" bestFit="1" customWidth="1"/>
    <col min="3070" max="3070" width="7" style="129" bestFit="1" customWidth="1"/>
    <col min="3071" max="3075" width="5.625" style="129" bestFit="1" customWidth="1"/>
    <col min="3076" max="3076" width="6.375" style="129" bestFit="1" customWidth="1"/>
    <col min="3077" max="3077" width="9.625" style="129" bestFit="1" customWidth="1"/>
    <col min="3078" max="3078" width="7.25" style="129" bestFit="1" customWidth="1"/>
    <col min="3079" max="3079" width="9.125" style="129" bestFit="1" customWidth="1"/>
    <col min="3080" max="3080" width="8.5" style="129" bestFit="1" customWidth="1"/>
    <col min="3081" max="3315" width="10" style="129"/>
    <col min="3316" max="3316" width="3.625" style="129" customWidth="1"/>
    <col min="3317" max="3317" width="24.875" style="129" bestFit="1" customWidth="1"/>
    <col min="3318" max="3323" width="9" style="129" customWidth="1"/>
    <col min="3324" max="3324" width="8.75" style="129" customWidth="1"/>
    <col min="3325" max="3325" width="5.625" style="129" bestFit="1" customWidth="1"/>
    <col min="3326" max="3326" width="7" style="129" bestFit="1" customWidth="1"/>
    <col min="3327" max="3331" width="5.625" style="129" bestFit="1" customWidth="1"/>
    <col min="3332" max="3332" width="6.375" style="129" bestFit="1" customWidth="1"/>
    <col min="3333" max="3333" width="9.625" style="129" bestFit="1" customWidth="1"/>
    <col min="3334" max="3334" width="7.25" style="129" bestFit="1" customWidth="1"/>
    <col min="3335" max="3335" width="9.125" style="129" bestFit="1" customWidth="1"/>
    <col min="3336" max="3336" width="8.5" style="129" bestFit="1" customWidth="1"/>
    <col min="3337" max="3571" width="10" style="129"/>
    <col min="3572" max="3572" width="3.625" style="129" customWidth="1"/>
    <col min="3573" max="3573" width="24.875" style="129" bestFit="1" customWidth="1"/>
    <col min="3574" max="3579" width="9" style="129" customWidth="1"/>
    <col min="3580" max="3580" width="8.75" style="129" customWidth="1"/>
    <col min="3581" max="3581" width="5.625" style="129" bestFit="1" customWidth="1"/>
    <col min="3582" max="3582" width="7" style="129" bestFit="1" customWidth="1"/>
    <col min="3583" max="3587" width="5.625" style="129" bestFit="1" customWidth="1"/>
    <col min="3588" max="3588" width="6.375" style="129" bestFit="1" customWidth="1"/>
    <col min="3589" max="3589" width="9.625" style="129" bestFit="1" customWidth="1"/>
    <col min="3590" max="3590" width="7.25" style="129" bestFit="1" customWidth="1"/>
    <col min="3591" max="3591" width="9.125" style="129" bestFit="1" customWidth="1"/>
    <col min="3592" max="3592" width="8.5" style="129" bestFit="1" customWidth="1"/>
    <col min="3593" max="3827" width="10" style="129"/>
    <col min="3828" max="3828" width="3.625" style="129" customWidth="1"/>
    <col min="3829" max="3829" width="24.875" style="129" bestFit="1" customWidth="1"/>
    <col min="3830" max="3835" width="9" style="129" customWidth="1"/>
    <col min="3836" max="3836" width="8.75" style="129" customWidth="1"/>
    <col min="3837" max="3837" width="5.625" style="129" bestFit="1" customWidth="1"/>
    <col min="3838" max="3838" width="7" style="129" bestFit="1" customWidth="1"/>
    <col min="3839" max="3843" width="5.625" style="129" bestFit="1" customWidth="1"/>
    <col min="3844" max="3844" width="6.375" style="129" bestFit="1" customWidth="1"/>
    <col min="3845" max="3845" width="9.625" style="129" bestFit="1" customWidth="1"/>
    <col min="3846" max="3846" width="7.25" style="129" bestFit="1" customWidth="1"/>
    <col min="3847" max="3847" width="9.125" style="129" bestFit="1" customWidth="1"/>
    <col min="3848" max="3848" width="8.5" style="129" bestFit="1" customWidth="1"/>
    <col min="3849" max="4083" width="10" style="129"/>
    <col min="4084" max="4084" width="3.625" style="129" customWidth="1"/>
    <col min="4085" max="4085" width="24.875" style="129" bestFit="1" customWidth="1"/>
    <col min="4086" max="4091" width="9" style="129" customWidth="1"/>
    <col min="4092" max="4092" width="8.75" style="129" customWidth="1"/>
    <col min="4093" max="4093" width="5.625" style="129" bestFit="1" customWidth="1"/>
    <col min="4094" max="4094" width="7" style="129" bestFit="1" customWidth="1"/>
    <col min="4095" max="4099" width="5.625" style="129" bestFit="1" customWidth="1"/>
    <col min="4100" max="4100" width="6.375" style="129" bestFit="1" customWidth="1"/>
    <col min="4101" max="4101" width="9.625" style="129" bestFit="1" customWidth="1"/>
    <col min="4102" max="4102" width="7.25" style="129" bestFit="1" customWidth="1"/>
    <col min="4103" max="4103" width="9.125" style="129" bestFit="1" customWidth="1"/>
    <col min="4104" max="4104" width="8.5" style="129" bestFit="1" customWidth="1"/>
    <col min="4105" max="4339" width="10" style="129"/>
    <col min="4340" max="4340" width="3.625" style="129" customWidth="1"/>
    <col min="4341" max="4341" width="24.875" style="129" bestFit="1" customWidth="1"/>
    <col min="4342" max="4347" width="9" style="129" customWidth="1"/>
    <col min="4348" max="4348" width="8.75" style="129" customWidth="1"/>
    <col min="4349" max="4349" width="5.625" style="129" bestFit="1" customWidth="1"/>
    <col min="4350" max="4350" width="7" style="129" bestFit="1" customWidth="1"/>
    <col min="4351" max="4355" width="5.625" style="129" bestFit="1" customWidth="1"/>
    <col min="4356" max="4356" width="6.375" style="129" bestFit="1" customWidth="1"/>
    <col min="4357" max="4357" width="9.625" style="129" bestFit="1" customWidth="1"/>
    <col min="4358" max="4358" width="7.25" style="129" bestFit="1" customWidth="1"/>
    <col min="4359" max="4359" width="9.125" style="129" bestFit="1" customWidth="1"/>
    <col min="4360" max="4360" width="8.5" style="129" bestFit="1" customWidth="1"/>
    <col min="4361" max="4595" width="10" style="129"/>
    <col min="4596" max="4596" width="3.625" style="129" customWidth="1"/>
    <col min="4597" max="4597" width="24.875" style="129" bestFit="1" customWidth="1"/>
    <col min="4598" max="4603" width="9" style="129" customWidth="1"/>
    <col min="4604" max="4604" width="8.75" style="129" customWidth="1"/>
    <col min="4605" max="4605" width="5.625" style="129" bestFit="1" customWidth="1"/>
    <col min="4606" max="4606" width="7" style="129" bestFit="1" customWidth="1"/>
    <col min="4607" max="4611" width="5.625" style="129" bestFit="1" customWidth="1"/>
    <col min="4612" max="4612" width="6.375" style="129" bestFit="1" customWidth="1"/>
    <col min="4613" max="4613" width="9.625" style="129" bestFit="1" customWidth="1"/>
    <col min="4614" max="4614" width="7.25" style="129" bestFit="1" customWidth="1"/>
    <col min="4615" max="4615" width="9.125" style="129" bestFit="1" customWidth="1"/>
    <col min="4616" max="4616" width="8.5" style="129" bestFit="1" customWidth="1"/>
    <col min="4617" max="4851" width="10" style="129"/>
    <col min="4852" max="4852" width="3.625" style="129" customWidth="1"/>
    <col min="4853" max="4853" width="24.875" style="129" bestFit="1" customWidth="1"/>
    <col min="4854" max="4859" width="9" style="129" customWidth="1"/>
    <col min="4860" max="4860" width="8.75" style="129" customWidth="1"/>
    <col min="4861" max="4861" width="5.625" style="129" bestFit="1" customWidth="1"/>
    <col min="4862" max="4862" width="7" style="129" bestFit="1" customWidth="1"/>
    <col min="4863" max="4867" width="5.625" style="129" bestFit="1" customWidth="1"/>
    <col min="4868" max="4868" width="6.375" style="129" bestFit="1" customWidth="1"/>
    <col min="4869" max="4869" width="9.625" style="129" bestFit="1" customWidth="1"/>
    <col min="4870" max="4870" width="7.25" style="129" bestFit="1" customWidth="1"/>
    <col min="4871" max="4871" width="9.125" style="129" bestFit="1" customWidth="1"/>
    <col min="4872" max="4872" width="8.5" style="129" bestFit="1" customWidth="1"/>
    <col min="4873" max="5107" width="10" style="129"/>
    <col min="5108" max="5108" width="3.625" style="129" customWidth="1"/>
    <col min="5109" max="5109" width="24.875" style="129" bestFit="1" customWidth="1"/>
    <col min="5110" max="5115" width="9" style="129" customWidth="1"/>
    <col min="5116" max="5116" width="8.75" style="129" customWidth="1"/>
    <col min="5117" max="5117" width="5.625" style="129" bestFit="1" customWidth="1"/>
    <col min="5118" max="5118" width="7" style="129" bestFit="1" customWidth="1"/>
    <col min="5119" max="5123" width="5.625" style="129" bestFit="1" customWidth="1"/>
    <col min="5124" max="5124" width="6.375" style="129" bestFit="1" customWidth="1"/>
    <col min="5125" max="5125" width="9.625" style="129" bestFit="1" customWidth="1"/>
    <col min="5126" max="5126" width="7.25" style="129" bestFit="1" customWidth="1"/>
    <col min="5127" max="5127" width="9.125" style="129" bestFit="1" customWidth="1"/>
    <col min="5128" max="5128" width="8.5" style="129" bestFit="1" customWidth="1"/>
    <col min="5129" max="5363" width="10" style="129"/>
    <col min="5364" max="5364" width="3.625" style="129" customWidth="1"/>
    <col min="5365" max="5365" width="24.875" style="129" bestFit="1" customWidth="1"/>
    <col min="5366" max="5371" width="9" style="129" customWidth="1"/>
    <col min="5372" max="5372" width="8.75" style="129" customWidth="1"/>
    <col min="5373" max="5373" width="5.625" style="129" bestFit="1" customWidth="1"/>
    <col min="5374" max="5374" width="7" style="129" bestFit="1" customWidth="1"/>
    <col min="5375" max="5379" width="5.625" style="129" bestFit="1" customWidth="1"/>
    <col min="5380" max="5380" width="6.375" style="129" bestFit="1" customWidth="1"/>
    <col min="5381" max="5381" width="9.625" style="129" bestFit="1" customWidth="1"/>
    <col min="5382" max="5382" width="7.25" style="129" bestFit="1" customWidth="1"/>
    <col min="5383" max="5383" width="9.125" style="129" bestFit="1" customWidth="1"/>
    <col min="5384" max="5384" width="8.5" style="129" bestFit="1" customWidth="1"/>
    <col min="5385" max="5619" width="10" style="129"/>
    <col min="5620" max="5620" width="3.625" style="129" customWidth="1"/>
    <col min="5621" max="5621" width="24.875" style="129" bestFit="1" customWidth="1"/>
    <col min="5622" max="5627" width="9" style="129" customWidth="1"/>
    <col min="5628" max="5628" width="8.75" style="129" customWidth="1"/>
    <col min="5629" max="5629" width="5.625" style="129" bestFit="1" customWidth="1"/>
    <col min="5630" max="5630" width="7" style="129" bestFit="1" customWidth="1"/>
    <col min="5631" max="5635" width="5.625" style="129" bestFit="1" customWidth="1"/>
    <col min="5636" max="5636" width="6.375" style="129" bestFit="1" customWidth="1"/>
    <col min="5637" max="5637" width="9.625" style="129" bestFit="1" customWidth="1"/>
    <col min="5638" max="5638" width="7.25" style="129" bestFit="1" customWidth="1"/>
    <col min="5639" max="5639" width="9.125" style="129" bestFit="1" customWidth="1"/>
    <col min="5640" max="5640" width="8.5" style="129" bestFit="1" customWidth="1"/>
    <col min="5641" max="5875" width="10" style="129"/>
    <col min="5876" max="5876" width="3.625" style="129" customWidth="1"/>
    <col min="5877" max="5877" width="24.875" style="129" bestFit="1" customWidth="1"/>
    <col min="5878" max="5883" width="9" style="129" customWidth="1"/>
    <col min="5884" max="5884" width="8.75" style="129" customWidth="1"/>
    <col min="5885" max="5885" width="5.625" style="129" bestFit="1" customWidth="1"/>
    <col min="5886" max="5886" width="7" style="129" bestFit="1" customWidth="1"/>
    <col min="5887" max="5891" width="5.625" style="129" bestFit="1" customWidth="1"/>
    <col min="5892" max="5892" width="6.375" style="129" bestFit="1" customWidth="1"/>
    <col min="5893" max="5893" width="9.625" style="129" bestFit="1" customWidth="1"/>
    <col min="5894" max="5894" width="7.25" style="129" bestFit="1" customWidth="1"/>
    <col min="5895" max="5895" width="9.125" style="129" bestFit="1" customWidth="1"/>
    <col min="5896" max="5896" width="8.5" style="129" bestFit="1" customWidth="1"/>
    <col min="5897" max="6131" width="10" style="129"/>
    <col min="6132" max="6132" width="3.625" style="129" customWidth="1"/>
    <col min="6133" max="6133" width="24.875" style="129" bestFit="1" customWidth="1"/>
    <col min="6134" max="6139" width="9" style="129" customWidth="1"/>
    <col min="6140" max="6140" width="8.75" style="129" customWidth="1"/>
    <col min="6141" max="6141" width="5.625" style="129" bestFit="1" customWidth="1"/>
    <col min="6142" max="6142" width="7" style="129" bestFit="1" customWidth="1"/>
    <col min="6143" max="6147" width="5.625" style="129" bestFit="1" customWidth="1"/>
    <col min="6148" max="6148" width="6.375" style="129" bestFit="1" customWidth="1"/>
    <col min="6149" max="6149" width="9.625" style="129" bestFit="1" customWidth="1"/>
    <col min="6150" max="6150" width="7.25" style="129" bestFit="1" customWidth="1"/>
    <col min="6151" max="6151" width="9.125" style="129" bestFit="1" customWidth="1"/>
    <col min="6152" max="6152" width="8.5" style="129" bestFit="1" customWidth="1"/>
    <col min="6153" max="6387" width="10" style="129"/>
    <col min="6388" max="6388" width="3.625" style="129" customWidth="1"/>
    <col min="6389" max="6389" width="24.875" style="129" bestFit="1" customWidth="1"/>
    <col min="6390" max="6395" width="9" style="129" customWidth="1"/>
    <col min="6396" max="6396" width="8.75" style="129" customWidth="1"/>
    <col min="6397" max="6397" width="5.625" style="129" bestFit="1" customWidth="1"/>
    <col min="6398" max="6398" width="7" style="129" bestFit="1" customWidth="1"/>
    <col min="6399" max="6403" width="5.625" style="129" bestFit="1" customWidth="1"/>
    <col min="6404" max="6404" width="6.375" style="129" bestFit="1" customWidth="1"/>
    <col min="6405" max="6405" width="9.625" style="129" bestFit="1" customWidth="1"/>
    <col min="6406" max="6406" width="7.25" style="129" bestFit="1" customWidth="1"/>
    <col min="6407" max="6407" width="9.125" style="129" bestFit="1" customWidth="1"/>
    <col min="6408" max="6408" width="8.5" style="129" bestFit="1" customWidth="1"/>
    <col min="6409" max="6643" width="10" style="129"/>
    <col min="6644" max="6644" width="3.625" style="129" customWidth="1"/>
    <col min="6645" max="6645" width="24.875" style="129" bestFit="1" customWidth="1"/>
    <col min="6646" max="6651" width="9" style="129" customWidth="1"/>
    <col min="6652" max="6652" width="8.75" style="129" customWidth="1"/>
    <col min="6653" max="6653" width="5.625" style="129" bestFit="1" customWidth="1"/>
    <col min="6654" max="6654" width="7" style="129" bestFit="1" customWidth="1"/>
    <col min="6655" max="6659" width="5.625" style="129" bestFit="1" customWidth="1"/>
    <col min="6660" max="6660" width="6.375" style="129" bestFit="1" customWidth="1"/>
    <col min="6661" max="6661" width="9.625" style="129" bestFit="1" customWidth="1"/>
    <col min="6662" max="6662" width="7.25" style="129" bestFit="1" customWidth="1"/>
    <col min="6663" max="6663" width="9.125" style="129" bestFit="1" customWidth="1"/>
    <col min="6664" max="6664" width="8.5" style="129" bestFit="1" customWidth="1"/>
    <col min="6665" max="6899" width="10" style="129"/>
    <col min="6900" max="6900" width="3.625" style="129" customWidth="1"/>
    <col min="6901" max="6901" width="24.875" style="129" bestFit="1" customWidth="1"/>
    <col min="6902" max="6907" width="9" style="129" customWidth="1"/>
    <col min="6908" max="6908" width="8.75" style="129" customWidth="1"/>
    <col min="6909" max="6909" width="5.625" style="129" bestFit="1" customWidth="1"/>
    <col min="6910" max="6910" width="7" style="129" bestFit="1" customWidth="1"/>
    <col min="6911" max="6915" width="5.625" style="129" bestFit="1" customWidth="1"/>
    <col min="6916" max="6916" width="6.375" style="129" bestFit="1" customWidth="1"/>
    <col min="6917" max="6917" width="9.625" style="129" bestFit="1" customWidth="1"/>
    <col min="6918" max="6918" width="7.25" style="129" bestFit="1" customWidth="1"/>
    <col min="6919" max="6919" width="9.125" style="129" bestFit="1" customWidth="1"/>
    <col min="6920" max="6920" width="8.5" style="129" bestFit="1" customWidth="1"/>
    <col min="6921" max="7155" width="10" style="129"/>
    <col min="7156" max="7156" width="3.625" style="129" customWidth="1"/>
    <col min="7157" max="7157" width="24.875" style="129" bestFit="1" customWidth="1"/>
    <col min="7158" max="7163" width="9" style="129" customWidth="1"/>
    <col min="7164" max="7164" width="8.75" style="129" customWidth="1"/>
    <col min="7165" max="7165" width="5.625" style="129" bestFit="1" customWidth="1"/>
    <col min="7166" max="7166" width="7" style="129" bestFit="1" customWidth="1"/>
    <col min="7167" max="7171" width="5.625" style="129" bestFit="1" customWidth="1"/>
    <col min="7172" max="7172" width="6.375" style="129" bestFit="1" customWidth="1"/>
    <col min="7173" max="7173" width="9.625" style="129" bestFit="1" customWidth="1"/>
    <col min="7174" max="7174" width="7.25" style="129" bestFit="1" customWidth="1"/>
    <col min="7175" max="7175" width="9.125" style="129" bestFit="1" customWidth="1"/>
    <col min="7176" max="7176" width="8.5" style="129" bestFit="1" customWidth="1"/>
    <col min="7177" max="7411" width="10" style="129"/>
    <col min="7412" max="7412" width="3.625" style="129" customWidth="1"/>
    <col min="7413" max="7413" width="24.875" style="129" bestFit="1" customWidth="1"/>
    <col min="7414" max="7419" width="9" style="129" customWidth="1"/>
    <col min="7420" max="7420" width="8.75" style="129" customWidth="1"/>
    <col min="7421" max="7421" width="5.625" style="129" bestFit="1" customWidth="1"/>
    <col min="7422" max="7422" width="7" style="129" bestFit="1" customWidth="1"/>
    <col min="7423" max="7427" width="5.625" style="129" bestFit="1" customWidth="1"/>
    <col min="7428" max="7428" width="6.375" style="129" bestFit="1" customWidth="1"/>
    <col min="7429" max="7429" width="9.625" style="129" bestFit="1" customWidth="1"/>
    <col min="7430" max="7430" width="7.25" style="129" bestFit="1" customWidth="1"/>
    <col min="7431" max="7431" width="9.125" style="129" bestFit="1" customWidth="1"/>
    <col min="7432" max="7432" width="8.5" style="129" bestFit="1" customWidth="1"/>
    <col min="7433" max="7667" width="10" style="129"/>
    <col min="7668" max="7668" width="3.625" style="129" customWidth="1"/>
    <col min="7669" max="7669" width="24.875" style="129" bestFit="1" customWidth="1"/>
    <col min="7670" max="7675" width="9" style="129" customWidth="1"/>
    <col min="7676" max="7676" width="8.75" style="129" customWidth="1"/>
    <col min="7677" max="7677" width="5.625" style="129" bestFit="1" customWidth="1"/>
    <col min="7678" max="7678" width="7" style="129" bestFit="1" customWidth="1"/>
    <col min="7679" max="7683" width="5.625" style="129" bestFit="1" customWidth="1"/>
    <col min="7684" max="7684" width="6.375" style="129" bestFit="1" customWidth="1"/>
    <col min="7685" max="7685" width="9.625" style="129" bestFit="1" customWidth="1"/>
    <col min="7686" max="7686" width="7.25" style="129" bestFit="1" customWidth="1"/>
    <col min="7687" max="7687" width="9.125" style="129" bestFit="1" customWidth="1"/>
    <col min="7688" max="7688" width="8.5" style="129" bestFit="1" customWidth="1"/>
    <col min="7689" max="7923" width="10" style="129"/>
    <col min="7924" max="7924" width="3.625" style="129" customWidth="1"/>
    <col min="7925" max="7925" width="24.875" style="129" bestFit="1" customWidth="1"/>
    <col min="7926" max="7931" width="9" style="129" customWidth="1"/>
    <col min="7932" max="7932" width="8.75" style="129" customWidth="1"/>
    <col min="7933" max="7933" width="5.625" style="129" bestFit="1" customWidth="1"/>
    <col min="7934" max="7934" width="7" style="129" bestFit="1" customWidth="1"/>
    <col min="7935" max="7939" width="5.625" style="129" bestFit="1" customWidth="1"/>
    <col min="7940" max="7940" width="6.375" style="129" bestFit="1" customWidth="1"/>
    <col min="7941" max="7941" width="9.625" style="129" bestFit="1" customWidth="1"/>
    <col min="7942" max="7942" width="7.25" style="129" bestFit="1" customWidth="1"/>
    <col min="7943" max="7943" width="9.125" style="129" bestFit="1" customWidth="1"/>
    <col min="7944" max="7944" width="8.5" style="129" bestFit="1" customWidth="1"/>
    <col min="7945" max="8179" width="10" style="129"/>
    <col min="8180" max="8180" width="3.625" style="129" customWidth="1"/>
    <col min="8181" max="8181" width="24.875" style="129" bestFit="1" customWidth="1"/>
    <col min="8182" max="8187" width="9" style="129" customWidth="1"/>
    <col min="8188" max="8188" width="8.75" style="129" customWidth="1"/>
    <col min="8189" max="8189" width="5.625" style="129" bestFit="1" customWidth="1"/>
    <col min="8190" max="8190" width="7" style="129" bestFit="1" customWidth="1"/>
    <col min="8191" max="8195" width="5.625" style="129" bestFit="1" customWidth="1"/>
    <col min="8196" max="8196" width="6.375" style="129" bestFit="1" customWidth="1"/>
    <col min="8197" max="8197" width="9.625" style="129" bestFit="1" customWidth="1"/>
    <col min="8198" max="8198" width="7.25" style="129" bestFit="1" customWidth="1"/>
    <col min="8199" max="8199" width="9.125" style="129" bestFit="1" customWidth="1"/>
    <col min="8200" max="8200" width="8.5" style="129" bestFit="1" customWidth="1"/>
    <col min="8201" max="8435" width="10" style="129"/>
    <col min="8436" max="8436" width="3.625" style="129" customWidth="1"/>
    <col min="8437" max="8437" width="24.875" style="129" bestFit="1" customWidth="1"/>
    <col min="8438" max="8443" width="9" style="129" customWidth="1"/>
    <col min="8444" max="8444" width="8.75" style="129" customWidth="1"/>
    <col min="8445" max="8445" width="5.625" style="129" bestFit="1" customWidth="1"/>
    <col min="8446" max="8446" width="7" style="129" bestFit="1" customWidth="1"/>
    <col min="8447" max="8451" width="5.625" style="129" bestFit="1" customWidth="1"/>
    <col min="8452" max="8452" width="6.375" style="129" bestFit="1" customWidth="1"/>
    <col min="8453" max="8453" width="9.625" style="129" bestFit="1" customWidth="1"/>
    <col min="8454" max="8454" width="7.25" style="129" bestFit="1" customWidth="1"/>
    <col min="8455" max="8455" width="9.125" style="129" bestFit="1" customWidth="1"/>
    <col min="8456" max="8456" width="8.5" style="129" bestFit="1" customWidth="1"/>
    <col min="8457" max="8691" width="10" style="129"/>
    <col min="8692" max="8692" width="3.625" style="129" customWidth="1"/>
    <col min="8693" max="8693" width="24.875" style="129" bestFit="1" customWidth="1"/>
    <col min="8694" max="8699" width="9" style="129" customWidth="1"/>
    <col min="8700" max="8700" width="8.75" style="129" customWidth="1"/>
    <col min="8701" max="8701" width="5.625" style="129" bestFit="1" customWidth="1"/>
    <col min="8702" max="8702" width="7" style="129" bestFit="1" customWidth="1"/>
    <col min="8703" max="8707" width="5.625" style="129" bestFit="1" customWidth="1"/>
    <col min="8708" max="8708" width="6.375" style="129" bestFit="1" customWidth="1"/>
    <col min="8709" max="8709" width="9.625" style="129" bestFit="1" customWidth="1"/>
    <col min="8710" max="8710" width="7.25" style="129" bestFit="1" customWidth="1"/>
    <col min="8711" max="8711" width="9.125" style="129" bestFit="1" customWidth="1"/>
    <col min="8712" max="8712" width="8.5" style="129" bestFit="1" customWidth="1"/>
    <col min="8713" max="8947" width="10" style="129"/>
    <col min="8948" max="8948" width="3.625" style="129" customWidth="1"/>
    <col min="8949" max="8949" width="24.875" style="129" bestFit="1" customWidth="1"/>
    <col min="8950" max="8955" width="9" style="129" customWidth="1"/>
    <col min="8956" max="8956" width="8.75" style="129" customWidth="1"/>
    <col min="8957" max="8957" width="5.625" style="129" bestFit="1" customWidth="1"/>
    <col min="8958" max="8958" width="7" style="129" bestFit="1" customWidth="1"/>
    <col min="8959" max="8963" width="5.625" style="129" bestFit="1" customWidth="1"/>
    <col min="8964" max="8964" width="6.375" style="129" bestFit="1" customWidth="1"/>
    <col min="8965" max="8965" width="9.625" style="129" bestFit="1" customWidth="1"/>
    <col min="8966" max="8966" width="7.25" style="129" bestFit="1" customWidth="1"/>
    <col min="8967" max="8967" width="9.125" style="129" bestFit="1" customWidth="1"/>
    <col min="8968" max="8968" width="8.5" style="129" bestFit="1" customWidth="1"/>
    <col min="8969" max="9203" width="10" style="129"/>
    <col min="9204" max="9204" width="3.625" style="129" customWidth="1"/>
    <col min="9205" max="9205" width="24.875" style="129" bestFit="1" customWidth="1"/>
    <col min="9206" max="9211" width="9" style="129" customWidth="1"/>
    <col min="9212" max="9212" width="8.75" style="129" customWidth="1"/>
    <col min="9213" max="9213" width="5.625" style="129" bestFit="1" customWidth="1"/>
    <col min="9214" max="9214" width="7" style="129" bestFit="1" customWidth="1"/>
    <col min="9215" max="9219" width="5.625" style="129" bestFit="1" customWidth="1"/>
    <col min="9220" max="9220" width="6.375" style="129" bestFit="1" customWidth="1"/>
    <col min="9221" max="9221" width="9.625" style="129" bestFit="1" customWidth="1"/>
    <col min="9222" max="9222" width="7.25" style="129" bestFit="1" customWidth="1"/>
    <col min="9223" max="9223" width="9.125" style="129" bestFit="1" customWidth="1"/>
    <col min="9224" max="9224" width="8.5" style="129" bestFit="1" customWidth="1"/>
    <col min="9225" max="9459" width="10" style="129"/>
    <col min="9460" max="9460" width="3.625" style="129" customWidth="1"/>
    <col min="9461" max="9461" width="24.875" style="129" bestFit="1" customWidth="1"/>
    <col min="9462" max="9467" width="9" style="129" customWidth="1"/>
    <col min="9468" max="9468" width="8.75" style="129" customWidth="1"/>
    <col min="9469" max="9469" width="5.625" style="129" bestFit="1" customWidth="1"/>
    <col min="9470" max="9470" width="7" style="129" bestFit="1" customWidth="1"/>
    <col min="9471" max="9475" width="5.625" style="129" bestFit="1" customWidth="1"/>
    <col min="9476" max="9476" width="6.375" style="129" bestFit="1" customWidth="1"/>
    <col min="9477" max="9477" width="9.625" style="129" bestFit="1" customWidth="1"/>
    <col min="9478" max="9478" width="7.25" style="129" bestFit="1" customWidth="1"/>
    <col min="9479" max="9479" width="9.125" style="129" bestFit="1" customWidth="1"/>
    <col min="9480" max="9480" width="8.5" style="129" bestFit="1" customWidth="1"/>
    <col min="9481" max="9715" width="10" style="129"/>
    <col min="9716" max="9716" width="3.625" style="129" customWidth="1"/>
    <col min="9717" max="9717" width="24.875" style="129" bestFit="1" customWidth="1"/>
    <col min="9718" max="9723" width="9" style="129" customWidth="1"/>
    <col min="9724" max="9724" width="8.75" style="129" customWidth="1"/>
    <col min="9725" max="9725" width="5.625" style="129" bestFit="1" customWidth="1"/>
    <col min="9726" max="9726" width="7" style="129" bestFit="1" customWidth="1"/>
    <col min="9727" max="9731" width="5.625" style="129" bestFit="1" customWidth="1"/>
    <col min="9732" max="9732" width="6.375" style="129" bestFit="1" customWidth="1"/>
    <col min="9733" max="9733" width="9.625" style="129" bestFit="1" customWidth="1"/>
    <col min="9734" max="9734" width="7.25" style="129" bestFit="1" customWidth="1"/>
    <col min="9735" max="9735" width="9.125" style="129" bestFit="1" customWidth="1"/>
    <col min="9736" max="9736" width="8.5" style="129" bestFit="1" customWidth="1"/>
    <col min="9737" max="9971" width="10" style="129"/>
    <col min="9972" max="9972" width="3.625" style="129" customWidth="1"/>
    <col min="9973" max="9973" width="24.875" style="129" bestFit="1" customWidth="1"/>
    <col min="9974" max="9979" width="9" style="129" customWidth="1"/>
    <col min="9980" max="9980" width="8.75" style="129" customWidth="1"/>
    <col min="9981" max="9981" width="5.625" style="129" bestFit="1" customWidth="1"/>
    <col min="9982" max="9982" width="7" style="129" bestFit="1" customWidth="1"/>
    <col min="9983" max="9987" width="5.625" style="129" bestFit="1" customWidth="1"/>
    <col min="9988" max="9988" width="6.375" style="129" bestFit="1" customWidth="1"/>
    <col min="9989" max="9989" width="9.625" style="129" bestFit="1" customWidth="1"/>
    <col min="9990" max="9990" width="7.25" style="129" bestFit="1" customWidth="1"/>
    <col min="9991" max="9991" width="9.125" style="129" bestFit="1" customWidth="1"/>
    <col min="9992" max="9992" width="8.5" style="129" bestFit="1" customWidth="1"/>
    <col min="9993" max="10227" width="10" style="129"/>
    <col min="10228" max="10228" width="3.625" style="129" customWidth="1"/>
    <col min="10229" max="10229" width="24.875" style="129" bestFit="1" customWidth="1"/>
    <col min="10230" max="10235" width="9" style="129" customWidth="1"/>
    <col min="10236" max="10236" width="8.75" style="129" customWidth="1"/>
    <col min="10237" max="10237" width="5.625" style="129" bestFit="1" customWidth="1"/>
    <col min="10238" max="10238" width="7" style="129" bestFit="1" customWidth="1"/>
    <col min="10239" max="10243" width="5.625" style="129" bestFit="1" customWidth="1"/>
    <col min="10244" max="10244" width="6.375" style="129" bestFit="1" customWidth="1"/>
    <col min="10245" max="10245" width="9.625" style="129" bestFit="1" customWidth="1"/>
    <col min="10246" max="10246" width="7.25" style="129" bestFit="1" customWidth="1"/>
    <col min="10247" max="10247" width="9.125" style="129" bestFit="1" customWidth="1"/>
    <col min="10248" max="10248" width="8.5" style="129" bestFit="1" customWidth="1"/>
    <col min="10249" max="10483" width="10" style="129"/>
    <col min="10484" max="10484" width="3.625" style="129" customWidth="1"/>
    <col min="10485" max="10485" width="24.875" style="129" bestFit="1" customWidth="1"/>
    <col min="10486" max="10491" width="9" style="129" customWidth="1"/>
    <col min="10492" max="10492" width="8.75" style="129" customWidth="1"/>
    <col min="10493" max="10493" width="5.625" style="129" bestFit="1" customWidth="1"/>
    <col min="10494" max="10494" width="7" style="129" bestFit="1" customWidth="1"/>
    <col min="10495" max="10499" width="5.625" style="129" bestFit="1" customWidth="1"/>
    <col min="10500" max="10500" width="6.375" style="129" bestFit="1" customWidth="1"/>
    <col min="10501" max="10501" width="9.625" style="129" bestFit="1" customWidth="1"/>
    <col min="10502" max="10502" width="7.25" style="129" bestFit="1" customWidth="1"/>
    <col min="10503" max="10503" width="9.125" style="129" bestFit="1" customWidth="1"/>
    <col min="10504" max="10504" width="8.5" style="129" bestFit="1" customWidth="1"/>
    <col min="10505" max="10739" width="10" style="129"/>
    <col min="10740" max="10740" width="3.625" style="129" customWidth="1"/>
    <col min="10741" max="10741" width="24.875" style="129" bestFit="1" customWidth="1"/>
    <col min="10742" max="10747" width="9" style="129" customWidth="1"/>
    <col min="10748" max="10748" width="8.75" style="129" customWidth="1"/>
    <col min="10749" max="10749" width="5.625" style="129" bestFit="1" customWidth="1"/>
    <col min="10750" max="10750" width="7" style="129" bestFit="1" customWidth="1"/>
    <col min="10751" max="10755" width="5.625" style="129" bestFit="1" customWidth="1"/>
    <col min="10756" max="10756" width="6.375" style="129" bestFit="1" customWidth="1"/>
    <col min="10757" max="10757" width="9.625" style="129" bestFit="1" customWidth="1"/>
    <col min="10758" max="10758" width="7.25" style="129" bestFit="1" customWidth="1"/>
    <col min="10759" max="10759" width="9.125" style="129" bestFit="1" customWidth="1"/>
    <col min="10760" max="10760" width="8.5" style="129" bestFit="1" customWidth="1"/>
    <col min="10761" max="10995" width="10" style="129"/>
    <col min="10996" max="10996" width="3.625" style="129" customWidth="1"/>
    <col min="10997" max="10997" width="24.875" style="129" bestFit="1" customWidth="1"/>
    <col min="10998" max="11003" width="9" style="129" customWidth="1"/>
    <col min="11004" max="11004" width="8.75" style="129" customWidth="1"/>
    <col min="11005" max="11005" width="5.625" style="129" bestFit="1" customWidth="1"/>
    <col min="11006" max="11006" width="7" style="129" bestFit="1" customWidth="1"/>
    <col min="11007" max="11011" width="5.625" style="129" bestFit="1" customWidth="1"/>
    <col min="11012" max="11012" width="6.375" style="129" bestFit="1" customWidth="1"/>
    <col min="11013" max="11013" width="9.625" style="129" bestFit="1" customWidth="1"/>
    <col min="11014" max="11014" width="7.25" style="129" bestFit="1" customWidth="1"/>
    <col min="11015" max="11015" width="9.125" style="129" bestFit="1" customWidth="1"/>
    <col min="11016" max="11016" width="8.5" style="129" bestFit="1" customWidth="1"/>
    <col min="11017" max="11251" width="10" style="129"/>
    <col min="11252" max="11252" width="3.625" style="129" customWidth="1"/>
    <col min="11253" max="11253" width="24.875" style="129" bestFit="1" customWidth="1"/>
    <col min="11254" max="11259" width="9" style="129" customWidth="1"/>
    <col min="11260" max="11260" width="8.75" style="129" customWidth="1"/>
    <col min="11261" max="11261" width="5.625" style="129" bestFit="1" customWidth="1"/>
    <col min="11262" max="11262" width="7" style="129" bestFit="1" customWidth="1"/>
    <col min="11263" max="11267" width="5.625" style="129" bestFit="1" customWidth="1"/>
    <col min="11268" max="11268" width="6.375" style="129" bestFit="1" customWidth="1"/>
    <col min="11269" max="11269" width="9.625" style="129" bestFit="1" customWidth="1"/>
    <col min="11270" max="11270" width="7.25" style="129" bestFit="1" customWidth="1"/>
    <col min="11271" max="11271" width="9.125" style="129" bestFit="1" customWidth="1"/>
    <col min="11272" max="11272" width="8.5" style="129" bestFit="1" customWidth="1"/>
    <col min="11273" max="11507" width="10" style="129"/>
    <col min="11508" max="11508" width="3.625" style="129" customWidth="1"/>
    <col min="11509" max="11509" width="24.875" style="129" bestFit="1" customWidth="1"/>
    <col min="11510" max="11515" width="9" style="129" customWidth="1"/>
    <col min="11516" max="11516" width="8.75" style="129" customWidth="1"/>
    <col min="11517" max="11517" width="5.625" style="129" bestFit="1" customWidth="1"/>
    <col min="11518" max="11518" width="7" style="129" bestFit="1" customWidth="1"/>
    <col min="11519" max="11523" width="5.625" style="129" bestFit="1" customWidth="1"/>
    <col min="11524" max="11524" width="6.375" style="129" bestFit="1" customWidth="1"/>
    <col min="11525" max="11525" width="9.625" style="129" bestFit="1" customWidth="1"/>
    <col min="11526" max="11526" width="7.25" style="129" bestFit="1" customWidth="1"/>
    <col min="11527" max="11527" width="9.125" style="129" bestFit="1" customWidth="1"/>
    <col min="11528" max="11528" width="8.5" style="129" bestFit="1" customWidth="1"/>
    <col min="11529" max="11763" width="10" style="129"/>
    <col min="11764" max="11764" width="3.625" style="129" customWidth="1"/>
    <col min="11765" max="11765" width="24.875" style="129" bestFit="1" customWidth="1"/>
    <col min="11766" max="11771" width="9" style="129" customWidth="1"/>
    <col min="11772" max="11772" width="8.75" style="129" customWidth="1"/>
    <col min="11773" max="11773" width="5.625" style="129" bestFit="1" customWidth="1"/>
    <col min="11774" max="11774" width="7" style="129" bestFit="1" customWidth="1"/>
    <col min="11775" max="11779" width="5.625" style="129" bestFit="1" customWidth="1"/>
    <col min="11780" max="11780" width="6.375" style="129" bestFit="1" customWidth="1"/>
    <col min="11781" max="11781" width="9.625" style="129" bestFit="1" customWidth="1"/>
    <col min="11782" max="11782" width="7.25" style="129" bestFit="1" customWidth="1"/>
    <col min="11783" max="11783" width="9.125" style="129" bestFit="1" customWidth="1"/>
    <col min="11784" max="11784" width="8.5" style="129" bestFit="1" customWidth="1"/>
    <col min="11785" max="12019" width="10" style="129"/>
    <col min="12020" max="12020" width="3.625" style="129" customWidth="1"/>
    <col min="12021" max="12021" width="24.875" style="129" bestFit="1" customWidth="1"/>
    <col min="12022" max="12027" width="9" style="129" customWidth="1"/>
    <col min="12028" max="12028" width="8.75" style="129" customWidth="1"/>
    <col min="12029" max="12029" width="5.625" style="129" bestFit="1" customWidth="1"/>
    <col min="12030" max="12030" width="7" style="129" bestFit="1" customWidth="1"/>
    <col min="12031" max="12035" width="5.625" style="129" bestFit="1" customWidth="1"/>
    <col min="12036" max="12036" width="6.375" style="129" bestFit="1" customWidth="1"/>
    <col min="12037" max="12037" width="9.625" style="129" bestFit="1" customWidth="1"/>
    <col min="12038" max="12038" width="7.25" style="129" bestFit="1" customWidth="1"/>
    <col min="12039" max="12039" width="9.125" style="129" bestFit="1" customWidth="1"/>
    <col min="12040" max="12040" width="8.5" style="129" bestFit="1" customWidth="1"/>
    <col min="12041" max="12275" width="10" style="129"/>
    <col min="12276" max="12276" width="3.625" style="129" customWidth="1"/>
    <col min="12277" max="12277" width="24.875" style="129" bestFit="1" customWidth="1"/>
    <col min="12278" max="12283" width="9" style="129" customWidth="1"/>
    <col min="12284" max="12284" width="8.75" style="129" customWidth="1"/>
    <col min="12285" max="12285" width="5.625" style="129" bestFit="1" customWidth="1"/>
    <col min="12286" max="12286" width="7" style="129" bestFit="1" customWidth="1"/>
    <col min="12287" max="12291" width="5.625" style="129" bestFit="1" customWidth="1"/>
    <col min="12292" max="12292" width="6.375" style="129" bestFit="1" customWidth="1"/>
    <col min="12293" max="12293" width="9.625" style="129" bestFit="1" customWidth="1"/>
    <col min="12294" max="12294" width="7.25" style="129" bestFit="1" customWidth="1"/>
    <col min="12295" max="12295" width="9.125" style="129" bestFit="1" customWidth="1"/>
    <col min="12296" max="12296" width="8.5" style="129" bestFit="1" customWidth="1"/>
    <col min="12297" max="12531" width="10" style="129"/>
    <col min="12532" max="12532" width="3.625" style="129" customWidth="1"/>
    <col min="12533" max="12533" width="24.875" style="129" bestFit="1" customWidth="1"/>
    <col min="12534" max="12539" width="9" style="129" customWidth="1"/>
    <col min="12540" max="12540" width="8.75" style="129" customWidth="1"/>
    <col min="12541" max="12541" width="5.625" style="129" bestFit="1" customWidth="1"/>
    <col min="12542" max="12542" width="7" style="129" bestFit="1" customWidth="1"/>
    <col min="12543" max="12547" width="5.625" style="129" bestFit="1" customWidth="1"/>
    <col min="12548" max="12548" width="6.375" style="129" bestFit="1" customWidth="1"/>
    <col min="12549" max="12549" width="9.625" style="129" bestFit="1" customWidth="1"/>
    <col min="12550" max="12550" width="7.25" style="129" bestFit="1" customWidth="1"/>
    <col min="12551" max="12551" width="9.125" style="129" bestFit="1" customWidth="1"/>
    <col min="12552" max="12552" width="8.5" style="129" bestFit="1" customWidth="1"/>
    <col min="12553" max="12787" width="10" style="129"/>
    <col min="12788" max="12788" width="3.625" style="129" customWidth="1"/>
    <col min="12789" max="12789" width="24.875" style="129" bestFit="1" customWidth="1"/>
    <col min="12790" max="12795" width="9" style="129" customWidth="1"/>
    <col min="12796" max="12796" width="8.75" style="129" customWidth="1"/>
    <col min="12797" max="12797" width="5.625" style="129" bestFit="1" customWidth="1"/>
    <col min="12798" max="12798" width="7" style="129" bestFit="1" customWidth="1"/>
    <col min="12799" max="12803" width="5.625" style="129" bestFit="1" customWidth="1"/>
    <col min="12804" max="12804" width="6.375" style="129" bestFit="1" customWidth="1"/>
    <col min="12805" max="12805" width="9.625" style="129" bestFit="1" customWidth="1"/>
    <col min="12806" max="12806" width="7.25" style="129" bestFit="1" customWidth="1"/>
    <col min="12807" max="12807" width="9.125" style="129" bestFit="1" customWidth="1"/>
    <col min="12808" max="12808" width="8.5" style="129" bestFit="1" customWidth="1"/>
    <col min="12809" max="13043" width="10" style="129"/>
    <col min="13044" max="13044" width="3.625" style="129" customWidth="1"/>
    <col min="13045" max="13045" width="24.875" style="129" bestFit="1" customWidth="1"/>
    <col min="13046" max="13051" width="9" style="129" customWidth="1"/>
    <col min="13052" max="13052" width="8.75" style="129" customWidth="1"/>
    <col min="13053" max="13053" width="5.625" style="129" bestFit="1" customWidth="1"/>
    <col min="13054" max="13054" width="7" style="129" bestFit="1" customWidth="1"/>
    <col min="13055" max="13059" width="5.625" style="129" bestFit="1" customWidth="1"/>
    <col min="13060" max="13060" width="6.375" style="129" bestFit="1" customWidth="1"/>
    <col min="13061" max="13061" width="9.625" style="129" bestFit="1" customWidth="1"/>
    <col min="13062" max="13062" width="7.25" style="129" bestFit="1" customWidth="1"/>
    <col min="13063" max="13063" width="9.125" style="129" bestFit="1" customWidth="1"/>
    <col min="13064" max="13064" width="8.5" style="129" bestFit="1" customWidth="1"/>
    <col min="13065" max="13299" width="10" style="129"/>
    <col min="13300" max="13300" width="3.625" style="129" customWidth="1"/>
    <col min="13301" max="13301" width="24.875" style="129" bestFit="1" customWidth="1"/>
    <col min="13302" max="13307" width="9" style="129" customWidth="1"/>
    <col min="13308" max="13308" width="8.75" style="129" customWidth="1"/>
    <col min="13309" max="13309" width="5.625" style="129" bestFit="1" customWidth="1"/>
    <col min="13310" max="13310" width="7" style="129" bestFit="1" customWidth="1"/>
    <col min="13311" max="13315" width="5.625" style="129" bestFit="1" customWidth="1"/>
    <col min="13316" max="13316" width="6.375" style="129" bestFit="1" customWidth="1"/>
    <col min="13317" max="13317" width="9.625" style="129" bestFit="1" customWidth="1"/>
    <col min="13318" max="13318" width="7.25" style="129" bestFit="1" customWidth="1"/>
    <col min="13319" max="13319" width="9.125" style="129" bestFit="1" customWidth="1"/>
    <col min="13320" max="13320" width="8.5" style="129" bestFit="1" customWidth="1"/>
    <col min="13321" max="13555" width="10" style="129"/>
    <col min="13556" max="13556" width="3.625" style="129" customWidth="1"/>
    <col min="13557" max="13557" width="24.875" style="129" bestFit="1" customWidth="1"/>
    <col min="13558" max="13563" width="9" style="129" customWidth="1"/>
    <col min="13564" max="13564" width="8.75" style="129" customWidth="1"/>
    <col min="13565" max="13565" width="5.625" style="129" bestFit="1" customWidth="1"/>
    <col min="13566" max="13566" width="7" style="129" bestFit="1" customWidth="1"/>
    <col min="13567" max="13571" width="5.625" style="129" bestFit="1" customWidth="1"/>
    <col min="13572" max="13572" width="6.375" style="129" bestFit="1" customWidth="1"/>
    <col min="13573" max="13573" width="9.625" style="129" bestFit="1" customWidth="1"/>
    <col min="13574" max="13574" width="7.25" style="129" bestFit="1" customWidth="1"/>
    <col min="13575" max="13575" width="9.125" style="129" bestFit="1" customWidth="1"/>
    <col min="13576" max="13576" width="8.5" style="129" bestFit="1" customWidth="1"/>
    <col min="13577" max="13811" width="10" style="129"/>
    <col min="13812" max="13812" width="3.625" style="129" customWidth="1"/>
    <col min="13813" max="13813" width="24.875" style="129" bestFit="1" customWidth="1"/>
    <col min="13814" max="13819" width="9" style="129" customWidth="1"/>
    <col min="13820" max="13820" width="8.75" style="129" customWidth="1"/>
    <col min="13821" max="13821" width="5.625" style="129" bestFit="1" customWidth="1"/>
    <col min="13822" max="13822" width="7" style="129" bestFit="1" customWidth="1"/>
    <col min="13823" max="13827" width="5.625" style="129" bestFit="1" customWidth="1"/>
    <col min="13828" max="13828" width="6.375" style="129" bestFit="1" customWidth="1"/>
    <col min="13829" max="13829" width="9.625" style="129" bestFit="1" customWidth="1"/>
    <col min="13830" max="13830" width="7.25" style="129" bestFit="1" customWidth="1"/>
    <col min="13831" max="13831" width="9.125" style="129" bestFit="1" customWidth="1"/>
    <col min="13832" max="13832" width="8.5" style="129" bestFit="1" customWidth="1"/>
    <col min="13833" max="14067" width="10" style="129"/>
    <col min="14068" max="14068" width="3.625" style="129" customWidth="1"/>
    <col min="14069" max="14069" width="24.875" style="129" bestFit="1" customWidth="1"/>
    <col min="14070" max="14075" width="9" style="129" customWidth="1"/>
    <col min="14076" max="14076" width="8.75" style="129" customWidth="1"/>
    <col min="14077" max="14077" width="5.625" style="129" bestFit="1" customWidth="1"/>
    <col min="14078" max="14078" width="7" style="129" bestFit="1" customWidth="1"/>
    <col min="14079" max="14083" width="5.625" style="129" bestFit="1" customWidth="1"/>
    <col min="14084" max="14084" width="6.375" style="129" bestFit="1" customWidth="1"/>
    <col min="14085" max="14085" width="9.625" style="129" bestFit="1" customWidth="1"/>
    <col min="14086" max="14086" width="7.25" style="129" bestFit="1" customWidth="1"/>
    <col min="14087" max="14087" width="9.125" style="129" bestFit="1" customWidth="1"/>
    <col min="14088" max="14088" width="8.5" style="129" bestFit="1" customWidth="1"/>
    <col min="14089" max="14323" width="10" style="129"/>
    <col min="14324" max="14324" width="3.625" style="129" customWidth="1"/>
    <col min="14325" max="14325" width="24.875" style="129" bestFit="1" customWidth="1"/>
    <col min="14326" max="14331" width="9" style="129" customWidth="1"/>
    <col min="14332" max="14332" width="8.75" style="129" customWidth="1"/>
    <col min="14333" max="14333" width="5.625" style="129" bestFit="1" customWidth="1"/>
    <col min="14334" max="14334" width="7" style="129" bestFit="1" customWidth="1"/>
    <col min="14335" max="14339" width="5.625" style="129" bestFit="1" customWidth="1"/>
    <col min="14340" max="14340" width="6.375" style="129" bestFit="1" customWidth="1"/>
    <col min="14341" max="14341" width="9.625" style="129" bestFit="1" customWidth="1"/>
    <col min="14342" max="14342" width="7.25" style="129" bestFit="1" customWidth="1"/>
    <col min="14343" max="14343" width="9.125" style="129" bestFit="1" customWidth="1"/>
    <col min="14344" max="14344" width="8.5" style="129" bestFit="1" customWidth="1"/>
    <col min="14345" max="14579" width="10" style="129"/>
    <col min="14580" max="14580" width="3.625" style="129" customWidth="1"/>
    <col min="14581" max="14581" width="24.875" style="129" bestFit="1" customWidth="1"/>
    <col min="14582" max="14587" width="9" style="129" customWidth="1"/>
    <col min="14588" max="14588" width="8.75" style="129" customWidth="1"/>
    <col min="14589" max="14589" width="5.625" style="129" bestFit="1" customWidth="1"/>
    <col min="14590" max="14590" width="7" style="129" bestFit="1" customWidth="1"/>
    <col min="14591" max="14595" width="5.625" style="129" bestFit="1" customWidth="1"/>
    <col min="14596" max="14596" width="6.375" style="129" bestFit="1" customWidth="1"/>
    <col min="14597" max="14597" width="9.625" style="129" bestFit="1" customWidth="1"/>
    <col min="14598" max="14598" width="7.25" style="129" bestFit="1" customWidth="1"/>
    <col min="14599" max="14599" width="9.125" style="129" bestFit="1" customWidth="1"/>
    <col min="14600" max="14600" width="8.5" style="129" bestFit="1" customWidth="1"/>
    <col min="14601" max="14835" width="10" style="129"/>
    <col min="14836" max="14836" width="3.625" style="129" customWidth="1"/>
    <col min="14837" max="14837" width="24.875" style="129" bestFit="1" customWidth="1"/>
    <col min="14838" max="14843" width="9" style="129" customWidth="1"/>
    <col min="14844" max="14844" width="8.75" style="129" customWidth="1"/>
    <col min="14845" max="14845" width="5.625" style="129" bestFit="1" customWidth="1"/>
    <col min="14846" max="14846" width="7" style="129" bestFit="1" customWidth="1"/>
    <col min="14847" max="14851" width="5.625" style="129" bestFit="1" customWidth="1"/>
    <col min="14852" max="14852" width="6.375" style="129" bestFit="1" customWidth="1"/>
    <col min="14853" max="14853" width="9.625" style="129" bestFit="1" customWidth="1"/>
    <col min="14854" max="14854" width="7.25" style="129" bestFit="1" customWidth="1"/>
    <col min="14855" max="14855" width="9.125" style="129" bestFit="1" customWidth="1"/>
    <col min="14856" max="14856" width="8.5" style="129" bestFit="1" customWidth="1"/>
    <col min="14857" max="15091" width="10" style="129"/>
    <col min="15092" max="15092" width="3.625" style="129" customWidth="1"/>
    <col min="15093" max="15093" width="24.875" style="129" bestFit="1" customWidth="1"/>
    <col min="15094" max="15099" width="9" style="129" customWidth="1"/>
    <col min="15100" max="15100" width="8.75" style="129" customWidth="1"/>
    <col min="15101" max="15101" width="5.625" style="129" bestFit="1" customWidth="1"/>
    <col min="15102" max="15102" width="7" style="129" bestFit="1" customWidth="1"/>
    <col min="15103" max="15107" width="5.625" style="129" bestFit="1" customWidth="1"/>
    <col min="15108" max="15108" width="6.375" style="129" bestFit="1" customWidth="1"/>
    <col min="15109" max="15109" width="9.625" style="129" bestFit="1" customWidth="1"/>
    <col min="15110" max="15110" width="7.25" style="129" bestFit="1" customWidth="1"/>
    <col min="15111" max="15111" width="9.125" style="129" bestFit="1" customWidth="1"/>
    <col min="15112" max="15112" width="8.5" style="129" bestFit="1" customWidth="1"/>
    <col min="15113" max="15347" width="10" style="129"/>
    <col min="15348" max="15348" width="3.625" style="129" customWidth="1"/>
    <col min="15349" max="15349" width="24.875" style="129" bestFit="1" customWidth="1"/>
    <col min="15350" max="15355" width="9" style="129" customWidth="1"/>
    <col min="15356" max="15356" width="8.75" style="129" customWidth="1"/>
    <col min="15357" max="15357" width="5.625" style="129" bestFit="1" customWidth="1"/>
    <col min="15358" max="15358" width="7" style="129" bestFit="1" customWidth="1"/>
    <col min="15359" max="15363" width="5.625" style="129" bestFit="1" customWidth="1"/>
    <col min="15364" max="15364" width="6.375" style="129" bestFit="1" customWidth="1"/>
    <col min="15365" max="15365" width="9.625" style="129" bestFit="1" customWidth="1"/>
    <col min="15366" max="15366" width="7.25" style="129" bestFit="1" customWidth="1"/>
    <col min="15367" max="15367" width="9.125" style="129" bestFit="1" customWidth="1"/>
    <col min="15368" max="15368" width="8.5" style="129" bestFit="1" customWidth="1"/>
    <col min="15369" max="15603" width="10" style="129"/>
    <col min="15604" max="15604" width="3.625" style="129" customWidth="1"/>
    <col min="15605" max="15605" width="24.875" style="129" bestFit="1" customWidth="1"/>
    <col min="15606" max="15611" width="9" style="129" customWidth="1"/>
    <col min="15612" max="15612" width="8.75" style="129" customWidth="1"/>
    <col min="15613" max="15613" width="5.625" style="129" bestFit="1" customWidth="1"/>
    <col min="15614" max="15614" width="7" style="129" bestFit="1" customWidth="1"/>
    <col min="15615" max="15619" width="5.625" style="129" bestFit="1" customWidth="1"/>
    <col min="15620" max="15620" width="6.375" style="129" bestFit="1" customWidth="1"/>
    <col min="15621" max="15621" width="9.625" style="129" bestFit="1" customWidth="1"/>
    <col min="15622" max="15622" width="7.25" style="129" bestFit="1" customWidth="1"/>
    <col min="15623" max="15623" width="9.125" style="129" bestFit="1" customWidth="1"/>
    <col min="15624" max="15624" width="8.5" style="129" bestFit="1" customWidth="1"/>
    <col min="15625" max="15859" width="10" style="129"/>
    <col min="15860" max="15860" width="3.625" style="129" customWidth="1"/>
    <col min="15861" max="15861" width="24.875" style="129" bestFit="1" customWidth="1"/>
    <col min="15862" max="15867" width="9" style="129" customWidth="1"/>
    <col min="15868" max="15868" width="8.75" style="129" customWidth="1"/>
    <col min="15869" max="15869" width="5.625" style="129" bestFit="1" customWidth="1"/>
    <col min="15870" max="15870" width="7" style="129" bestFit="1" customWidth="1"/>
    <col min="15871" max="15875" width="5.625" style="129" bestFit="1" customWidth="1"/>
    <col min="15876" max="15876" width="6.375" style="129" bestFit="1" customWidth="1"/>
    <col min="15877" max="15877" width="9.625" style="129" bestFit="1" customWidth="1"/>
    <col min="15878" max="15878" width="7.25" style="129" bestFit="1" customWidth="1"/>
    <col min="15879" max="15879" width="9.125" style="129" bestFit="1" customWidth="1"/>
    <col min="15880" max="15880" width="8.5" style="129" bestFit="1" customWidth="1"/>
    <col min="15881" max="16115" width="10" style="129"/>
    <col min="16116" max="16116" width="3.625" style="129" customWidth="1"/>
    <col min="16117" max="16117" width="24.875" style="129" bestFit="1" customWidth="1"/>
    <col min="16118" max="16123" width="9" style="129" customWidth="1"/>
    <col min="16124" max="16124" width="8.75" style="129" customWidth="1"/>
    <col min="16125" max="16125" width="5.625" style="129" bestFit="1" customWidth="1"/>
    <col min="16126" max="16126" width="7" style="129" bestFit="1" customWidth="1"/>
    <col min="16127" max="16131" width="5.625" style="129" bestFit="1" customWidth="1"/>
    <col min="16132" max="16132" width="6.375" style="129" bestFit="1" customWidth="1"/>
    <col min="16133" max="16133" width="9.625" style="129" bestFit="1" customWidth="1"/>
    <col min="16134" max="16134" width="7.25" style="129" bestFit="1" customWidth="1"/>
    <col min="16135" max="16135" width="9.125" style="129" bestFit="1" customWidth="1"/>
    <col min="16136" max="16136" width="8.5" style="129" bestFit="1" customWidth="1"/>
    <col min="16137" max="16384" width="11" style="129"/>
  </cols>
  <sheetData>
    <row r="1" spans="1:65" ht="13.7" customHeight="1" x14ac:dyDescent="0.2">
      <c r="A1" s="860" t="s">
        <v>28</v>
      </c>
      <c r="B1" s="860"/>
      <c r="C1" s="860"/>
      <c r="D1" s="126"/>
      <c r="E1" s="126"/>
      <c r="F1" s="126"/>
      <c r="G1" s="126"/>
      <c r="H1" s="127"/>
    </row>
    <row r="2" spans="1:65" ht="13.7" customHeight="1" x14ac:dyDescent="0.2">
      <c r="A2" s="861"/>
      <c r="B2" s="861"/>
      <c r="C2" s="861"/>
      <c r="D2" s="130"/>
      <c r="E2" s="130"/>
      <c r="F2" s="130"/>
      <c r="H2" s="105" t="s">
        <v>160</v>
      </c>
    </row>
    <row r="3" spans="1:65" s="97" customFormat="1" ht="12.75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</row>
    <row r="4" spans="1:65" s="97" customFormat="1" ht="12.75" x14ac:dyDescent="0.2">
      <c r="A4" s="76"/>
      <c r="B4" s="92" t="s">
        <v>48</v>
      </c>
      <c r="C4" s="92" t="s">
        <v>513</v>
      </c>
      <c r="D4" s="92" t="s">
        <v>48</v>
      </c>
      <c r="E4" s="92" t="s">
        <v>513</v>
      </c>
      <c r="F4" s="92" t="s">
        <v>48</v>
      </c>
      <c r="G4" s="92" t="s">
        <v>513</v>
      </c>
      <c r="H4" s="450" t="s">
        <v>111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</row>
    <row r="5" spans="1:65" ht="13.7" customHeight="1" x14ac:dyDescent="0.2">
      <c r="A5" s="132" t="s">
        <v>193</v>
      </c>
      <c r="B5" s="593">
        <v>364.59877999999958</v>
      </c>
      <c r="C5" s="134">
        <v>2.2689419628262635</v>
      </c>
      <c r="D5" s="133">
        <v>4298.8982599999981</v>
      </c>
      <c r="E5" s="134">
        <v>-0.86225977505520446</v>
      </c>
      <c r="F5" s="133">
        <v>4298.8982599999981</v>
      </c>
      <c r="G5" s="134">
        <v>-0.86225977505520446</v>
      </c>
      <c r="H5" s="590">
        <v>16.827815215083398</v>
      </c>
    </row>
    <row r="6" spans="1:65" ht="13.7" customHeight="1" x14ac:dyDescent="0.2">
      <c r="A6" s="132" t="s">
        <v>194</v>
      </c>
      <c r="B6" s="594">
        <v>27.708379999999988</v>
      </c>
      <c r="C6" s="136">
        <v>3.9571300902014745</v>
      </c>
      <c r="D6" s="135">
        <v>314.79320000000001</v>
      </c>
      <c r="E6" s="136">
        <v>0.20615601868904429</v>
      </c>
      <c r="F6" s="135">
        <v>314.79320000000001</v>
      </c>
      <c r="G6" s="137">
        <v>0.20615601868904429</v>
      </c>
      <c r="H6" s="591">
        <v>1.2322417233863063</v>
      </c>
    </row>
    <row r="7" spans="1:65" ht="13.7" customHeight="1" x14ac:dyDescent="0.2">
      <c r="A7" s="132" t="s">
        <v>154</v>
      </c>
      <c r="B7" s="544">
        <v>1.218E-2</v>
      </c>
      <c r="C7" s="136">
        <v>-23.875</v>
      </c>
      <c r="D7" s="114">
        <v>0.19760000000000003</v>
      </c>
      <c r="E7" s="136">
        <v>-18.106842388826713</v>
      </c>
      <c r="F7" s="114">
        <v>0.19760000000000003</v>
      </c>
      <c r="G7" s="136">
        <v>-18.106842388826713</v>
      </c>
      <c r="H7" s="544">
        <v>7.7349499462229208E-4</v>
      </c>
    </row>
    <row r="8" spans="1:65" ht="13.7" customHeight="1" x14ac:dyDescent="0.2">
      <c r="A8" s="586" t="s">
        <v>196</v>
      </c>
      <c r="B8" s="587">
        <v>392.34375999999952</v>
      </c>
      <c r="C8" s="588">
        <v>2.391230129300137</v>
      </c>
      <c r="D8" s="587">
        <v>4613.963249999998</v>
      </c>
      <c r="E8" s="588">
        <v>-0.79216197480960338</v>
      </c>
      <c r="F8" s="587">
        <v>4613.963249999998</v>
      </c>
      <c r="G8" s="589">
        <v>-0.79216197480960338</v>
      </c>
      <c r="H8" s="589">
        <v>18.061120846387659</v>
      </c>
    </row>
    <row r="9" spans="1:65" ht="13.7" customHeight="1" x14ac:dyDescent="0.2">
      <c r="A9" s="132" t="s">
        <v>180</v>
      </c>
      <c r="B9" s="594">
        <v>1778.3996799999995</v>
      </c>
      <c r="C9" s="136">
        <v>5.9418539602597829</v>
      </c>
      <c r="D9" s="135">
        <v>20909.580619999993</v>
      </c>
      <c r="E9" s="136">
        <v>1.9989241790379795</v>
      </c>
      <c r="F9" s="135">
        <v>20909.580619999993</v>
      </c>
      <c r="G9" s="137">
        <v>1.9989241790379795</v>
      </c>
      <c r="H9" s="591">
        <v>81.849473427233193</v>
      </c>
    </row>
    <row r="10" spans="1:65" ht="13.7" customHeight="1" x14ac:dyDescent="0.2">
      <c r="A10" s="132" t="s">
        <v>197</v>
      </c>
      <c r="B10" s="594">
        <v>3.1143800000000001</v>
      </c>
      <c r="C10" s="136">
        <v>36.212665270008429</v>
      </c>
      <c r="D10" s="135">
        <v>22.839929999999999</v>
      </c>
      <c r="E10" s="136">
        <v>-28.356106374569475</v>
      </c>
      <c r="F10" s="135">
        <v>22.839929999999999</v>
      </c>
      <c r="G10" s="137">
        <v>-28.356106374569475</v>
      </c>
      <c r="H10" s="591">
        <v>8.9405726379167647E-2</v>
      </c>
    </row>
    <row r="11" spans="1:65" ht="13.7" customHeight="1" x14ac:dyDescent="0.2">
      <c r="A11" s="586" t="s">
        <v>550</v>
      </c>
      <c r="B11" s="587">
        <v>1781.5140599999993</v>
      </c>
      <c r="C11" s="588">
        <v>5.9830281670859788</v>
      </c>
      <c r="D11" s="587">
        <v>20932.420549999992</v>
      </c>
      <c r="E11" s="588">
        <v>1.9517915491714308</v>
      </c>
      <c r="F11" s="587">
        <v>20932.420549999992</v>
      </c>
      <c r="G11" s="589">
        <v>1.9517915491714308</v>
      </c>
      <c r="H11" s="589">
        <v>81.938879153612348</v>
      </c>
    </row>
    <row r="12" spans="1:65" ht="13.7" customHeight="1" x14ac:dyDescent="0.2">
      <c r="A12" s="139" t="s">
        <v>527</v>
      </c>
      <c r="B12" s="140">
        <v>2173.8578199999988</v>
      </c>
      <c r="C12" s="141">
        <v>5.316251864350269</v>
      </c>
      <c r="D12" s="140">
        <v>25546.383799999989</v>
      </c>
      <c r="E12" s="141">
        <v>1.4450269997565008</v>
      </c>
      <c r="F12" s="140">
        <v>25546.383799999989</v>
      </c>
      <c r="G12" s="141">
        <v>1.4450269997565008</v>
      </c>
      <c r="H12" s="141">
        <v>100</v>
      </c>
    </row>
    <row r="13" spans="1:65" ht="13.7" customHeight="1" x14ac:dyDescent="0.2">
      <c r="A13" s="142" t="s">
        <v>198</v>
      </c>
      <c r="B13" s="143">
        <v>4609.1694999999982</v>
      </c>
      <c r="C13" s="143"/>
      <c r="D13" s="143">
        <v>54350.369626150547</v>
      </c>
      <c r="E13" s="143"/>
      <c r="F13" s="143">
        <v>54350.369626150547</v>
      </c>
      <c r="G13" s="144"/>
      <c r="H13" s="145" t="s">
        <v>151</v>
      </c>
    </row>
    <row r="14" spans="1:65" ht="13.7" customHeight="1" x14ac:dyDescent="0.2">
      <c r="A14" s="146" t="s">
        <v>199</v>
      </c>
      <c r="B14" s="595">
        <v>47.163763884144416</v>
      </c>
      <c r="C14" s="147"/>
      <c r="D14" s="147">
        <v>47.003146392050311</v>
      </c>
      <c r="E14" s="147"/>
      <c r="F14" s="147">
        <v>47.003146392050311</v>
      </c>
      <c r="G14" s="148"/>
      <c r="H14" s="592"/>
    </row>
    <row r="15" spans="1:65" ht="13.7" customHeight="1" x14ac:dyDescent="0.2">
      <c r="A15" s="132"/>
      <c r="B15" s="132"/>
      <c r="C15" s="132"/>
      <c r="D15" s="132"/>
      <c r="E15" s="132"/>
      <c r="F15" s="132"/>
      <c r="H15" s="88" t="s">
        <v>246</v>
      </c>
    </row>
    <row r="16" spans="1:65" ht="13.7" customHeight="1" x14ac:dyDescent="0.2">
      <c r="A16" s="119" t="s">
        <v>585</v>
      </c>
      <c r="B16" s="149"/>
      <c r="C16" s="150"/>
      <c r="D16" s="150"/>
      <c r="E16" s="150"/>
      <c r="F16" s="149"/>
      <c r="G16" s="149"/>
      <c r="H16" s="149"/>
    </row>
    <row r="17" spans="1:1" ht="13.7" customHeight="1" x14ac:dyDescent="0.2">
      <c r="A17" s="119" t="s">
        <v>528</v>
      </c>
    </row>
    <row r="18" spans="1:1" ht="13.7" customHeight="1" x14ac:dyDescent="0.2">
      <c r="A18" s="151" t="s">
        <v>247</v>
      </c>
    </row>
    <row r="19" spans="1:1" ht="13.7" customHeight="1" x14ac:dyDescent="0.2">
      <c r="A19" s="151"/>
    </row>
  </sheetData>
  <mergeCells count="4">
    <mergeCell ref="A1:C2"/>
    <mergeCell ref="B3:C3"/>
    <mergeCell ref="D3:E3"/>
    <mergeCell ref="F3:H3"/>
  </mergeCells>
  <conditionalFormatting sqref="B7">
    <cfRule type="cellIs" dxfId="81" priority="7" operator="between">
      <formula>0</formula>
      <formula>0.5</formula>
    </cfRule>
    <cfRule type="cellIs" dxfId="80" priority="8" operator="between">
      <formula>0</formula>
      <formula>0.49</formula>
    </cfRule>
  </conditionalFormatting>
  <conditionalFormatting sqref="D7">
    <cfRule type="cellIs" dxfId="79" priority="5" operator="between">
      <formula>0</formula>
      <formula>0.5</formula>
    </cfRule>
    <cfRule type="cellIs" dxfId="78" priority="6" operator="between">
      <formula>0</formula>
      <formula>0.49</formula>
    </cfRule>
  </conditionalFormatting>
  <conditionalFormatting sqref="F7">
    <cfRule type="cellIs" dxfId="77" priority="3" operator="between">
      <formula>0</formula>
      <formula>0.5</formula>
    </cfRule>
    <cfRule type="cellIs" dxfId="76" priority="4" operator="between">
      <formula>0</formula>
      <formula>0.49</formula>
    </cfRule>
  </conditionalFormatting>
  <conditionalFormatting sqref="H7">
    <cfRule type="cellIs" dxfId="75" priority="1" operator="between">
      <formula>0</formula>
      <formula>0.5</formula>
    </cfRule>
    <cfRule type="cellIs" dxfId="74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8"/>
  <sheetViews>
    <sheetView topLeftCell="B1" workbookViewId="0">
      <selection activeCell="C17" sqref="C17"/>
    </sheetView>
  </sheetViews>
  <sheetFormatPr baseColWidth="10" defaultRowHeight="14.25" x14ac:dyDescent="0.2"/>
  <cols>
    <col min="1" max="1" width="18.5" customWidth="1"/>
    <col min="12" max="12" width="11" style="401" customWidth="1"/>
    <col min="13" max="13" width="11" customWidth="1"/>
  </cols>
  <sheetData>
    <row r="1" spans="1:14" x14ac:dyDescent="0.2">
      <c r="A1" s="862" t="s">
        <v>26</v>
      </c>
      <c r="B1" s="862"/>
      <c r="C1" s="862"/>
      <c r="D1" s="862"/>
      <c r="E1" s="862"/>
      <c r="F1" s="152"/>
      <c r="G1" s="152"/>
      <c r="H1" s="152"/>
      <c r="I1" s="152"/>
      <c r="J1" s="152"/>
      <c r="K1" s="152"/>
      <c r="L1" s="596"/>
      <c r="M1" s="152"/>
      <c r="N1" s="152"/>
    </row>
    <row r="2" spans="1:14" x14ac:dyDescent="0.2">
      <c r="A2" s="862"/>
      <c r="B2" s="863"/>
      <c r="C2" s="863"/>
      <c r="D2" s="863"/>
      <c r="E2" s="863"/>
      <c r="F2" s="152"/>
      <c r="G2" s="152"/>
      <c r="H2" s="152"/>
      <c r="I2" s="152"/>
      <c r="J2" s="152"/>
      <c r="K2" s="152"/>
      <c r="L2" s="596"/>
      <c r="M2" s="153" t="s">
        <v>160</v>
      </c>
      <c r="N2" s="152"/>
    </row>
    <row r="3" spans="1:14" x14ac:dyDescent="0.2">
      <c r="A3" s="448"/>
      <c r="B3" s="768">
        <v>2014</v>
      </c>
      <c r="C3" s="768" t="s">
        <v>633</v>
      </c>
      <c r="D3" s="768" t="s">
        <v>633</v>
      </c>
      <c r="E3" s="768" t="s">
        <v>633</v>
      </c>
      <c r="F3" s="768" t="s">
        <v>633</v>
      </c>
      <c r="G3" s="768" t="s">
        <v>633</v>
      </c>
      <c r="H3" s="768" t="s">
        <v>633</v>
      </c>
      <c r="I3" s="768" t="s">
        <v>633</v>
      </c>
      <c r="J3" s="768" t="s">
        <v>633</v>
      </c>
      <c r="K3" s="768" t="s">
        <v>633</v>
      </c>
      <c r="L3" s="768" t="s">
        <v>633</v>
      </c>
      <c r="M3" s="768" t="s">
        <v>633</v>
      </c>
      <c r="N3" s="1"/>
    </row>
    <row r="4" spans="1:14" x14ac:dyDescent="0.2">
      <c r="A4" s="154"/>
      <c r="B4" s="815">
        <v>41670</v>
      </c>
      <c r="C4" s="815">
        <v>41698</v>
      </c>
      <c r="D4" s="815">
        <v>41729</v>
      </c>
      <c r="E4" s="815">
        <v>41759</v>
      </c>
      <c r="F4" s="815">
        <v>41790</v>
      </c>
      <c r="G4" s="815">
        <v>41820</v>
      </c>
      <c r="H4" s="815">
        <v>41851</v>
      </c>
      <c r="I4" s="815">
        <v>41882</v>
      </c>
      <c r="J4" s="815">
        <v>41912</v>
      </c>
      <c r="K4" s="815">
        <v>41943</v>
      </c>
      <c r="L4" s="815">
        <v>41973</v>
      </c>
      <c r="M4" s="815">
        <v>42004</v>
      </c>
      <c r="N4" s="1"/>
    </row>
    <row r="5" spans="1:14" x14ac:dyDescent="0.2">
      <c r="A5" s="155" t="s">
        <v>200</v>
      </c>
      <c r="B5" s="156">
        <v>20.620379999999997</v>
      </c>
      <c r="C5" s="156">
        <v>16.937139999999996</v>
      </c>
      <c r="D5" s="156">
        <v>20.134419999999992</v>
      </c>
      <c r="E5" s="156">
        <v>22.20821999999999</v>
      </c>
      <c r="F5" s="156">
        <v>21.860899999999969</v>
      </c>
      <c r="G5" s="156">
        <v>23.764990000000008</v>
      </c>
      <c r="H5" s="156">
        <v>27.176209999999987</v>
      </c>
      <c r="I5" s="156">
        <v>25.315619999999996</v>
      </c>
      <c r="J5" s="156">
        <v>25.357859999999974</v>
      </c>
      <c r="K5" s="156">
        <v>24.651649999999989</v>
      </c>
      <c r="L5" s="156">
        <v>22.885969999999975</v>
      </c>
      <c r="M5" s="156">
        <v>23.596910000000008</v>
      </c>
      <c r="N5" s="1"/>
    </row>
    <row r="6" spans="1:14" x14ac:dyDescent="0.2">
      <c r="A6" s="157" t="s">
        <v>530</v>
      </c>
      <c r="B6" s="158">
        <v>43.986919999999976</v>
      </c>
      <c r="C6" s="158">
        <v>53.622929999999968</v>
      </c>
      <c r="D6" s="158">
        <v>65.894440000000017</v>
      </c>
      <c r="E6" s="158">
        <v>69.909360000000035</v>
      </c>
      <c r="F6" s="158">
        <v>83.59681999999998</v>
      </c>
      <c r="G6" s="158">
        <v>80.598590000000144</v>
      </c>
      <c r="H6" s="158">
        <v>73.877889999999951</v>
      </c>
      <c r="I6" s="158">
        <v>72.565930000000051</v>
      </c>
      <c r="J6" s="158">
        <v>97.067369999999997</v>
      </c>
      <c r="K6" s="158">
        <v>88.616850000000071</v>
      </c>
      <c r="L6" s="158">
        <v>75.766800000000018</v>
      </c>
      <c r="M6" s="158">
        <v>80.312609999999992</v>
      </c>
      <c r="N6" s="1"/>
    </row>
    <row r="7" spans="1:14" x14ac:dyDescent="0.2">
      <c r="A7" s="155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9" t="s">
        <v>246</v>
      </c>
      <c r="N7" s="1"/>
    </row>
    <row r="8" spans="1:14" x14ac:dyDescent="0.2">
      <c r="A8" s="161" t="s">
        <v>529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596"/>
      <c r="M8" s="152"/>
      <c r="N8" s="152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D16"/>
  <sheetViews>
    <sheetView workbookViewId="0">
      <selection activeCell="E21" sqref="E21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2.75" x14ac:dyDescent="0.2">
      <c r="A1" s="6" t="s">
        <v>628</v>
      </c>
    </row>
    <row r="2" spans="1:4" x14ac:dyDescent="0.2">
      <c r="A2" s="491"/>
      <c r="B2" s="491"/>
      <c r="C2" s="491"/>
      <c r="D2" s="491"/>
    </row>
    <row r="3" spans="1:4" x14ac:dyDescent="0.2">
      <c r="B3" s="491">
        <v>2012</v>
      </c>
      <c r="C3" s="491">
        <v>2013</v>
      </c>
      <c r="D3" s="491">
        <v>2014</v>
      </c>
    </row>
    <row r="4" spans="1:4" x14ac:dyDescent="0.2">
      <c r="A4" s="386" t="s">
        <v>135</v>
      </c>
      <c r="B4" s="490">
        <v>-5.0068598079214715</v>
      </c>
      <c r="C4" s="490">
        <v>-6.4256088828966718</v>
      </c>
      <c r="D4" s="770">
        <v>-3.1445734884442635</v>
      </c>
    </row>
    <row r="5" spans="1:4" x14ac:dyDescent="0.2">
      <c r="A5" s="597" t="s">
        <v>136</v>
      </c>
      <c r="B5" s="490">
        <v>-5.2198359053465788</v>
      </c>
      <c r="C5" s="490">
        <v>-6.9913902607750922</v>
      </c>
      <c r="D5" s="770">
        <v>-2.1975100656934576</v>
      </c>
    </row>
    <row r="6" spans="1:4" x14ac:dyDescent="0.2">
      <c r="A6" s="597" t="s">
        <v>137</v>
      </c>
      <c r="B6" s="490">
        <v>-5.0711077460582983</v>
      </c>
      <c r="C6" s="490">
        <v>-7.234393603271525</v>
      </c>
      <c r="D6" s="770">
        <v>-1.2517619499472477</v>
      </c>
    </row>
    <row r="7" spans="1:4" x14ac:dyDescent="0.2">
      <c r="A7" s="597" t="s">
        <v>138</v>
      </c>
      <c r="B7" s="490">
        <v>-5.55070873468717</v>
      </c>
      <c r="C7" s="490">
        <v>-6.4052292577435326</v>
      </c>
      <c r="D7" s="770">
        <v>-1.3753638976642997</v>
      </c>
    </row>
    <row r="8" spans="1:4" x14ac:dyDescent="0.2">
      <c r="A8" s="597" t="s">
        <v>139</v>
      </c>
      <c r="B8" s="490">
        <v>-5.4651046747037242</v>
      </c>
      <c r="C8" s="490">
        <v>-6.3797481451341804</v>
      </c>
      <c r="D8" s="490">
        <v>-0.88853806324766049</v>
      </c>
    </row>
    <row r="9" spans="1:4" x14ac:dyDescent="0.2">
      <c r="A9" s="597" t="s">
        <v>140</v>
      </c>
      <c r="B9" s="490">
        <v>-5.2545138152614008</v>
      </c>
      <c r="C9" s="490">
        <v>-7.0183757637587831</v>
      </c>
      <c r="D9" s="770">
        <v>0.42652676927227073</v>
      </c>
    </row>
    <row r="10" spans="1:4" x14ac:dyDescent="0.2">
      <c r="A10" s="597" t="s">
        <v>141</v>
      </c>
      <c r="B10" s="490">
        <v>-5.1005002090867784</v>
      </c>
      <c r="C10" s="490">
        <v>-6.394466324646138</v>
      </c>
      <c r="D10" s="770">
        <v>0.36891294115624118</v>
      </c>
    </row>
    <row r="11" spans="1:4" x14ac:dyDescent="0.2">
      <c r="A11" s="597" t="s">
        <v>142</v>
      </c>
      <c r="B11" s="490">
        <v>-5.469158847013305</v>
      </c>
      <c r="C11" s="490">
        <v>-6.3346274202746562</v>
      </c>
      <c r="D11" s="770">
        <v>0.49402291083305189</v>
      </c>
    </row>
    <row r="12" spans="1:4" x14ac:dyDescent="0.2">
      <c r="A12" s="597" t="s">
        <v>143</v>
      </c>
      <c r="B12" s="490">
        <v>-6.2483130535965614</v>
      </c>
      <c r="C12" s="490">
        <v>-5.1545025556859247</v>
      </c>
      <c r="D12" s="770">
        <v>0.90999597212736216</v>
      </c>
    </row>
    <row r="13" spans="1:4" x14ac:dyDescent="0.2">
      <c r="A13" s="597" t="s">
        <v>144</v>
      </c>
      <c r="B13" s="490">
        <v>-6.1387411134341354</v>
      </c>
      <c r="C13" s="490">
        <v>-4.7218612290417186</v>
      </c>
      <c r="D13" s="770">
        <v>0.94842263761666623</v>
      </c>
    </row>
    <row r="14" spans="1:4" x14ac:dyDescent="0.2">
      <c r="A14" s="597" t="s">
        <v>145</v>
      </c>
      <c r="B14" s="490">
        <v>-6.0810105332254025</v>
      </c>
      <c r="C14" s="490">
        <v>-4.2407336727503244</v>
      </c>
      <c r="D14" s="770">
        <v>0.88939851990678132</v>
      </c>
    </row>
    <row r="15" spans="1:4" x14ac:dyDescent="0.2">
      <c r="A15" s="598" t="s">
        <v>146</v>
      </c>
      <c r="B15" s="492">
        <v>-6.2334905771715077</v>
      </c>
      <c r="C15" s="492">
        <v>-3.7267283717063329</v>
      </c>
      <c r="D15" s="771">
        <v>1.4450269997565008</v>
      </c>
    </row>
    <row r="16" spans="1:4" x14ac:dyDescent="0.2">
      <c r="D16" s="88" t="s">
        <v>246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M10"/>
  <sheetViews>
    <sheetView zoomScaleNormal="100" workbookViewId="0">
      <selection sqref="A1:C2"/>
    </sheetView>
  </sheetViews>
  <sheetFormatPr baseColWidth="10" defaultRowHeight="13.7" customHeight="1" x14ac:dyDescent="0.2"/>
  <cols>
    <col min="1" max="1" width="28.375" style="129" customWidth="1"/>
    <col min="2" max="7" width="12.25" style="129" customWidth="1"/>
    <col min="8" max="8" width="11" style="128"/>
    <col min="9" max="11" width="11" style="129"/>
    <col min="12" max="12" width="12.875" style="129" customWidth="1"/>
    <col min="13" max="14" width="11.75" style="129" customWidth="1"/>
    <col min="15" max="242" width="10" style="129"/>
    <col min="243" max="243" width="3.625" style="129" customWidth="1"/>
    <col min="244" max="244" width="24.875" style="129" bestFit="1" customWidth="1"/>
    <col min="245" max="250" width="9" style="129" customWidth="1"/>
    <col min="251" max="251" width="8.75" style="129" customWidth="1"/>
    <col min="252" max="252" width="5.625" style="129" bestFit="1" customWidth="1"/>
    <col min="253" max="253" width="7" style="129" bestFit="1" customWidth="1"/>
    <col min="254" max="258" width="5.625" style="129" bestFit="1" customWidth="1"/>
    <col min="259" max="259" width="6.375" style="129" bestFit="1" customWidth="1"/>
    <col min="260" max="260" width="9.625" style="129" bestFit="1" customWidth="1"/>
    <col min="261" max="261" width="7.25" style="129" bestFit="1" customWidth="1"/>
    <col min="262" max="262" width="9.125" style="129" bestFit="1" customWidth="1"/>
    <col min="263" max="263" width="8.5" style="129" bestFit="1" customWidth="1"/>
    <col min="264" max="498" width="10" style="129"/>
    <col min="499" max="499" width="3.625" style="129" customWidth="1"/>
    <col min="500" max="500" width="24.875" style="129" bestFit="1" customWidth="1"/>
    <col min="501" max="506" width="9" style="129" customWidth="1"/>
    <col min="507" max="507" width="8.75" style="129" customWidth="1"/>
    <col min="508" max="508" width="5.625" style="129" bestFit="1" customWidth="1"/>
    <col min="509" max="509" width="7" style="129" bestFit="1" customWidth="1"/>
    <col min="510" max="514" width="5.625" style="129" bestFit="1" customWidth="1"/>
    <col min="515" max="515" width="6.375" style="129" bestFit="1" customWidth="1"/>
    <col min="516" max="516" width="9.625" style="129" bestFit="1" customWidth="1"/>
    <col min="517" max="517" width="7.25" style="129" bestFit="1" customWidth="1"/>
    <col min="518" max="518" width="9.125" style="129" bestFit="1" customWidth="1"/>
    <col min="519" max="519" width="8.5" style="129" bestFit="1" customWidth="1"/>
    <col min="520" max="754" width="10" style="129"/>
    <col min="755" max="755" width="3.625" style="129" customWidth="1"/>
    <col min="756" max="756" width="24.875" style="129" bestFit="1" customWidth="1"/>
    <col min="757" max="762" width="9" style="129" customWidth="1"/>
    <col min="763" max="763" width="8.75" style="129" customWidth="1"/>
    <col min="764" max="764" width="5.625" style="129" bestFit="1" customWidth="1"/>
    <col min="765" max="765" width="7" style="129" bestFit="1" customWidth="1"/>
    <col min="766" max="770" width="5.625" style="129" bestFit="1" customWidth="1"/>
    <col min="771" max="771" width="6.375" style="129" bestFit="1" customWidth="1"/>
    <col min="772" max="772" width="9.625" style="129" bestFit="1" customWidth="1"/>
    <col min="773" max="773" width="7.25" style="129" bestFit="1" customWidth="1"/>
    <col min="774" max="774" width="9.125" style="129" bestFit="1" customWidth="1"/>
    <col min="775" max="775" width="8.5" style="129" bestFit="1" customWidth="1"/>
    <col min="776" max="1010" width="10" style="129"/>
    <col min="1011" max="1011" width="3.625" style="129" customWidth="1"/>
    <col min="1012" max="1012" width="24.875" style="129" bestFit="1" customWidth="1"/>
    <col min="1013" max="1018" width="9" style="129" customWidth="1"/>
    <col min="1019" max="1019" width="8.75" style="129" customWidth="1"/>
    <col min="1020" max="1020" width="5.625" style="129" bestFit="1" customWidth="1"/>
    <col min="1021" max="1021" width="7" style="129" bestFit="1" customWidth="1"/>
    <col min="1022" max="1026" width="5.625" style="129" bestFit="1" customWidth="1"/>
    <col min="1027" max="1027" width="6.375" style="129" bestFit="1" customWidth="1"/>
    <col min="1028" max="1028" width="9.625" style="129" bestFit="1" customWidth="1"/>
    <col min="1029" max="1029" width="7.25" style="129" bestFit="1" customWidth="1"/>
    <col min="1030" max="1030" width="9.125" style="129" bestFit="1" customWidth="1"/>
    <col min="1031" max="1031" width="8.5" style="129" bestFit="1" customWidth="1"/>
    <col min="1032" max="1266" width="10" style="129"/>
    <col min="1267" max="1267" width="3.625" style="129" customWidth="1"/>
    <col min="1268" max="1268" width="24.875" style="129" bestFit="1" customWidth="1"/>
    <col min="1269" max="1274" width="9" style="129" customWidth="1"/>
    <col min="1275" max="1275" width="8.75" style="129" customWidth="1"/>
    <col min="1276" max="1276" width="5.625" style="129" bestFit="1" customWidth="1"/>
    <col min="1277" max="1277" width="7" style="129" bestFit="1" customWidth="1"/>
    <col min="1278" max="1282" width="5.625" style="129" bestFit="1" customWidth="1"/>
    <col min="1283" max="1283" width="6.375" style="129" bestFit="1" customWidth="1"/>
    <col min="1284" max="1284" width="9.625" style="129" bestFit="1" customWidth="1"/>
    <col min="1285" max="1285" width="7.25" style="129" bestFit="1" customWidth="1"/>
    <col min="1286" max="1286" width="9.125" style="129" bestFit="1" customWidth="1"/>
    <col min="1287" max="1287" width="8.5" style="129" bestFit="1" customWidth="1"/>
    <col min="1288" max="1522" width="10" style="129"/>
    <col min="1523" max="1523" width="3.625" style="129" customWidth="1"/>
    <col min="1524" max="1524" width="24.875" style="129" bestFit="1" customWidth="1"/>
    <col min="1525" max="1530" width="9" style="129" customWidth="1"/>
    <col min="1531" max="1531" width="8.75" style="129" customWidth="1"/>
    <col min="1532" max="1532" width="5.625" style="129" bestFit="1" customWidth="1"/>
    <col min="1533" max="1533" width="7" style="129" bestFit="1" customWidth="1"/>
    <col min="1534" max="1538" width="5.625" style="129" bestFit="1" customWidth="1"/>
    <col min="1539" max="1539" width="6.375" style="129" bestFit="1" customWidth="1"/>
    <col min="1540" max="1540" width="9.625" style="129" bestFit="1" customWidth="1"/>
    <col min="1541" max="1541" width="7.25" style="129" bestFit="1" customWidth="1"/>
    <col min="1542" max="1542" width="9.125" style="129" bestFit="1" customWidth="1"/>
    <col min="1543" max="1543" width="8.5" style="129" bestFit="1" customWidth="1"/>
    <col min="1544" max="1778" width="10" style="129"/>
    <col min="1779" max="1779" width="3.625" style="129" customWidth="1"/>
    <col min="1780" max="1780" width="24.875" style="129" bestFit="1" customWidth="1"/>
    <col min="1781" max="1786" width="9" style="129" customWidth="1"/>
    <col min="1787" max="1787" width="8.75" style="129" customWidth="1"/>
    <col min="1788" max="1788" width="5.625" style="129" bestFit="1" customWidth="1"/>
    <col min="1789" max="1789" width="7" style="129" bestFit="1" customWidth="1"/>
    <col min="1790" max="1794" width="5.625" style="129" bestFit="1" customWidth="1"/>
    <col min="1795" max="1795" width="6.375" style="129" bestFit="1" customWidth="1"/>
    <col min="1796" max="1796" width="9.625" style="129" bestFit="1" customWidth="1"/>
    <col min="1797" max="1797" width="7.25" style="129" bestFit="1" customWidth="1"/>
    <col min="1798" max="1798" width="9.125" style="129" bestFit="1" customWidth="1"/>
    <col min="1799" max="1799" width="8.5" style="129" bestFit="1" customWidth="1"/>
    <col min="1800" max="2034" width="10" style="129"/>
    <col min="2035" max="2035" width="3.625" style="129" customWidth="1"/>
    <col min="2036" max="2036" width="24.875" style="129" bestFit="1" customWidth="1"/>
    <col min="2037" max="2042" width="9" style="129" customWidth="1"/>
    <col min="2043" max="2043" width="8.75" style="129" customWidth="1"/>
    <col min="2044" max="2044" width="5.625" style="129" bestFit="1" customWidth="1"/>
    <col min="2045" max="2045" width="7" style="129" bestFit="1" customWidth="1"/>
    <col min="2046" max="2050" width="5.625" style="129" bestFit="1" customWidth="1"/>
    <col min="2051" max="2051" width="6.375" style="129" bestFit="1" customWidth="1"/>
    <col min="2052" max="2052" width="9.625" style="129" bestFit="1" customWidth="1"/>
    <col min="2053" max="2053" width="7.25" style="129" bestFit="1" customWidth="1"/>
    <col min="2054" max="2054" width="9.125" style="129" bestFit="1" customWidth="1"/>
    <col min="2055" max="2055" width="8.5" style="129" bestFit="1" customWidth="1"/>
    <col min="2056" max="2290" width="10" style="129"/>
    <col min="2291" max="2291" width="3.625" style="129" customWidth="1"/>
    <col min="2292" max="2292" width="24.875" style="129" bestFit="1" customWidth="1"/>
    <col min="2293" max="2298" width="9" style="129" customWidth="1"/>
    <col min="2299" max="2299" width="8.75" style="129" customWidth="1"/>
    <col min="2300" max="2300" width="5.625" style="129" bestFit="1" customWidth="1"/>
    <col min="2301" max="2301" width="7" style="129" bestFit="1" customWidth="1"/>
    <col min="2302" max="2306" width="5.625" style="129" bestFit="1" customWidth="1"/>
    <col min="2307" max="2307" width="6.375" style="129" bestFit="1" customWidth="1"/>
    <col min="2308" max="2308" width="9.625" style="129" bestFit="1" customWidth="1"/>
    <col min="2309" max="2309" width="7.25" style="129" bestFit="1" customWidth="1"/>
    <col min="2310" max="2310" width="9.125" style="129" bestFit="1" customWidth="1"/>
    <col min="2311" max="2311" width="8.5" style="129" bestFit="1" customWidth="1"/>
    <col min="2312" max="2546" width="10" style="129"/>
    <col min="2547" max="2547" width="3.625" style="129" customWidth="1"/>
    <col min="2548" max="2548" width="24.875" style="129" bestFit="1" customWidth="1"/>
    <col min="2549" max="2554" width="9" style="129" customWidth="1"/>
    <col min="2555" max="2555" width="8.75" style="129" customWidth="1"/>
    <col min="2556" max="2556" width="5.625" style="129" bestFit="1" customWidth="1"/>
    <col min="2557" max="2557" width="7" style="129" bestFit="1" customWidth="1"/>
    <col min="2558" max="2562" width="5.625" style="129" bestFit="1" customWidth="1"/>
    <col min="2563" max="2563" width="6.375" style="129" bestFit="1" customWidth="1"/>
    <col min="2564" max="2564" width="9.625" style="129" bestFit="1" customWidth="1"/>
    <col min="2565" max="2565" width="7.25" style="129" bestFit="1" customWidth="1"/>
    <col min="2566" max="2566" width="9.125" style="129" bestFit="1" customWidth="1"/>
    <col min="2567" max="2567" width="8.5" style="129" bestFit="1" customWidth="1"/>
    <col min="2568" max="2802" width="10" style="129"/>
    <col min="2803" max="2803" width="3.625" style="129" customWidth="1"/>
    <col min="2804" max="2804" width="24.875" style="129" bestFit="1" customWidth="1"/>
    <col min="2805" max="2810" width="9" style="129" customWidth="1"/>
    <col min="2811" max="2811" width="8.75" style="129" customWidth="1"/>
    <col min="2812" max="2812" width="5.625" style="129" bestFit="1" customWidth="1"/>
    <col min="2813" max="2813" width="7" style="129" bestFit="1" customWidth="1"/>
    <col min="2814" max="2818" width="5.625" style="129" bestFit="1" customWidth="1"/>
    <col min="2819" max="2819" width="6.375" style="129" bestFit="1" customWidth="1"/>
    <col min="2820" max="2820" width="9.625" style="129" bestFit="1" customWidth="1"/>
    <col min="2821" max="2821" width="7.25" style="129" bestFit="1" customWidth="1"/>
    <col min="2822" max="2822" width="9.125" style="129" bestFit="1" customWidth="1"/>
    <col min="2823" max="2823" width="8.5" style="129" bestFit="1" customWidth="1"/>
    <col min="2824" max="3058" width="10" style="129"/>
    <col min="3059" max="3059" width="3.625" style="129" customWidth="1"/>
    <col min="3060" max="3060" width="24.875" style="129" bestFit="1" customWidth="1"/>
    <col min="3061" max="3066" width="9" style="129" customWidth="1"/>
    <col min="3067" max="3067" width="8.75" style="129" customWidth="1"/>
    <col min="3068" max="3068" width="5.625" style="129" bestFit="1" customWidth="1"/>
    <col min="3069" max="3069" width="7" style="129" bestFit="1" customWidth="1"/>
    <col min="3070" max="3074" width="5.625" style="129" bestFit="1" customWidth="1"/>
    <col min="3075" max="3075" width="6.375" style="129" bestFit="1" customWidth="1"/>
    <col min="3076" max="3076" width="9.625" style="129" bestFit="1" customWidth="1"/>
    <col min="3077" max="3077" width="7.25" style="129" bestFit="1" customWidth="1"/>
    <col min="3078" max="3078" width="9.125" style="129" bestFit="1" customWidth="1"/>
    <col min="3079" max="3079" width="8.5" style="129" bestFit="1" customWidth="1"/>
    <col min="3080" max="3314" width="10" style="129"/>
    <col min="3315" max="3315" width="3.625" style="129" customWidth="1"/>
    <col min="3316" max="3316" width="24.875" style="129" bestFit="1" customWidth="1"/>
    <col min="3317" max="3322" width="9" style="129" customWidth="1"/>
    <col min="3323" max="3323" width="8.75" style="129" customWidth="1"/>
    <col min="3324" max="3324" width="5.625" style="129" bestFit="1" customWidth="1"/>
    <col min="3325" max="3325" width="7" style="129" bestFit="1" customWidth="1"/>
    <col min="3326" max="3330" width="5.625" style="129" bestFit="1" customWidth="1"/>
    <col min="3331" max="3331" width="6.375" style="129" bestFit="1" customWidth="1"/>
    <col min="3332" max="3332" width="9.625" style="129" bestFit="1" customWidth="1"/>
    <col min="3333" max="3333" width="7.25" style="129" bestFit="1" customWidth="1"/>
    <col min="3334" max="3334" width="9.125" style="129" bestFit="1" customWidth="1"/>
    <col min="3335" max="3335" width="8.5" style="129" bestFit="1" customWidth="1"/>
    <col min="3336" max="3570" width="10" style="129"/>
    <col min="3571" max="3571" width="3.625" style="129" customWidth="1"/>
    <col min="3572" max="3572" width="24.875" style="129" bestFit="1" customWidth="1"/>
    <col min="3573" max="3578" width="9" style="129" customWidth="1"/>
    <col min="3579" max="3579" width="8.75" style="129" customWidth="1"/>
    <col min="3580" max="3580" width="5.625" style="129" bestFit="1" customWidth="1"/>
    <col min="3581" max="3581" width="7" style="129" bestFit="1" customWidth="1"/>
    <col min="3582" max="3586" width="5.625" style="129" bestFit="1" customWidth="1"/>
    <col min="3587" max="3587" width="6.375" style="129" bestFit="1" customWidth="1"/>
    <col min="3588" max="3588" width="9.625" style="129" bestFit="1" customWidth="1"/>
    <col min="3589" max="3589" width="7.25" style="129" bestFit="1" customWidth="1"/>
    <col min="3590" max="3590" width="9.125" style="129" bestFit="1" customWidth="1"/>
    <col min="3591" max="3591" width="8.5" style="129" bestFit="1" customWidth="1"/>
    <col min="3592" max="3826" width="10" style="129"/>
    <col min="3827" max="3827" width="3.625" style="129" customWidth="1"/>
    <col min="3828" max="3828" width="24.875" style="129" bestFit="1" customWidth="1"/>
    <col min="3829" max="3834" width="9" style="129" customWidth="1"/>
    <col min="3835" max="3835" width="8.75" style="129" customWidth="1"/>
    <col min="3836" max="3836" width="5.625" style="129" bestFit="1" customWidth="1"/>
    <col min="3837" max="3837" width="7" style="129" bestFit="1" customWidth="1"/>
    <col min="3838" max="3842" width="5.625" style="129" bestFit="1" customWidth="1"/>
    <col min="3843" max="3843" width="6.375" style="129" bestFit="1" customWidth="1"/>
    <col min="3844" max="3844" width="9.625" style="129" bestFit="1" customWidth="1"/>
    <col min="3845" max="3845" width="7.25" style="129" bestFit="1" customWidth="1"/>
    <col min="3846" max="3846" width="9.125" style="129" bestFit="1" customWidth="1"/>
    <col min="3847" max="3847" width="8.5" style="129" bestFit="1" customWidth="1"/>
    <col min="3848" max="4082" width="10" style="129"/>
    <col min="4083" max="4083" width="3.625" style="129" customWidth="1"/>
    <col min="4084" max="4084" width="24.875" style="129" bestFit="1" customWidth="1"/>
    <col min="4085" max="4090" width="9" style="129" customWidth="1"/>
    <col min="4091" max="4091" width="8.75" style="129" customWidth="1"/>
    <col min="4092" max="4092" width="5.625" style="129" bestFit="1" customWidth="1"/>
    <col min="4093" max="4093" width="7" style="129" bestFit="1" customWidth="1"/>
    <col min="4094" max="4098" width="5.625" style="129" bestFit="1" customWidth="1"/>
    <col min="4099" max="4099" width="6.375" style="129" bestFit="1" customWidth="1"/>
    <col min="4100" max="4100" width="9.625" style="129" bestFit="1" customWidth="1"/>
    <col min="4101" max="4101" width="7.25" style="129" bestFit="1" customWidth="1"/>
    <col min="4102" max="4102" width="9.125" style="129" bestFit="1" customWidth="1"/>
    <col min="4103" max="4103" width="8.5" style="129" bestFit="1" customWidth="1"/>
    <col min="4104" max="4338" width="10" style="129"/>
    <col min="4339" max="4339" width="3.625" style="129" customWidth="1"/>
    <col min="4340" max="4340" width="24.875" style="129" bestFit="1" customWidth="1"/>
    <col min="4341" max="4346" width="9" style="129" customWidth="1"/>
    <col min="4347" max="4347" width="8.75" style="129" customWidth="1"/>
    <col min="4348" max="4348" width="5.625" style="129" bestFit="1" customWidth="1"/>
    <col min="4349" max="4349" width="7" style="129" bestFit="1" customWidth="1"/>
    <col min="4350" max="4354" width="5.625" style="129" bestFit="1" customWidth="1"/>
    <col min="4355" max="4355" width="6.375" style="129" bestFit="1" customWidth="1"/>
    <col min="4356" max="4356" width="9.625" style="129" bestFit="1" customWidth="1"/>
    <col min="4357" max="4357" width="7.25" style="129" bestFit="1" customWidth="1"/>
    <col min="4358" max="4358" width="9.125" style="129" bestFit="1" customWidth="1"/>
    <col min="4359" max="4359" width="8.5" style="129" bestFit="1" customWidth="1"/>
    <col min="4360" max="4594" width="10" style="129"/>
    <col min="4595" max="4595" width="3.625" style="129" customWidth="1"/>
    <col min="4596" max="4596" width="24.875" style="129" bestFit="1" customWidth="1"/>
    <col min="4597" max="4602" width="9" style="129" customWidth="1"/>
    <col min="4603" max="4603" width="8.75" style="129" customWidth="1"/>
    <col min="4604" max="4604" width="5.625" style="129" bestFit="1" customWidth="1"/>
    <col min="4605" max="4605" width="7" style="129" bestFit="1" customWidth="1"/>
    <col min="4606" max="4610" width="5.625" style="129" bestFit="1" customWidth="1"/>
    <col min="4611" max="4611" width="6.375" style="129" bestFit="1" customWidth="1"/>
    <col min="4612" max="4612" width="9.625" style="129" bestFit="1" customWidth="1"/>
    <col min="4613" max="4613" width="7.25" style="129" bestFit="1" customWidth="1"/>
    <col min="4614" max="4614" width="9.125" style="129" bestFit="1" customWidth="1"/>
    <col min="4615" max="4615" width="8.5" style="129" bestFit="1" customWidth="1"/>
    <col min="4616" max="4850" width="10" style="129"/>
    <col min="4851" max="4851" width="3.625" style="129" customWidth="1"/>
    <col min="4852" max="4852" width="24.875" style="129" bestFit="1" customWidth="1"/>
    <col min="4853" max="4858" width="9" style="129" customWidth="1"/>
    <col min="4859" max="4859" width="8.75" style="129" customWidth="1"/>
    <col min="4860" max="4860" width="5.625" style="129" bestFit="1" customWidth="1"/>
    <col min="4861" max="4861" width="7" style="129" bestFit="1" customWidth="1"/>
    <col min="4862" max="4866" width="5.625" style="129" bestFit="1" customWidth="1"/>
    <col min="4867" max="4867" width="6.375" style="129" bestFit="1" customWidth="1"/>
    <col min="4868" max="4868" width="9.625" style="129" bestFit="1" customWidth="1"/>
    <col min="4869" max="4869" width="7.25" style="129" bestFit="1" customWidth="1"/>
    <col min="4870" max="4870" width="9.125" style="129" bestFit="1" customWidth="1"/>
    <col min="4871" max="4871" width="8.5" style="129" bestFit="1" customWidth="1"/>
    <col min="4872" max="5106" width="10" style="129"/>
    <col min="5107" max="5107" width="3.625" style="129" customWidth="1"/>
    <col min="5108" max="5108" width="24.875" style="129" bestFit="1" customWidth="1"/>
    <col min="5109" max="5114" width="9" style="129" customWidth="1"/>
    <col min="5115" max="5115" width="8.75" style="129" customWidth="1"/>
    <col min="5116" max="5116" width="5.625" style="129" bestFit="1" customWidth="1"/>
    <col min="5117" max="5117" width="7" style="129" bestFit="1" customWidth="1"/>
    <col min="5118" max="5122" width="5.625" style="129" bestFit="1" customWidth="1"/>
    <col min="5123" max="5123" width="6.375" style="129" bestFit="1" customWidth="1"/>
    <col min="5124" max="5124" width="9.625" style="129" bestFit="1" customWidth="1"/>
    <col min="5125" max="5125" width="7.25" style="129" bestFit="1" customWidth="1"/>
    <col min="5126" max="5126" width="9.125" style="129" bestFit="1" customWidth="1"/>
    <col min="5127" max="5127" width="8.5" style="129" bestFit="1" customWidth="1"/>
    <col min="5128" max="5362" width="10" style="129"/>
    <col min="5363" max="5363" width="3.625" style="129" customWidth="1"/>
    <col min="5364" max="5364" width="24.875" style="129" bestFit="1" customWidth="1"/>
    <col min="5365" max="5370" width="9" style="129" customWidth="1"/>
    <col min="5371" max="5371" width="8.75" style="129" customWidth="1"/>
    <col min="5372" max="5372" width="5.625" style="129" bestFit="1" customWidth="1"/>
    <col min="5373" max="5373" width="7" style="129" bestFit="1" customWidth="1"/>
    <col min="5374" max="5378" width="5.625" style="129" bestFit="1" customWidth="1"/>
    <col min="5379" max="5379" width="6.375" style="129" bestFit="1" customWidth="1"/>
    <col min="5380" max="5380" width="9.625" style="129" bestFit="1" customWidth="1"/>
    <col min="5381" max="5381" width="7.25" style="129" bestFit="1" customWidth="1"/>
    <col min="5382" max="5382" width="9.125" style="129" bestFit="1" customWidth="1"/>
    <col min="5383" max="5383" width="8.5" style="129" bestFit="1" customWidth="1"/>
    <col min="5384" max="5618" width="10" style="129"/>
    <col min="5619" max="5619" width="3.625" style="129" customWidth="1"/>
    <col min="5620" max="5620" width="24.875" style="129" bestFit="1" customWidth="1"/>
    <col min="5621" max="5626" width="9" style="129" customWidth="1"/>
    <col min="5627" max="5627" width="8.75" style="129" customWidth="1"/>
    <col min="5628" max="5628" width="5.625" style="129" bestFit="1" customWidth="1"/>
    <col min="5629" max="5629" width="7" style="129" bestFit="1" customWidth="1"/>
    <col min="5630" max="5634" width="5.625" style="129" bestFit="1" customWidth="1"/>
    <col min="5635" max="5635" width="6.375" style="129" bestFit="1" customWidth="1"/>
    <col min="5636" max="5636" width="9.625" style="129" bestFit="1" customWidth="1"/>
    <col min="5637" max="5637" width="7.25" style="129" bestFit="1" customWidth="1"/>
    <col min="5638" max="5638" width="9.125" style="129" bestFit="1" customWidth="1"/>
    <col min="5639" max="5639" width="8.5" style="129" bestFit="1" customWidth="1"/>
    <col min="5640" max="5874" width="10" style="129"/>
    <col min="5875" max="5875" width="3.625" style="129" customWidth="1"/>
    <col min="5876" max="5876" width="24.875" style="129" bestFit="1" customWidth="1"/>
    <col min="5877" max="5882" width="9" style="129" customWidth="1"/>
    <col min="5883" max="5883" width="8.75" style="129" customWidth="1"/>
    <col min="5884" max="5884" width="5.625" style="129" bestFit="1" customWidth="1"/>
    <col min="5885" max="5885" width="7" style="129" bestFit="1" customWidth="1"/>
    <col min="5886" max="5890" width="5.625" style="129" bestFit="1" customWidth="1"/>
    <col min="5891" max="5891" width="6.375" style="129" bestFit="1" customWidth="1"/>
    <col min="5892" max="5892" width="9.625" style="129" bestFit="1" customWidth="1"/>
    <col min="5893" max="5893" width="7.25" style="129" bestFit="1" customWidth="1"/>
    <col min="5894" max="5894" width="9.125" style="129" bestFit="1" customWidth="1"/>
    <col min="5895" max="5895" width="8.5" style="129" bestFit="1" customWidth="1"/>
    <col min="5896" max="6130" width="10" style="129"/>
    <col min="6131" max="6131" width="3.625" style="129" customWidth="1"/>
    <col min="6132" max="6132" width="24.875" style="129" bestFit="1" customWidth="1"/>
    <col min="6133" max="6138" width="9" style="129" customWidth="1"/>
    <col min="6139" max="6139" width="8.75" style="129" customWidth="1"/>
    <col min="6140" max="6140" width="5.625" style="129" bestFit="1" customWidth="1"/>
    <col min="6141" max="6141" width="7" style="129" bestFit="1" customWidth="1"/>
    <col min="6142" max="6146" width="5.625" style="129" bestFit="1" customWidth="1"/>
    <col min="6147" max="6147" width="6.375" style="129" bestFit="1" customWidth="1"/>
    <col min="6148" max="6148" width="9.625" style="129" bestFit="1" customWidth="1"/>
    <col min="6149" max="6149" width="7.25" style="129" bestFit="1" customWidth="1"/>
    <col min="6150" max="6150" width="9.125" style="129" bestFit="1" customWidth="1"/>
    <col min="6151" max="6151" width="8.5" style="129" bestFit="1" customWidth="1"/>
    <col min="6152" max="6386" width="10" style="129"/>
    <col min="6387" max="6387" width="3.625" style="129" customWidth="1"/>
    <col min="6388" max="6388" width="24.875" style="129" bestFit="1" customWidth="1"/>
    <col min="6389" max="6394" width="9" style="129" customWidth="1"/>
    <col min="6395" max="6395" width="8.75" style="129" customWidth="1"/>
    <col min="6396" max="6396" width="5.625" style="129" bestFit="1" customWidth="1"/>
    <col min="6397" max="6397" width="7" style="129" bestFit="1" customWidth="1"/>
    <col min="6398" max="6402" width="5.625" style="129" bestFit="1" customWidth="1"/>
    <col min="6403" max="6403" width="6.375" style="129" bestFit="1" customWidth="1"/>
    <col min="6404" max="6404" width="9.625" style="129" bestFit="1" customWidth="1"/>
    <col min="6405" max="6405" width="7.25" style="129" bestFit="1" customWidth="1"/>
    <col min="6406" max="6406" width="9.125" style="129" bestFit="1" customWidth="1"/>
    <col min="6407" max="6407" width="8.5" style="129" bestFit="1" customWidth="1"/>
    <col min="6408" max="6642" width="10" style="129"/>
    <col min="6643" max="6643" width="3.625" style="129" customWidth="1"/>
    <col min="6644" max="6644" width="24.875" style="129" bestFit="1" customWidth="1"/>
    <col min="6645" max="6650" width="9" style="129" customWidth="1"/>
    <col min="6651" max="6651" width="8.75" style="129" customWidth="1"/>
    <col min="6652" max="6652" width="5.625" style="129" bestFit="1" customWidth="1"/>
    <col min="6653" max="6653" width="7" style="129" bestFit="1" customWidth="1"/>
    <col min="6654" max="6658" width="5.625" style="129" bestFit="1" customWidth="1"/>
    <col min="6659" max="6659" width="6.375" style="129" bestFit="1" customWidth="1"/>
    <col min="6660" max="6660" width="9.625" style="129" bestFit="1" customWidth="1"/>
    <col min="6661" max="6661" width="7.25" style="129" bestFit="1" customWidth="1"/>
    <col min="6662" max="6662" width="9.125" style="129" bestFit="1" customWidth="1"/>
    <col min="6663" max="6663" width="8.5" style="129" bestFit="1" customWidth="1"/>
    <col min="6664" max="6898" width="10" style="129"/>
    <col min="6899" max="6899" width="3.625" style="129" customWidth="1"/>
    <col min="6900" max="6900" width="24.875" style="129" bestFit="1" customWidth="1"/>
    <col min="6901" max="6906" width="9" style="129" customWidth="1"/>
    <col min="6907" max="6907" width="8.75" style="129" customWidth="1"/>
    <col min="6908" max="6908" width="5.625" style="129" bestFit="1" customWidth="1"/>
    <col min="6909" max="6909" width="7" style="129" bestFit="1" customWidth="1"/>
    <col min="6910" max="6914" width="5.625" style="129" bestFit="1" customWidth="1"/>
    <col min="6915" max="6915" width="6.375" style="129" bestFit="1" customWidth="1"/>
    <col min="6916" max="6916" width="9.625" style="129" bestFit="1" customWidth="1"/>
    <col min="6917" max="6917" width="7.25" style="129" bestFit="1" customWidth="1"/>
    <col min="6918" max="6918" width="9.125" style="129" bestFit="1" customWidth="1"/>
    <col min="6919" max="6919" width="8.5" style="129" bestFit="1" customWidth="1"/>
    <col min="6920" max="7154" width="10" style="129"/>
    <col min="7155" max="7155" width="3.625" style="129" customWidth="1"/>
    <col min="7156" max="7156" width="24.875" style="129" bestFit="1" customWidth="1"/>
    <col min="7157" max="7162" width="9" style="129" customWidth="1"/>
    <col min="7163" max="7163" width="8.75" style="129" customWidth="1"/>
    <col min="7164" max="7164" width="5.625" style="129" bestFit="1" customWidth="1"/>
    <col min="7165" max="7165" width="7" style="129" bestFit="1" customWidth="1"/>
    <col min="7166" max="7170" width="5.625" style="129" bestFit="1" customWidth="1"/>
    <col min="7171" max="7171" width="6.375" style="129" bestFit="1" customWidth="1"/>
    <col min="7172" max="7172" width="9.625" style="129" bestFit="1" customWidth="1"/>
    <col min="7173" max="7173" width="7.25" style="129" bestFit="1" customWidth="1"/>
    <col min="7174" max="7174" width="9.125" style="129" bestFit="1" customWidth="1"/>
    <col min="7175" max="7175" width="8.5" style="129" bestFit="1" customWidth="1"/>
    <col min="7176" max="7410" width="10" style="129"/>
    <col min="7411" max="7411" width="3.625" style="129" customWidth="1"/>
    <col min="7412" max="7412" width="24.875" style="129" bestFit="1" customWidth="1"/>
    <col min="7413" max="7418" width="9" style="129" customWidth="1"/>
    <col min="7419" max="7419" width="8.75" style="129" customWidth="1"/>
    <col min="7420" max="7420" width="5.625" style="129" bestFit="1" customWidth="1"/>
    <col min="7421" max="7421" width="7" style="129" bestFit="1" customWidth="1"/>
    <col min="7422" max="7426" width="5.625" style="129" bestFit="1" customWidth="1"/>
    <col min="7427" max="7427" width="6.375" style="129" bestFit="1" customWidth="1"/>
    <col min="7428" max="7428" width="9.625" style="129" bestFit="1" customWidth="1"/>
    <col min="7429" max="7429" width="7.25" style="129" bestFit="1" customWidth="1"/>
    <col min="7430" max="7430" width="9.125" style="129" bestFit="1" customWidth="1"/>
    <col min="7431" max="7431" width="8.5" style="129" bestFit="1" customWidth="1"/>
    <col min="7432" max="7666" width="10" style="129"/>
    <col min="7667" max="7667" width="3.625" style="129" customWidth="1"/>
    <col min="7668" max="7668" width="24.875" style="129" bestFit="1" customWidth="1"/>
    <col min="7669" max="7674" width="9" style="129" customWidth="1"/>
    <col min="7675" max="7675" width="8.75" style="129" customWidth="1"/>
    <col min="7676" max="7676" width="5.625" style="129" bestFit="1" customWidth="1"/>
    <col min="7677" max="7677" width="7" style="129" bestFit="1" customWidth="1"/>
    <col min="7678" max="7682" width="5.625" style="129" bestFit="1" customWidth="1"/>
    <col min="7683" max="7683" width="6.375" style="129" bestFit="1" customWidth="1"/>
    <col min="7684" max="7684" width="9.625" style="129" bestFit="1" customWidth="1"/>
    <col min="7685" max="7685" width="7.25" style="129" bestFit="1" customWidth="1"/>
    <col min="7686" max="7686" width="9.125" style="129" bestFit="1" customWidth="1"/>
    <col min="7687" max="7687" width="8.5" style="129" bestFit="1" customWidth="1"/>
    <col min="7688" max="7922" width="10" style="129"/>
    <col min="7923" max="7923" width="3.625" style="129" customWidth="1"/>
    <col min="7924" max="7924" width="24.875" style="129" bestFit="1" customWidth="1"/>
    <col min="7925" max="7930" width="9" style="129" customWidth="1"/>
    <col min="7931" max="7931" width="8.75" style="129" customWidth="1"/>
    <col min="7932" max="7932" width="5.625" style="129" bestFit="1" customWidth="1"/>
    <col min="7933" max="7933" width="7" style="129" bestFit="1" customWidth="1"/>
    <col min="7934" max="7938" width="5.625" style="129" bestFit="1" customWidth="1"/>
    <col min="7939" max="7939" width="6.375" style="129" bestFit="1" customWidth="1"/>
    <col min="7940" max="7940" width="9.625" style="129" bestFit="1" customWidth="1"/>
    <col min="7941" max="7941" width="7.25" style="129" bestFit="1" customWidth="1"/>
    <col min="7942" max="7942" width="9.125" style="129" bestFit="1" customWidth="1"/>
    <col min="7943" max="7943" width="8.5" style="129" bestFit="1" customWidth="1"/>
    <col min="7944" max="8178" width="10" style="129"/>
    <col min="8179" max="8179" width="3.625" style="129" customWidth="1"/>
    <col min="8180" max="8180" width="24.875" style="129" bestFit="1" customWidth="1"/>
    <col min="8181" max="8186" width="9" style="129" customWidth="1"/>
    <col min="8187" max="8187" width="8.75" style="129" customWidth="1"/>
    <col min="8188" max="8188" width="5.625" style="129" bestFit="1" customWidth="1"/>
    <col min="8189" max="8189" width="7" style="129" bestFit="1" customWidth="1"/>
    <col min="8190" max="8194" width="5.625" style="129" bestFit="1" customWidth="1"/>
    <col min="8195" max="8195" width="6.375" style="129" bestFit="1" customWidth="1"/>
    <col min="8196" max="8196" width="9.625" style="129" bestFit="1" customWidth="1"/>
    <col min="8197" max="8197" width="7.25" style="129" bestFit="1" customWidth="1"/>
    <col min="8198" max="8198" width="9.125" style="129" bestFit="1" customWidth="1"/>
    <col min="8199" max="8199" width="8.5" style="129" bestFit="1" customWidth="1"/>
    <col min="8200" max="8434" width="10" style="129"/>
    <col min="8435" max="8435" width="3.625" style="129" customWidth="1"/>
    <col min="8436" max="8436" width="24.875" style="129" bestFit="1" customWidth="1"/>
    <col min="8437" max="8442" width="9" style="129" customWidth="1"/>
    <col min="8443" max="8443" width="8.75" style="129" customWidth="1"/>
    <col min="8444" max="8444" width="5.625" style="129" bestFit="1" customWidth="1"/>
    <col min="8445" max="8445" width="7" style="129" bestFit="1" customWidth="1"/>
    <col min="8446" max="8450" width="5.625" style="129" bestFit="1" customWidth="1"/>
    <col min="8451" max="8451" width="6.375" style="129" bestFit="1" customWidth="1"/>
    <col min="8452" max="8452" width="9.625" style="129" bestFit="1" customWidth="1"/>
    <col min="8453" max="8453" width="7.25" style="129" bestFit="1" customWidth="1"/>
    <col min="8454" max="8454" width="9.125" style="129" bestFit="1" customWidth="1"/>
    <col min="8455" max="8455" width="8.5" style="129" bestFit="1" customWidth="1"/>
    <col min="8456" max="8690" width="10" style="129"/>
    <col min="8691" max="8691" width="3.625" style="129" customWidth="1"/>
    <col min="8692" max="8692" width="24.875" style="129" bestFit="1" customWidth="1"/>
    <col min="8693" max="8698" width="9" style="129" customWidth="1"/>
    <col min="8699" max="8699" width="8.75" style="129" customWidth="1"/>
    <col min="8700" max="8700" width="5.625" style="129" bestFit="1" customWidth="1"/>
    <col min="8701" max="8701" width="7" style="129" bestFit="1" customWidth="1"/>
    <col min="8702" max="8706" width="5.625" style="129" bestFit="1" customWidth="1"/>
    <col min="8707" max="8707" width="6.375" style="129" bestFit="1" customWidth="1"/>
    <col min="8708" max="8708" width="9.625" style="129" bestFit="1" customWidth="1"/>
    <col min="8709" max="8709" width="7.25" style="129" bestFit="1" customWidth="1"/>
    <col min="8710" max="8710" width="9.125" style="129" bestFit="1" customWidth="1"/>
    <col min="8711" max="8711" width="8.5" style="129" bestFit="1" customWidth="1"/>
    <col min="8712" max="8946" width="10" style="129"/>
    <col min="8947" max="8947" width="3.625" style="129" customWidth="1"/>
    <col min="8948" max="8948" width="24.875" style="129" bestFit="1" customWidth="1"/>
    <col min="8949" max="8954" width="9" style="129" customWidth="1"/>
    <col min="8955" max="8955" width="8.75" style="129" customWidth="1"/>
    <col min="8956" max="8956" width="5.625" style="129" bestFit="1" customWidth="1"/>
    <col min="8957" max="8957" width="7" style="129" bestFit="1" customWidth="1"/>
    <col min="8958" max="8962" width="5.625" style="129" bestFit="1" customWidth="1"/>
    <col min="8963" max="8963" width="6.375" style="129" bestFit="1" customWidth="1"/>
    <col min="8964" max="8964" width="9.625" style="129" bestFit="1" customWidth="1"/>
    <col min="8965" max="8965" width="7.25" style="129" bestFit="1" customWidth="1"/>
    <col min="8966" max="8966" width="9.125" style="129" bestFit="1" customWidth="1"/>
    <col min="8967" max="8967" width="8.5" style="129" bestFit="1" customWidth="1"/>
    <col min="8968" max="9202" width="10" style="129"/>
    <col min="9203" max="9203" width="3.625" style="129" customWidth="1"/>
    <col min="9204" max="9204" width="24.875" style="129" bestFit="1" customWidth="1"/>
    <col min="9205" max="9210" width="9" style="129" customWidth="1"/>
    <col min="9211" max="9211" width="8.75" style="129" customWidth="1"/>
    <col min="9212" max="9212" width="5.625" style="129" bestFit="1" customWidth="1"/>
    <col min="9213" max="9213" width="7" style="129" bestFit="1" customWidth="1"/>
    <col min="9214" max="9218" width="5.625" style="129" bestFit="1" customWidth="1"/>
    <col min="9219" max="9219" width="6.375" style="129" bestFit="1" customWidth="1"/>
    <col min="9220" max="9220" width="9.625" style="129" bestFit="1" customWidth="1"/>
    <col min="9221" max="9221" width="7.25" style="129" bestFit="1" customWidth="1"/>
    <col min="9222" max="9222" width="9.125" style="129" bestFit="1" customWidth="1"/>
    <col min="9223" max="9223" width="8.5" style="129" bestFit="1" customWidth="1"/>
    <col min="9224" max="9458" width="10" style="129"/>
    <col min="9459" max="9459" width="3.625" style="129" customWidth="1"/>
    <col min="9460" max="9460" width="24.875" style="129" bestFit="1" customWidth="1"/>
    <col min="9461" max="9466" width="9" style="129" customWidth="1"/>
    <col min="9467" max="9467" width="8.75" style="129" customWidth="1"/>
    <col min="9468" max="9468" width="5.625" style="129" bestFit="1" customWidth="1"/>
    <col min="9469" max="9469" width="7" style="129" bestFit="1" customWidth="1"/>
    <col min="9470" max="9474" width="5.625" style="129" bestFit="1" customWidth="1"/>
    <col min="9475" max="9475" width="6.375" style="129" bestFit="1" customWidth="1"/>
    <col min="9476" max="9476" width="9.625" style="129" bestFit="1" customWidth="1"/>
    <col min="9477" max="9477" width="7.25" style="129" bestFit="1" customWidth="1"/>
    <col min="9478" max="9478" width="9.125" style="129" bestFit="1" customWidth="1"/>
    <col min="9479" max="9479" width="8.5" style="129" bestFit="1" customWidth="1"/>
    <col min="9480" max="9714" width="10" style="129"/>
    <col min="9715" max="9715" width="3.625" style="129" customWidth="1"/>
    <col min="9716" max="9716" width="24.875" style="129" bestFit="1" customWidth="1"/>
    <col min="9717" max="9722" width="9" style="129" customWidth="1"/>
    <col min="9723" max="9723" width="8.75" style="129" customWidth="1"/>
    <col min="9724" max="9724" width="5.625" style="129" bestFit="1" customWidth="1"/>
    <col min="9725" max="9725" width="7" style="129" bestFit="1" customWidth="1"/>
    <col min="9726" max="9730" width="5.625" style="129" bestFit="1" customWidth="1"/>
    <col min="9731" max="9731" width="6.375" style="129" bestFit="1" customWidth="1"/>
    <col min="9732" max="9732" width="9.625" style="129" bestFit="1" customWidth="1"/>
    <col min="9733" max="9733" width="7.25" style="129" bestFit="1" customWidth="1"/>
    <col min="9734" max="9734" width="9.125" style="129" bestFit="1" customWidth="1"/>
    <col min="9735" max="9735" width="8.5" style="129" bestFit="1" customWidth="1"/>
    <col min="9736" max="9970" width="10" style="129"/>
    <col min="9971" max="9971" width="3.625" style="129" customWidth="1"/>
    <col min="9972" max="9972" width="24.875" style="129" bestFit="1" customWidth="1"/>
    <col min="9973" max="9978" width="9" style="129" customWidth="1"/>
    <col min="9979" max="9979" width="8.75" style="129" customWidth="1"/>
    <col min="9980" max="9980" width="5.625" style="129" bestFit="1" customWidth="1"/>
    <col min="9981" max="9981" width="7" style="129" bestFit="1" customWidth="1"/>
    <col min="9982" max="9986" width="5.625" style="129" bestFit="1" customWidth="1"/>
    <col min="9987" max="9987" width="6.375" style="129" bestFit="1" customWidth="1"/>
    <col min="9988" max="9988" width="9.625" style="129" bestFit="1" customWidth="1"/>
    <col min="9989" max="9989" width="7.25" style="129" bestFit="1" customWidth="1"/>
    <col min="9990" max="9990" width="9.125" style="129" bestFit="1" customWidth="1"/>
    <col min="9991" max="9991" width="8.5" style="129" bestFit="1" customWidth="1"/>
    <col min="9992" max="10226" width="10" style="129"/>
    <col min="10227" max="10227" width="3.625" style="129" customWidth="1"/>
    <col min="10228" max="10228" width="24.875" style="129" bestFit="1" customWidth="1"/>
    <col min="10229" max="10234" width="9" style="129" customWidth="1"/>
    <col min="10235" max="10235" width="8.75" style="129" customWidth="1"/>
    <col min="10236" max="10236" width="5.625" style="129" bestFit="1" customWidth="1"/>
    <col min="10237" max="10237" width="7" style="129" bestFit="1" customWidth="1"/>
    <col min="10238" max="10242" width="5.625" style="129" bestFit="1" customWidth="1"/>
    <col min="10243" max="10243" width="6.375" style="129" bestFit="1" customWidth="1"/>
    <col min="10244" max="10244" width="9.625" style="129" bestFit="1" customWidth="1"/>
    <col min="10245" max="10245" width="7.25" style="129" bestFit="1" customWidth="1"/>
    <col min="10246" max="10246" width="9.125" style="129" bestFit="1" customWidth="1"/>
    <col min="10247" max="10247" width="8.5" style="129" bestFit="1" customWidth="1"/>
    <col min="10248" max="10482" width="10" style="129"/>
    <col min="10483" max="10483" width="3.625" style="129" customWidth="1"/>
    <col min="10484" max="10484" width="24.875" style="129" bestFit="1" customWidth="1"/>
    <col min="10485" max="10490" width="9" style="129" customWidth="1"/>
    <col min="10491" max="10491" width="8.75" style="129" customWidth="1"/>
    <col min="10492" max="10492" width="5.625" style="129" bestFit="1" customWidth="1"/>
    <col min="10493" max="10493" width="7" style="129" bestFit="1" customWidth="1"/>
    <col min="10494" max="10498" width="5.625" style="129" bestFit="1" customWidth="1"/>
    <col min="10499" max="10499" width="6.375" style="129" bestFit="1" customWidth="1"/>
    <col min="10500" max="10500" width="9.625" style="129" bestFit="1" customWidth="1"/>
    <col min="10501" max="10501" width="7.25" style="129" bestFit="1" customWidth="1"/>
    <col min="10502" max="10502" width="9.125" style="129" bestFit="1" customWidth="1"/>
    <col min="10503" max="10503" width="8.5" style="129" bestFit="1" customWidth="1"/>
    <col min="10504" max="10738" width="10" style="129"/>
    <col min="10739" max="10739" width="3.625" style="129" customWidth="1"/>
    <col min="10740" max="10740" width="24.875" style="129" bestFit="1" customWidth="1"/>
    <col min="10741" max="10746" width="9" style="129" customWidth="1"/>
    <col min="10747" max="10747" width="8.75" style="129" customWidth="1"/>
    <col min="10748" max="10748" width="5.625" style="129" bestFit="1" customWidth="1"/>
    <col min="10749" max="10749" width="7" style="129" bestFit="1" customWidth="1"/>
    <col min="10750" max="10754" width="5.625" style="129" bestFit="1" customWidth="1"/>
    <col min="10755" max="10755" width="6.375" style="129" bestFit="1" customWidth="1"/>
    <col min="10756" max="10756" width="9.625" style="129" bestFit="1" customWidth="1"/>
    <col min="10757" max="10757" width="7.25" style="129" bestFit="1" customWidth="1"/>
    <col min="10758" max="10758" width="9.125" style="129" bestFit="1" customWidth="1"/>
    <col min="10759" max="10759" width="8.5" style="129" bestFit="1" customWidth="1"/>
    <col min="10760" max="10994" width="10" style="129"/>
    <col min="10995" max="10995" width="3.625" style="129" customWidth="1"/>
    <col min="10996" max="10996" width="24.875" style="129" bestFit="1" customWidth="1"/>
    <col min="10997" max="11002" width="9" style="129" customWidth="1"/>
    <col min="11003" max="11003" width="8.75" style="129" customWidth="1"/>
    <col min="11004" max="11004" width="5.625" style="129" bestFit="1" customWidth="1"/>
    <col min="11005" max="11005" width="7" style="129" bestFit="1" customWidth="1"/>
    <col min="11006" max="11010" width="5.625" style="129" bestFit="1" customWidth="1"/>
    <col min="11011" max="11011" width="6.375" style="129" bestFit="1" customWidth="1"/>
    <col min="11012" max="11012" width="9.625" style="129" bestFit="1" customWidth="1"/>
    <col min="11013" max="11013" width="7.25" style="129" bestFit="1" customWidth="1"/>
    <col min="11014" max="11014" width="9.125" style="129" bestFit="1" customWidth="1"/>
    <col min="11015" max="11015" width="8.5" style="129" bestFit="1" customWidth="1"/>
    <col min="11016" max="11250" width="10" style="129"/>
    <col min="11251" max="11251" width="3.625" style="129" customWidth="1"/>
    <col min="11252" max="11252" width="24.875" style="129" bestFit="1" customWidth="1"/>
    <col min="11253" max="11258" width="9" style="129" customWidth="1"/>
    <col min="11259" max="11259" width="8.75" style="129" customWidth="1"/>
    <col min="11260" max="11260" width="5.625" style="129" bestFit="1" customWidth="1"/>
    <col min="11261" max="11261" width="7" style="129" bestFit="1" customWidth="1"/>
    <col min="11262" max="11266" width="5.625" style="129" bestFit="1" customWidth="1"/>
    <col min="11267" max="11267" width="6.375" style="129" bestFit="1" customWidth="1"/>
    <col min="11268" max="11268" width="9.625" style="129" bestFit="1" customWidth="1"/>
    <col min="11269" max="11269" width="7.25" style="129" bestFit="1" customWidth="1"/>
    <col min="11270" max="11270" width="9.125" style="129" bestFit="1" customWidth="1"/>
    <col min="11271" max="11271" width="8.5" style="129" bestFit="1" customWidth="1"/>
    <col min="11272" max="11506" width="10" style="129"/>
    <col min="11507" max="11507" width="3.625" style="129" customWidth="1"/>
    <col min="11508" max="11508" width="24.875" style="129" bestFit="1" customWidth="1"/>
    <col min="11509" max="11514" width="9" style="129" customWidth="1"/>
    <col min="11515" max="11515" width="8.75" style="129" customWidth="1"/>
    <col min="11516" max="11516" width="5.625" style="129" bestFit="1" customWidth="1"/>
    <col min="11517" max="11517" width="7" style="129" bestFit="1" customWidth="1"/>
    <col min="11518" max="11522" width="5.625" style="129" bestFit="1" customWidth="1"/>
    <col min="11523" max="11523" width="6.375" style="129" bestFit="1" customWidth="1"/>
    <col min="11524" max="11524" width="9.625" style="129" bestFit="1" customWidth="1"/>
    <col min="11525" max="11525" width="7.25" style="129" bestFit="1" customWidth="1"/>
    <col min="11526" max="11526" width="9.125" style="129" bestFit="1" customWidth="1"/>
    <col min="11527" max="11527" width="8.5" style="129" bestFit="1" customWidth="1"/>
    <col min="11528" max="11762" width="10" style="129"/>
    <col min="11763" max="11763" width="3.625" style="129" customWidth="1"/>
    <col min="11764" max="11764" width="24.875" style="129" bestFit="1" customWidth="1"/>
    <col min="11765" max="11770" width="9" style="129" customWidth="1"/>
    <col min="11771" max="11771" width="8.75" style="129" customWidth="1"/>
    <col min="11772" max="11772" width="5.625" style="129" bestFit="1" customWidth="1"/>
    <col min="11773" max="11773" width="7" style="129" bestFit="1" customWidth="1"/>
    <col min="11774" max="11778" width="5.625" style="129" bestFit="1" customWidth="1"/>
    <col min="11779" max="11779" width="6.375" style="129" bestFit="1" customWidth="1"/>
    <col min="11780" max="11780" width="9.625" style="129" bestFit="1" customWidth="1"/>
    <col min="11781" max="11781" width="7.25" style="129" bestFit="1" customWidth="1"/>
    <col min="11782" max="11782" width="9.125" style="129" bestFit="1" customWidth="1"/>
    <col min="11783" max="11783" width="8.5" style="129" bestFit="1" customWidth="1"/>
    <col min="11784" max="12018" width="10" style="129"/>
    <col min="12019" max="12019" width="3.625" style="129" customWidth="1"/>
    <col min="12020" max="12020" width="24.875" style="129" bestFit="1" customWidth="1"/>
    <col min="12021" max="12026" width="9" style="129" customWidth="1"/>
    <col min="12027" max="12027" width="8.75" style="129" customWidth="1"/>
    <col min="12028" max="12028" width="5.625" style="129" bestFit="1" customWidth="1"/>
    <col min="12029" max="12029" width="7" style="129" bestFit="1" customWidth="1"/>
    <col min="12030" max="12034" width="5.625" style="129" bestFit="1" customWidth="1"/>
    <col min="12035" max="12035" width="6.375" style="129" bestFit="1" customWidth="1"/>
    <col min="12036" max="12036" width="9.625" style="129" bestFit="1" customWidth="1"/>
    <col min="12037" max="12037" width="7.25" style="129" bestFit="1" customWidth="1"/>
    <col min="12038" max="12038" width="9.125" style="129" bestFit="1" customWidth="1"/>
    <col min="12039" max="12039" width="8.5" style="129" bestFit="1" customWidth="1"/>
    <col min="12040" max="12274" width="10" style="129"/>
    <col min="12275" max="12275" width="3.625" style="129" customWidth="1"/>
    <col min="12276" max="12276" width="24.875" style="129" bestFit="1" customWidth="1"/>
    <col min="12277" max="12282" width="9" style="129" customWidth="1"/>
    <col min="12283" max="12283" width="8.75" style="129" customWidth="1"/>
    <col min="12284" max="12284" width="5.625" style="129" bestFit="1" customWidth="1"/>
    <col min="12285" max="12285" width="7" style="129" bestFit="1" customWidth="1"/>
    <col min="12286" max="12290" width="5.625" style="129" bestFit="1" customWidth="1"/>
    <col min="12291" max="12291" width="6.375" style="129" bestFit="1" customWidth="1"/>
    <col min="12292" max="12292" width="9.625" style="129" bestFit="1" customWidth="1"/>
    <col min="12293" max="12293" width="7.25" style="129" bestFit="1" customWidth="1"/>
    <col min="12294" max="12294" width="9.125" style="129" bestFit="1" customWidth="1"/>
    <col min="12295" max="12295" width="8.5" style="129" bestFit="1" customWidth="1"/>
    <col min="12296" max="12530" width="10" style="129"/>
    <col min="12531" max="12531" width="3.625" style="129" customWidth="1"/>
    <col min="12532" max="12532" width="24.875" style="129" bestFit="1" customWidth="1"/>
    <col min="12533" max="12538" width="9" style="129" customWidth="1"/>
    <col min="12539" max="12539" width="8.75" style="129" customWidth="1"/>
    <col min="12540" max="12540" width="5.625" style="129" bestFit="1" customWidth="1"/>
    <col min="12541" max="12541" width="7" style="129" bestFit="1" customWidth="1"/>
    <col min="12542" max="12546" width="5.625" style="129" bestFit="1" customWidth="1"/>
    <col min="12547" max="12547" width="6.375" style="129" bestFit="1" customWidth="1"/>
    <col min="12548" max="12548" width="9.625" style="129" bestFit="1" customWidth="1"/>
    <col min="12549" max="12549" width="7.25" style="129" bestFit="1" customWidth="1"/>
    <col min="12550" max="12550" width="9.125" style="129" bestFit="1" customWidth="1"/>
    <col min="12551" max="12551" width="8.5" style="129" bestFit="1" customWidth="1"/>
    <col min="12552" max="12786" width="10" style="129"/>
    <col min="12787" max="12787" width="3.625" style="129" customWidth="1"/>
    <col min="12788" max="12788" width="24.875" style="129" bestFit="1" customWidth="1"/>
    <col min="12789" max="12794" width="9" style="129" customWidth="1"/>
    <col min="12795" max="12795" width="8.75" style="129" customWidth="1"/>
    <col min="12796" max="12796" width="5.625" style="129" bestFit="1" customWidth="1"/>
    <col min="12797" max="12797" width="7" style="129" bestFit="1" customWidth="1"/>
    <col min="12798" max="12802" width="5.625" style="129" bestFit="1" customWidth="1"/>
    <col min="12803" max="12803" width="6.375" style="129" bestFit="1" customWidth="1"/>
    <col min="12804" max="12804" width="9.625" style="129" bestFit="1" customWidth="1"/>
    <col min="12805" max="12805" width="7.25" style="129" bestFit="1" customWidth="1"/>
    <col min="12806" max="12806" width="9.125" style="129" bestFit="1" customWidth="1"/>
    <col min="12807" max="12807" width="8.5" style="129" bestFit="1" customWidth="1"/>
    <col min="12808" max="13042" width="10" style="129"/>
    <col min="13043" max="13043" width="3.625" style="129" customWidth="1"/>
    <col min="13044" max="13044" width="24.875" style="129" bestFit="1" customWidth="1"/>
    <col min="13045" max="13050" width="9" style="129" customWidth="1"/>
    <col min="13051" max="13051" width="8.75" style="129" customWidth="1"/>
    <col min="13052" max="13052" width="5.625" style="129" bestFit="1" customWidth="1"/>
    <col min="13053" max="13053" width="7" style="129" bestFit="1" customWidth="1"/>
    <col min="13054" max="13058" width="5.625" style="129" bestFit="1" customWidth="1"/>
    <col min="13059" max="13059" width="6.375" style="129" bestFit="1" customWidth="1"/>
    <col min="13060" max="13060" width="9.625" style="129" bestFit="1" customWidth="1"/>
    <col min="13061" max="13061" width="7.25" style="129" bestFit="1" customWidth="1"/>
    <col min="13062" max="13062" width="9.125" style="129" bestFit="1" customWidth="1"/>
    <col min="13063" max="13063" width="8.5" style="129" bestFit="1" customWidth="1"/>
    <col min="13064" max="13298" width="10" style="129"/>
    <col min="13299" max="13299" width="3.625" style="129" customWidth="1"/>
    <col min="13300" max="13300" width="24.875" style="129" bestFit="1" customWidth="1"/>
    <col min="13301" max="13306" width="9" style="129" customWidth="1"/>
    <col min="13307" max="13307" width="8.75" style="129" customWidth="1"/>
    <col min="13308" max="13308" width="5.625" style="129" bestFit="1" customWidth="1"/>
    <col min="13309" max="13309" width="7" style="129" bestFit="1" customWidth="1"/>
    <col min="13310" max="13314" width="5.625" style="129" bestFit="1" customWidth="1"/>
    <col min="13315" max="13315" width="6.375" style="129" bestFit="1" customWidth="1"/>
    <col min="13316" max="13316" width="9.625" style="129" bestFit="1" customWidth="1"/>
    <col min="13317" max="13317" width="7.25" style="129" bestFit="1" customWidth="1"/>
    <col min="13318" max="13318" width="9.125" style="129" bestFit="1" customWidth="1"/>
    <col min="13319" max="13319" width="8.5" style="129" bestFit="1" customWidth="1"/>
    <col min="13320" max="13554" width="10" style="129"/>
    <col min="13555" max="13555" width="3.625" style="129" customWidth="1"/>
    <col min="13556" max="13556" width="24.875" style="129" bestFit="1" customWidth="1"/>
    <col min="13557" max="13562" width="9" style="129" customWidth="1"/>
    <col min="13563" max="13563" width="8.75" style="129" customWidth="1"/>
    <col min="13564" max="13564" width="5.625" style="129" bestFit="1" customWidth="1"/>
    <col min="13565" max="13565" width="7" style="129" bestFit="1" customWidth="1"/>
    <col min="13566" max="13570" width="5.625" style="129" bestFit="1" customWidth="1"/>
    <col min="13571" max="13571" width="6.375" style="129" bestFit="1" customWidth="1"/>
    <col min="13572" max="13572" width="9.625" style="129" bestFit="1" customWidth="1"/>
    <col min="13573" max="13573" width="7.25" style="129" bestFit="1" customWidth="1"/>
    <col min="13574" max="13574" width="9.125" style="129" bestFit="1" customWidth="1"/>
    <col min="13575" max="13575" width="8.5" style="129" bestFit="1" customWidth="1"/>
    <col min="13576" max="13810" width="10" style="129"/>
    <col min="13811" max="13811" width="3.625" style="129" customWidth="1"/>
    <col min="13812" max="13812" width="24.875" style="129" bestFit="1" customWidth="1"/>
    <col min="13813" max="13818" width="9" style="129" customWidth="1"/>
    <col min="13819" max="13819" width="8.75" style="129" customWidth="1"/>
    <col min="13820" max="13820" width="5.625" style="129" bestFit="1" customWidth="1"/>
    <col min="13821" max="13821" width="7" style="129" bestFit="1" customWidth="1"/>
    <col min="13822" max="13826" width="5.625" style="129" bestFit="1" customWidth="1"/>
    <col min="13827" max="13827" width="6.375" style="129" bestFit="1" customWidth="1"/>
    <col min="13828" max="13828" width="9.625" style="129" bestFit="1" customWidth="1"/>
    <col min="13829" max="13829" width="7.25" style="129" bestFit="1" customWidth="1"/>
    <col min="13830" max="13830" width="9.125" style="129" bestFit="1" customWidth="1"/>
    <col min="13831" max="13831" width="8.5" style="129" bestFit="1" customWidth="1"/>
    <col min="13832" max="14066" width="10" style="129"/>
    <col min="14067" max="14067" width="3.625" style="129" customWidth="1"/>
    <col min="14068" max="14068" width="24.875" style="129" bestFit="1" customWidth="1"/>
    <col min="14069" max="14074" width="9" style="129" customWidth="1"/>
    <col min="14075" max="14075" width="8.75" style="129" customWidth="1"/>
    <col min="14076" max="14076" width="5.625" style="129" bestFit="1" customWidth="1"/>
    <col min="14077" max="14077" width="7" style="129" bestFit="1" customWidth="1"/>
    <col min="14078" max="14082" width="5.625" style="129" bestFit="1" customWidth="1"/>
    <col min="14083" max="14083" width="6.375" style="129" bestFit="1" customWidth="1"/>
    <col min="14084" max="14084" width="9.625" style="129" bestFit="1" customWidth="1"/>
    <col min="14085" max="14085" width="7.25" style="129" bestFit="1" customWidth="1"/>
    <col min="14086" max="14086" width="9.125" style="129" bestFit="1" customWidth="1"/>
    <col min="14087" max="14087" width="8.5" style="129" bestFit="1" customWidth="1"/>
    <col min="14088" max="14322" width="10" style="129"/>
    <col min="14323" max="14323" width="3.625" style="129" customWidth="1"/>
    <col min="14324" max="14324" width="24.875" style="129" bestFit="1" customWidth="1"/>
    <col min="14325" max="14330" width="9" style="129" customWidth="1"/>
    <col min="14331" max="14331" width="8.75" style="129" customWidth="1"/>
    <col min="14332" max="14332" width="5.625" style="129" bestFit="1" customWidth="1"/>
    <col min="14333" max="14333" width="7" style="129" bestFit="1" customWidth="1"/>
    <col min="14334" max="14338" width="5.625" style="129" bestFit="1" customWidth="1"/>
    <col min="14339" max="14339" width="6.375" style="129" bestFit="1" customWidth="1"/>
    <col min="14340" max="14340" width="9.625" style="129" bestFit="1" customWidth="1"/>
    <col min="14341" max="14341" width="7.25" style="129" bestFit="1" customWidth="1"/>
    <col min="14342" max="14342" width="9.125" style="129" bestFit="1" customWidth="1"/>
    <col min="14343" max="14343" width="8.5" style="129" bestFit="1" customWidth="1"/>
    <col min="14344" max="14578" width="10" style="129"/>
    <col min="14579" max="14579" width="3.625" style="129" customWidth="1"/>
    <col min="14580" max="14580" width="24.875" style="129" bestFit="1" customWidth="1"/>
    <col min="14581" max="14586" width="9" style="129" customWidth="1"/>
    <col min="14587" max="14587" width="8.75" style="129" customWidth="1"/>
    <col min="14588" max="14588" width="5.625" style="129" bestFit="1" customWidth="1"/>
    <col min="14589" max="14589" width="7" style="129" bestFit="1" customWidth="1"/>
    <col min="14590" max="14594" width="5.625" style="129" bestFit="1" customWidth="1"/>
    <col min="14595" max="14595" width="6.375" style="129" bestFit="1" customWidth="1"/>
    <col min="14596" max="14596" width="9.625" style="129" bestFit="1" customWidth="1"/>
    <col min="14597" max="14597" width="7.25" style="129" bestFit="1" customWidth="1"/>
    <col min="14598" max="14598" width="9.125" style="129" bestFit="1" customWidth="1"/>
    <col min="14599" max="14599" width="8.5" style="129" bestFit="1" customWidth="1"/>
    <col min="14600" max="14834" width="10" style="129"/>
    <col min="14835" max="14835" width="3.625" style="129" customWidth="1"/>
    <col min="14836" max="14836" width="24.875" style="129" bestFit="1" customWidth="1"/>
    <col min="14837" max="14842" width="9" style="129" customWidth="1"/>
    <col min="14843" max="14843" width="8.75" style="129" customWidth="1"/>
    <col min="14844" max="14844" width="5.625" style="129" bestFit="1" customWidth="1"/>
    <col min="14845" max="14845" width="7" style="129" bestFit="1" customWidth="1"/>
    <col min="14846" max="14850" width="5.625" style="129" bestFit="1" customWidth="1"/>
    <col min="14851" max="14851" width="6.375" style="129" bestFit="1" customWidth="1"/>
    <col min="14852" max="14852" width="9.625" style="129" bestFit="1" customWidth="1"/>
    <col min="14853" max="14853" width="7.25" style="129" bestFit="1" customWidth="1"/>
    <col min="14854" max="14854" width="9.125" style="129" bestFit="1" customWidth="1"/>
    <col min="14855" max="14855" width="8.5" style="129" bestFit="1" customWidth="1"/>
    <col min="14856" max="15090" width="10" style="129"/>
    <col min="15091" max="15091" width="3.625" style="129" customWidth="1"/>
    <col min="15092" max="15092" width="24.875" style="129" bestFit="1" customWidth="1"/>
    <col min="15093" max="15098" width="9" style="129" customWidth="1"/>
    <col min="15099" max="15099" width="8.75" style="129" customWidth="1"/>
    <col min="15100" max="15100" width="5.625" style="129" bestFit="1" customWidth="1"/>
    <col min="15101" max="15101" width="7" style="129" bestFit="1" customWidth="1"/>
    <col min="15102" max="15106" width="5.625" style="129" bestFit="1" customWidth="1"/>
    <col min="15107" max="15107" width="6.375" style="129" bestFit="1" customWidth="1"/>
    <col min="15108" max="15108" width="9.625" style="129" bestFit="1" customWidth="1"/>
    <col min="15109" max="15109" width="7.25" style="129" bestFit="1" customWidth="1"/>
    <col min="15110" max="15110" width="9.125" style="129" bestFit="1" customWidth="1"/>
    <col min="15111" max="15111" width="8.5" style="129" bestFit="1" customWidth="1"/>
    <col min="15112" max="15346" width="10" style="129"/>
    <col min="15347" max="15347" width="3.625" style="129" customWidth="1"/>
    <col min="15348" max="15348" width="24.875" style="129" bestFit="1" customWidth="1"/>
    <col min="15349" max="15354" width="9" style="129" customWidth="1"/>
    <col min="15355" max="15355" width="8.75" style="129" customWidth="1"/>
    <col min="15356" max="15356" width="5.625" style="129" bestFit="1" customWidth="1"/>
    <col min="15357" max="15357" width="7" style="129" bestFit="1" customWidth="1"/>
    <col min="15358" max="15362" width="5.625" style="129" bestFit="1" customWidth="1"/>
    <col min="15363" max="15363" width="6.375" style="129" bestFit="1" customWidth="1"/>
    <col min="15364" max="15364" width="9.625" style="129" bestFit="1" customWidth="1"/>
    <col min="15365" max="15365" width="7.25" style="129" bestFit="1" customWidth="1"/>
    <col min="15366" max="15366" width="9.125" style="129" bestFit="1" customWidth="1"/>
    <col min="15367" max="15367" width="8.5" style="129" bestFit="1" customWidth="1"/>
    <col min="15368" max="15602" width="10" style="129"/>
    <col min="15603" max="15603" width="3.625" style="129" customWidth="1"/>
    <col min="15604" max="15604" width="24.875" style="129" bestFit="1" customWidth="1"/>
    <col min="15605" max="15610" width="9" style="129" customWidth="1"/>
    <col min="15611" max="15611" width="8.75" style="129" customWidth="1"/>
    <col min="15612" max="15612" width="5.625" style="129" bestFit="1" customWidth="1"/>
    <col min="15613" max="15613" width="7" style="129" bestFit="1" customWidth="1"/>
    <col min="15614" max="15618" width="5.625" style="129" bestFit="1" customWidth="1"/>
    <col min="15619" max="15619" width="6.375" style="129" bestFit="1" customWidth="1"/>
    <col min="15620" max="15620" width="9.625" style="129" bestFit="1" customWidth="1"/>
    <col min="15621" max="15621" width="7.25" style="129" bestFit="1" customWidth="1"/>
    <col min="15622" max="15622" width="9.125" style="129" bestFit="1" customWidth="1"/>
    <col min="15623" max="15623" width="8.5" style="129" bestFit="1" customWidth="1"/>
    <col min="15624" max="15858" width="10" style="129"/>
    <col min="15859" max="15859" width="3.625" style="129" customWidth="1"/>
    <col min="15860" max="15860" width="24.875" style="129" bestFit="1" customWidth="1"/>
    <col min="15861" max="15866" width="9" style="129" customWidth="1"/>
    <col min="15867" max="15867" width="8.75" style="129" customWidth="1"/>
    <col min="15868" max="15868" width="5.625" style="129" bestFit="1" customWidth="1"/>
    <col min="15869" max="15869" width="7" style="129" bestFit="1" customWidth="1"/>
    <col min="15870" max="15874" width="5.625" style="129" bestFit="1" customWidth="1"/>
    <col min="15875" max="15875" width="6.375" style="129" bestFit="1" customWidth="1"/>
    <col min="15876" max="15876" width="9.625" style="129" bestFit="1" customWidth="1"/>
    <col min="15877" max="15877" width="7.25" style="129" bestFit="1" customWidth="1"/>
    <col min="15878" max="15878" width="9.125" style="129" bestFit="1" customWidth="1"/>
    <col min="15879" max="15879" width="8.5" style="129" bestFit="1" customWidth="1"/>
    <col min="15880" max="16114" width="10" style="129"/>
    <col min="16115" max="16115" width="3.625" style="129" customWidth="1"/>
    <col min="16116" max="16116" width="24.875" style="129" bestFit="1" customWidth="1"/>
    <col min="16117" max="16122" width="9" style="129" customWidth="1"/>
    <col min="16123" max="16123" width="8.75" style="129" customWidth="1"/>
    <col min="16124" max="16124" width="5.625" style="129" bestFit="1" customWidth="1"/>
    <col min="16125" max="16125" width="7" style="129" bestFit="1" customWidth="1"/>
    <col min="16126" max="16130" width="5.625" style="129" bestFit="1" customWidth="1"/>
    <col min="16131" max="16131" width="6.375" style="129" bestFit="1" customWidth="1"/>
    <col min="16132" max="16132" width="9.625" style="129" bestFit="1" customWidth="1"/>
    <col min="16133" max="16133" width="7.25" style="129" bestFit="1" customWidth="1"/>
    <col min="16134" max="16134" width="9.125" style="129" bestFit="1" customWidth="1"/>
    <col min="16135" max="16135" width="8.5" style="129" bestFit="1" customWidth="1"/>
    <col min="16136" max="16384" width="11" style="129"/>
  </cols>
  <sheetData>
    <row r="1" spans="1:13" ht="13.7" customHeight="1" x14ac:dyDescent="0.2">
      <c r="A1" s="860" t="s">
        <v>33</v>
      </c>
      <c r="B1" s="860"/>
      <c r="C1" s="860"/>
      <c r="D1" s="126"/>
      <c r="E1" s="126"/>
      <c r="F1" s="126"/>
      <c r="G1" s="126"/>
    </row>
    <row r="2" spans="1:13" ht="13.7" customHeight="1" x14ac:dyDescent="0.2">
      <c r="A2" s="861"/>
      <c r="B2" s="861"/>
      <c r="C2" s="861"/>
      <c r="D2" s="130"/>
      <c r="E2" s="130"/>
      <c r="F2" s="130"/>
      <c r="G2" s="105" t="s">
        <v>160</v>
      </c>
    </row>
    <row r="3" spans="1:13" ht="13.7" customHeight="1" x14ac:dyDescent="0.2">
      <c r="A3" s="162"/>
      <c r="B3" s="864">
        <f>INDICE!A3</f>
        <v>41974</v>
      </c>
      <c r="C3" s="865"/>
      <c r="D3" s="865" t="s">
        <v>121</v>
      </c>
      <c r="E3" s="865"/>
      <c r="F3" s="865" t="s">
        <v>122</v>
      </c>
      <c r="G3" s="865"/>
    </row>
    <row r="4" spans="1:13" ht="30.2" customHeight="1" x14ac:dyDescent="0.2">
      <c r="A4" s="146"/>
      <c r="B4" s="163" t="s">
        <v>201</v>
      </c>
      <c r="C4" s="164" t="s">
        <v>202</v>
      </c>
      <c r="D4" s="163" t="s">
        <v>201</v>
      </c>
      <c r="E4" s="164" t="s">
        <v>202</v>
      </c>
      <c r="F4" s="163" t="s">
        <v>201</v>
      </c>
      <c r="G4" s="164" t="s">
        <v>202</v>
      </c>
    </row>
    <row r="5" spans="1:13" s="128" customFormat="1" ht="13.7" customHeight="1" x14ac:dyDescent="0.2">
      <c r="A5" s="132" t="s">
        <v>203</v>
      </c>
      <c r="B5" s="135">
        <v>381.69657000000001</v>
      </c>
      <c r="C5" s="138">
        <v>10.647189999999995</v>
      </c>
      <c r="D5" s="135">
        <v>4482.1895399999994</v>
      </c>
      <c r="E5" s="135">
        <v>131.77370999999999</v>
      </c>
      <c r="F5" s="135">
        <v>4482.1895399999994</v>
      </c>
      <c r="G5" s="135">
        <v>131.77370999999999</v>
      </c>
      <c r="L5" s="165"/>
      <c r="M5" s="165"/>
    </row>
    <row r="6" spans="1:13" s="128" customFormat="1" ht="13.7" customHeight="1" x14ac:dyDescent="0.2">
      <c r="A6" s="132" t="s">
        <v>204</v>
      </c>
      <c r="B6" s="135">
        <v>1357.1406099999995</v>
      </c>
      <c r="C6" s="135">
        <v>424.37345000000022</v>
      </c>
      <c r="D6" s="135">
        <v>15990.741649999998</v>
      </c>
      <c r="E6" s="135">
        <v>4941.6788999999999</v>
      </c>
      <c r="F6" s="135">
        <v>15990.741649999998</v>
      </c>
      <c r="G6" s="135">
        <v>4941.6788999999999</v>
      </c>
      <c r="L6" s="165"/>
      <c r="M6" s="165"/>
    </row>
    <row r="7" spans="1:13" s="128" customFormat="1" ht="13.7" customHeight="1" x14ac:dyDescent="0.2">
      <c r="A7" s="142" t="s">
        <v>198</v>
      </c>
      <c r="B7" s="143">
        <v>1738.8371799999995</v>
      </c>
      <c r="C7" s="143">
        <v>435.02064000000018</v>
      </c>
      <c r="D7" s="143">
        <v>20472.931189999996</v>
      </c>
      <c r="E7" s="143">
        <v>5073.4526100000003</v>
      </c>
      <c r="F7" s="143">
        <v>20472.931189999996</v>
      </c>
      <c r="G7" s="143">
        <v>5073.4526100000003</v>
      </c>
    </row>
    <row r="8" spans="1:13" ht="13.7" customHeight="1" x14ac:dyDescent="0.2">
      <c r="G8" s="88" t="s">
        <v>246</v>
      </c>
    </row>
    <row r="9" spans="1:13" ht="13.7" customHeight="1" x14ac:dyDescent="0.2">
      <c r="A9" s="149" t="s">
        <v>531</v>
      </c>
    </row>
    <row r="10" spans="1:13" ht="13.7" customHeight="1" x14ac:dyDescent="0.2">
      <c r="A10" s="149" t="s">
        <v>247</v>
      </c>
    </row>
  </sheetData>
  <mergeCells count="4">
    <mergeCell ref="A1:C2"/>
    <mergeCell ref="B3:C3"/>
    <mergeCell ref="D3:E3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P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6.5" style="3" customWidth="1"/>
    <col min="3" max="3" width="7.5" style="3" customWidth="1"/>
    <col min="4" max="4" width="8.75" style="3" customWidth="1"/>
    <col min="5" max="5" width="12.75" style="3" customWidth="1"/>
    <col min="6" max="6" width="0.5" style="3" customWidth="1"/>
    <col min="7" max="7" width="7.375" style="3" customWidth="1"/>
    <col min="8" max="9" width="9" style="3" customWidth="1"/>
    <col min="10" max="10" width="9.375" style="3" customWidth="1"/>
    <col min="11" max="11" width="8.5" style="3" customWidth="1"/>
    <col min="12" max="12" width="11" style="3"/>
    <col min="13" max="13" width="10.375" style="3" customWidth="1"/>
    <col min="14" max="14" width="11.875" style="3" customWidth="1"/>
    <col min="15" max="250" width="11" style="3"/>
    <col min="251" max="251" width="14.5" style="3" customWidth="1"/>
    <col min="252" max="252" width="9.625" style="3" customWidth="1"/>
    <col min="253" max="253" width="6.125" style="3" bestFit="1" customWidth="1"/>
    <col min="254" max="254" width="7.75" style="3" bestFit="1" customWidth="1"/>
    <col min="255" max="255" width="5.75" style="3" customWidth="1"/>
    <col min="256" max="256" width="6.625" style="3" bestFit="1" customWidth="1"/>
    <col min="257" max="257" width="7.75" style="3" bestFit="1" customWidth="1"/>
    <col min="258" max="258" width="11.25" style="3" bestFit="1" customWidth="1"/>
    <col min="259" max="259" width="5.75" style="3" customWidth="1"/>
    <col min="260" max="260" width="7.75" style="3" bestFit="1" customWidth="1"/>
    <col min="261" max="261" width="10.5" style="3" bestFit="1" customWidth="1"/>
    <col min="262" max="262" width="6.5" style="3" customWidth="1"/>
    <col min="263" max="264" width="8" style="3" bestFit="1" customWidth="1"/>
    <col min="265" max="265" width="8.25" style="3" customWidth="1"/>
    <col min="266" max="266" width="10.875" style="3" bestFit="1" customWidth="1"/>
    <col min="267" max="267" width="7.5" style="3" customWidth="1"/>
    <col min="268" max="268" width="11" style="3"/>
    <col min="269" max="269" width="9.125" style="3" customWidth="1"/>
    <col min="270" max="270" width="10.5" style="3" bestFit="1" customWidth="1"/>
    <col min="271" max="506" width="11" style="3"/>
    <col min="507" max="507" width="14.5" style="3" customWidth="1"/>
    <col min="508" max="508" width="9.625" style="3" customWidth="1"/>
    <col min="509" max="509" width="6.125" style="3" bestFit="1" customWidth="1"/>
    <col min="510" max="510" width="7.75" style="3" bestFit="1" customWidth="1"/>
    <col min="511" max="511" width="5.75" style="3" customWidth="1"/>
    <col min="512" max="512" width="6.625" style="3" bestFit="1" customWidth="1"/>
    <col min="513" max="513" width="7.75" style="3" bestFit="1" customWidth="1"/>
    <col min="514" max="514" width="11.25" style="3" bestFit="1" customWidth="1"/>
    <col min="515" max="515" width="5.75" style="3" customWidth="1"/>
    <col min="516" max="516" width="7.75" style="3" bestFit="1" customWidth="1"/>
    <col min="517" max="517" width="10.5" style="3" bestFit="1" customWidth="1"/>
    <col min="518" max="518" width="6.5" style="3" customWidth="1"/>
    <col min="519" max="520" width="8" style="3" bestFit="1" customWidth="1"/>
    <col min="521" max="521" width="8.25" style="3" customWidth="1"/>
    <col min="522" max="522" width="10.875" style="3" bestFit="1" customWidth="1"/>
    <col min="523" max="523" width="7.5" style="3" customWidth="1"/>
    <col min="524" max="524" width="11" style="3"/>
    <col min="525" max="525" width="9.125" style="3" customWidth="1"/>
    <col min="526" max="526" width="10.5" style="3" bestFit="1" customWidth="1"/>
    <col min="527" max="762" width="11" style="3"/>
    <col min="763" max="763" width="14.5" style="3" customWidth="1"/>
    <col min="764" max="764" width="9.625" style="3" customWidth="1"/>
    <col min="765" max="765" width="6.125" style="3" bestFit="1" customWidth="1"/>
    <col min="766" max="766" width="7.75" style="3" bestFit="1" customWidth="1"/>
    <col min="767" max="767" width="5.75" style="3" customWidth="1"/>
    <col min="768" max="768" width="6.625" style="3" bestFit="1" customWidth="1"/>
    <col min="769" max="769" width="7.75" style="3" bestFit="1" customWidth="1"/>
    <col min="770" max="770" width="11.25" style="3" bestFit="1" customWidth="1"/>
    <col min="771" max="771" width="5.75" style="3" customWidth="1"/>
    <col min="772" max="772" width="7.75" style="3" bestFit="1" customWidth="1"/>
    <col min="773" max="773" width="10.5" style="3" bestFit="1" customWidth="1"/>
    <col min="774" max="774" width="6.5" style="3" customWidth="1"/>
    <col min="775" max="776" width="8" style="3" bestFit="1" customWidth="1"/>
    <col min="777" max="777" width="8.25" style="3" customWidth="1"/>
    <col min="778" max="778" width="10.875" style="3" bestFit="1" customWidth="1"/>
    <col min="779" max="779" width="7.5" style="3" customWidth="1"/>
    <col min="780" max="780" width="11" style="3"/>
    <col min="781" max="781" width="9.125" style="3" customWidth="1"/>
    <col min="782" max="782" width="10.5" style="3" bestFit="1" customWidth="1"/>
    <col min="783" max="1018" width="11" style="3"/>
    <col min="1019" max="1019" width="14.5" style="3" customWidth="1"/>
    <col min="1020" max="1020" width="9.625" style="3" customWidth="1"/>
    <col min="1021" max="1021" width="6.125" style="3" bestFit="1" customWidth="1"/>
    <col min="1022" max="1022" width="7.75" style="3" bestFit="1" customWidth="1"/>
    <col min="1023" max="1023" width="5.75" style="3" customWidth="1"/>
    <col min="1024" max="1024" width="6.625" style="3" bestFit="1" customWidth="1"/>
    <col min="1025" max="1025" width="7.75" style="3" bestFit="1" customWidth="1"/>
    <col min="1026" max="1026" width="11.25" style="3" bestFit="1" customWidth="1"/>
    <col min="1027" max="1027" width="5.75" style="3" customWidth="1"/>
    <col min="1028" max="1028" width="7.75" style="3" bestFit="1" customWidth="1"/>
    <col min="1029" max="1029" width="10.5" style="3" bestFit="1" customWidth="1"/>
    <col min="1030" max="1030" width="6.5" style="3" customWidth="1"/>
    <col min="1031" max="1032" width="8" style="3" bestFit="1" customWidth="1"/>
    <col min="1033" max="1033" width="8.25" style="3" customWidth="1"/>
    <col min="1034" max="1034" width="10.875" style="3" bestFit="1" customWidth="1"/>
    <col min="1035" max="1035" width="7.5" style="3" customWidth="1"/>
    <col min="1036" max="1036" width="11" style="3"/>
    <col min="1037" max="1037" width="9.125" style="3" customWidth="1"/>
    <col min="1038" max="1038" width="10.5" style="3" bestFit="1" customWidth="1"/>
    <col min="1039" max="1274" width="11" style="3"/>
    <col min="1275" max="1275" width="14.5" style="3" customWidth="1"/>
    <col min="1276" max="1276" width="9.625" style="3" customWidth="1"/>
    <col min="1277" max="1277" width="6.125" style="3" bestFit="1" customWidth="1"/>
    <col min="1278" max="1278" width="7.75" style="3" bestFit="1" customWidth="1"/>
    <col min="1279" max="1279" width="5.75" style="3" customWidth="1"/>
    <col min="1280" max="1280" width="6.625" style="3" bestFit="1" customWidth="1"/>
    <col min="1281" max="1281" width="7.75" style="3" bestFit="1" customWidth="1"/>
    <col min="1282" max="1282" width="11.25" style="3" bestFit="1" customWidth="1"/>
    <col min="1283" max="1283" width="5.75" style="3" customWidth="1"/>
    <col min="1284" max="1284" width="7.75" style="3" bestFit="1" customWidth="1"/>
    <col min="1285" max="1285" width="10.5" style="3" bestFit="1" customWidth="1"/>
    <col min="1286" max="1286" width="6.5" style="3" customWidth="1"/>
    <col min="1287" max="1288" width="8" style="3" bestFit="1" customWidth="1"/>
    <col min="1289" max="1289" width="8.25" style="3" customWidth="1"/>
    <col min="1290" max="1290" width="10.875" style="3" bestFit="1" customWidth="1"/>
    <col min="1291" max="1291" width="7.5" style="3" customWidth="1"/>
    <col min="1292" max="1292" width="11" style="3"/>
    <col min="1293" max="1293" width="9.125" style="3" customWidth="1"/>
    <col min="1294" max="1294" width="10.5" style="3" bestFit="1" customWidth="1"/>
    <col min="1295" max="1530" width="11" style="3"/>
    <col min="1531" max="1531" width="14.5" style="3" customWidth="1"/>
    <col min="1532" max="1532" width="9.625" style="3" customWidth="1"/>
    <col min="1533" max="1533" width="6.125" style="3" bestFit="1" customWidth="1"/>
    <col min="1534" max="1534" width="7.75" style="3" bestFit="1" customWidth="1"/>
    <col min="1535" max="1535" width="5.75" style="3" customWidth="1"/>
    <col min="1536" max="1536" width="6.625" style="3" bestFit="1" customWidth="1"/>
    <col min="1537" max="1537" width="7.75" style="3" bestFit="1" customWidth="1"/>
    <col min="1538" max="1538" width="11.25" style="3" bestFit="1" customWidth="1"/>
    <col min="1539" max="1539" width="5.75" style="3" customWidth="1"/>
    <col min="1540" max="1540" width="7.75" style="3" bestFit="1" customWidth="1"/>
    <col min="1541" max="1541" width="10.5" style="3" bestFit="1" customWidth="1"/>
    <col min="1542" max="1542" width="6.5" style="3" customWidth="1"/>
    <col min="1543" max="1544" width="8" style="3" bestFit="1" customWidth="1"/>
    <col min="1545" max="1545" width="8.25" style="3" customWidth="1"/>
    <col min="1546" max="1546" width="10.875" style="3" bestFit="1" customWidth="1"/>
    <col min="1547" max="1547" width="7.5" style="3" customWidth="1"/>
    <col min="1548" max="1548" width="11" style="3"/>
    <col min="1549" max="1549" width="9.125" style="3" customWidth="1"/>
    <col min="1550" max="1550" width="10.5" style="3" bestFit="1" customWidth="1"/>
    <col min="1551" max="1786" width="11" style="3"/>
    <col min="1787" max="1787" width="14.5" style="3" customWidth="1"/>
    <col min="1788" max="1788" width="9.625" style="3" customWidth="1"/>
    <col min="1789" max="1789" width="6.125" style="3" bestFit="1" customWidth="1"/>
    <col min="1790" max="1790" width="7.75" style="3" bestFit="1" customWidth="1"/>
    <col min="1791" max="1791" width="5.75" style="3" customWidth="1"/>
    <col min="1792" max="1792" width="6.625" style="3" bestFit="1" customWidth="1"/>
    <col min="1793" max="1793" width="7.75" style="3" bestFit="1" customWidth="1"/>
    <col min="1794" max="1794" width="11.25" style="3" bestFit="1" customWidth="1"/>
    <col min="1795" max="1795" width="5.75" style="3" customWidth="1"/>
    <col min="1796" max="1796" width="7.75" style="3" bestFit="1" customWidth="1"/>
    <col min="1797" max="1797" width="10.5" style="3" bestFit="1" customWidth="1"/>
    <col min="1798" max="1798" width="6.5" style="3" customWidth="1"/>
    <col min="1799" max="1800" width="8" style="3" bestFit="1" customWidth="1"/>
    <col min="1801" max="1801" width="8.25" style="3" customWidth="1"/>
    <col min="1802" max="1802" width="10.875" style="3" bestFit="1" customWidth="1"/>
    <col min="1803" max="1803" width="7.5" style="3" customWidth="1"/>
    <col min="1804" max="1804" width="11" style="3"/>
    <col min="1805" max="1805" width="9.125" style="3" customWidth="1"/>
    <col min="1806" max="1806" width="10.5" style="3" bestFit="1" customWidth="1"/>
    <col min="1807" max="2042" width="11" style="3"/>
    <col min="2043" max="2043" width="14.5" style="3" customWidth="1"/>
    <col min="2044" max="2044" width="9.625" style="3" customWidth="1"/>
    <col min="2045" max="2045" width="6.125" style="3" bestFit="1" customWidth="1"/>
    <col min="2046" max="2046" width="7.75" style="3" bestFit="1" customWidth="1"/>
    <col min="2047" max="2047" width="5.75" style="3" customWidth="1"/>
    <col min="2048" max="2048" width="6.625" style="3" bestFit="1" customWidth="1"/>
    <col min="2049" max="2049" width="7.75" style="3" bestFit="1" customWidth="1"/>
    <col min="2050" max="2050" width="11.25" style="3" bestFit="1" customWidth="1"/>
    <col min="2051" max="2051" width="5.75" style="3" customWidth="1"/>
    <col min="2052" max="2052" width="7.75" style="3" bestFit="1" customWidth="1"/>
    <col min="2053" max="2053" width="10.5" style="3" bestFit="1" customWidth="1"/>
    <col min="2054" max="2054" width="6.5" style="3" customWidth="1"/>
    <col min="2055" max="2056" width="8" style="3" bestFit="1" customWidth="1"/>
    <col min="2057" max="2057" width="8.25" style="3" customWidth="1"/>
    <col min="2058" max="2058" width="10.875" style="3" bestFit="1" customWidth="1"/>
    <col min="2059" max="2059" width="7.5" style="3" customWidth="1"/>
    <col min="2060" max="2060" width="11" style="3"/>
    <col min="2061" max="2061" width="9.125" style="3" customWidth="1"/>
    <col min="2062" max="2062" width="10.5" style="3" bestFit="1" customWidth="1"/>
    <col min="2063" max="2298" width="11" style="3"/>
    <col min="2299" max="2299" width="14.5" style="3" customWidth="1"/>
    <col min="2300" max="2300" width="9.625" style="3" customWidth="1"/>
    <col min="2301" max="2301" width="6.125" style="3" bestFit="1" customWidth="1"/>
    <col min="2302" max="2302" width="7.75" style="3" bestFit="1" customWidth="1"/>
    <col min="2303" max="2303" width="5.75" style="3" customWidth="1"/>
    <col min="2304" max="2304" width="6.625" style="3" bestFit="1" customWidth="1"/>
    <col min="2305" max="2305" width="7.75" style="3" bestFit="1" customWidth="1"/>
    <col min="2306" max="2306" width="11.25" style="3" bestFit="1" customWidth="1"/>
    <col min="2307" max="2307" width="5.75" style="3" customWidth="1"/>
    <col min="2308" max="2308" width="7.75" style="3" bestFit="1" customWidth="1"/>
    <col min="2309" max="2309" width="10.5" style="3" bestFit="1" customWidth="1"/>
    <col min="2310" max="2310" width="6.5" style="3" customWidth="1"/>
    <col min="2311" max="2312" width="8" style="3" bestFit="1" customWidth="1"/>
    <col min="2313" max="2313" width="8.25" style="3" customWidth="1"/>
    <col min="2314" max="2314" width="10.875" style="3" bestFit="1" customWidth="1"/>
    <col min="2315" max="2315" width="7.5" style="3" customWidth="1"/>
    <col min="2316" max="2316" width="11" style="3"/>
    <col min="2317" max="2317" width="9.125" style="3" customWidth="1"/>
    <col min="2318" max="2318" width="10.5" style="3" bestFit="1" customWidth="1"/>
    <col min="2319" max="2554" width="11" style="3"/>
    <col min="2555" max="2555" width="14.5" style="3" customWidth="1"/>
    <col min="2556" max="2556" width="9.625" style="3" customWidth="1"/>
    <col min="2557" max="2557" width="6.125" style="3" bestFit="1" customWidth="1"/>
    <col min="2558" max="2558" width="7.75" style="3" bestFit="1" customWidth="1"/>
    <col min="2559" max="2559" width="5.75" style="3" customWidth="1"/>
    <col min="2560" max="2560" width="6.625" style="3" bestFit="1" customWidth="1"/>
    <col min="2561" max="2561" width="7.75" style="3" bestFit="1" customWidth="1"/>
    <col min="2562" max="2562" width="11.25" style="3" bestFit="1" customWidth="1"/>
    <col min="2563" max="2563" width="5.75" style="3" customWidth="1"/>
    <col min="2564" max="2564" width="7.75" style="3" bestFit="1" customWidth="1"/>
    <col min="2565" max="2565" width="10.5" style="3" bestFit="1" customWidth="1"/>
    <col min="2566" max="2566" width="6.5" style="3" customWidth="1"/>
    <col min="2567" max="2568" width="8" style="3" bestFit="1" customWidth="1"/>
    <col min="2569" max="2569" width="8.25" style="3" customWidth="1"/>
    <col min="2570" max="2570" width="10.875" style="3" bestFit="1" customWidth="1"/>
    <col min="2571" max="2571" width="7.5" style="3" customWidth="1"/>
    <col min="2572" max="2572" width="11" style="3"/>
    <col min="2573" max="2573" width="9.125" style="3" customWidth="1"/>
    <col min="2574" max="2574" width="10.5" style="3" bestFit="1" customWidth="1"/>
    <col min="2575" max="2810" width="11" style="3"/>
    <col min="2811" max="2811" width="14.5" style="3" customWidth="1"/>
    <col min="2812" max="2812" width="9.625" style="3" customWidth="1"/>
    <col min="2813" max="2813" width="6.125" style="3" bestFit="1" customWidth="1"/>
    <col min="2814" max="2814" width="7.75" style="3" bestFit="1" customWidth="1"/>
    <col min="2815" max="2815" width="5.75" style="3" customWidth="1"/>
    <col min="2816" max="2816" width="6.625" style="3" bestFit="1" customWidth="1"/>
    <col min="2817" max="2817" width="7.75" style="3" bestFit="1" customWidth="1"/>
    <col min="2818" max="2818" width="11.25" style="3" bestFit="1" customWidth="1"/>
    <col min="2819" max="2819" width="5.75" style="3" customWidth="1"/>
    <col min="2820" max="2820" width="7.75" style="3" bestFit="1" customWidth="1"/>
    <col min="2821" max="2821" width="10.5" style="3" bestFit="1" customWidth="1"/>
    <col min="2822" max="2822" width="6.5" style="3" customWidth="1"/>
    <col min="2823" max="2824" width="8" style="3" bestFit="1" customWidth="1"/>
    <col min="2825" max="2825" width="8.25" style="3" customWidth="1"/>
    <col min="2826" max="2826" width="10.875" style="3" bestFit="1" customWidth="1"/>
    <col min="2827" max="2827" width="7.5" style="3" customWidth="1"/>
    <col min="2828" max="2828" width="11" style="3"/>
    <col min="2829" max="2829" width="9.125" style="3" customWidth="1"/>
    <col min="2830" max="2830" width="10.5" style="3" bestFit="1" customWidth="1"/>
    <col min="2831" max="3066" width="11" style="3"/>
    <col min="3067" max="3067" width="14.5" style="3" customWidth="1"/>
    <col min="3068" max="3068" width="9.625" style="3" customWidth="1"/>
    <col min="3069" max="3069" width="6.125" style="3" bestFit="1" customWidth="1"/>
    <col min="3070" max="3070" width="7.75" style="3" bestFit="1" customWidth="1"/>
    <col min="3071" max="3071" width="5.75" style="3" customWidth="1"/>
    <col min="3072" max="3072" width="6.625" style="3" bestFit="1" customWidth="1"/>
    <col min="3073" max="3073" width="7.75" style="3" bestFit="1" customWidth="1"/>
    <col min="3074" max="3074" width="11.25" style="3" bestFit="1" customWidth="1"/>
    <col min="3075" max="3075" width="5.75" style="3" customWidth="1"/>
    <col min="3076" max="3076" width="7.75" style="3" bestFit="1" customWidth="1"/>
    <col min="3077" max="3077" width="10.5" style="3" bestFit="1" customWidth="1"/>
    <col min="3078" max="3078" width="6.5" style="3" customWidth="1"/>
    <col min="3079" max="3080" width="8" style="3" bestFit="1" customWidth="1"/>
    <col min="3081" max="3081" width="8.25" style="3" customWidth="1"/>
    <col min="3082" max="3082" width="10.875" style="3" bestFit="1" customWidth="1"/>
    <col min="3083" max="3083" width="7.5" style="3" customWidth="1"/>
    <col min="3084" max="3084" width="11" style="3"/>
    <col min="3085" max="3085" width="9.125" style="3" customWidth="1"/>
    <col min="3086" max="3086" width="10.5" style="3" bestFit="1" customWidth="1"/>
    <col min="3087" max="3322" width="11" style="3"/>
    <col min="3323" max="3323" width="14.5" style="3" customWidth="1"/>
    <col min="3324" max="3324" width="9.625" style="3" customWidth="1"/>
    <col min="3325" max="3325" width="6.125" style="3" bestFit="1" customWidth="1"/>
    <col min="3326" max="3326" width="7.75" style="3" bestFit="1" customWidth="1"/>
    <col min="3327" max="3327" width="5.75" style="3" customWidth="1"/>
    <col min="3328" max="3328" width="6.625" style="3" bestFit="1" customWidth="1"/>
    <col min="3329" max="3329" width="7.75" style="3" bestFit="1" customWidth="1"/>
    <col min="3330" max="3330" width="11.25" style="3" bestFit="1" customWidth="1"/>
    <col min="3331" max="3331" width="5.75" style="3" customWidth="1"/>
    <col min="3332" max="3332" width="7.75" style="3" bestFit="1" customWidth="1"/>
    <col min="3333" max="3333" width="10.5" style="3" bestFit="1" customWidth="1"/>
    <col min="3334" max="3334" width="6.5" style="3" customWidth="1"/>
    <col min="3335" max="3336" width="8" style="3" bestFit="1" customWidth="1"/>
    <col min="3337" max="3337" width="8.25" style="3" customWidth="1"/>
    <col min="3338" max="3338" width="10.875" style="3" bestFit="1" customWidth="1"/>
    <col min="3339" max="3339" width="7.5" style="3" customWidth="1"/>
    <col min="3340" max="3340" width="11" style="3"/>
    <col min="3341" max="3341" width="9.125" style="3" customWidth="1"/>
    <col min="3342" max="3342" width="10.5" style="3" bestFit="1" customWidth="1"/>
    <col min="3343" max="3578" width="11" style="3"/>
    <col min="3579" max="3579" width="14.5" style="3" customWidth="1"/>
    <col min="3580" max="3580" width="9.625" style="3" customWidth="1"/>
    <col min="3581" max="3581" width="6.125" style="3" bestFit="1" customWidth="1"/>
    <col min="3582" max="3582" width="7.75" style="3" bestFit="1" customWidth="1"/>
    <col min="3583" max="3583" width="5.75" style="3" customWidth="1"/>
    <col min="3584" max="3584" width="6.625" style="3" bestFit="1" customWidth="1"/>
    <col min="3585" max="3585" width="7.75" style="3" bestFit="1" customWidth="1"/>
    <col min="3586" max="3586" width="11.25" style="3" bestFit="1" customWidth="1"/>
    <col min="3587" max="3587" width="5.75" style="3" customWidth="1"/>
    <col min="3588" max="3588" width="7.75" style="3" bestFit="1" customWidth="1"/>
    <col min="3589" max="3589" width="10.5" style="3" bestFit="1" customWidth="1"/>
    <col min="3590" max="3590" width="6.5" style="3" customWidth="1"/>
    <col min="3591" max="3592" width="8" style="3" bestFit="1" customWidth="1"/>
    <col min="3593" max="3593" width="8.25" style="3" customWidth="1"/>
    <col min="3594" max="3594" width="10.875" style="3" bestFit="1" customWidth="1"/>
    <col min="3595" max="3595" width="7.5" style="3" customWidth="1"/>
    <col min="3596" max="3596" width="11" style="3"/>
    <col min="3597" max="3597" width="9.125" style="3" customWidth="1"/>
    <col min="3598" max="3598" width="10.5" style="3" bestFit="1" customWidth="1"/>
    <col min="3599" max="3834" width="11" style="3"/>
    <col min="3835" max="3835" width="14.5" style="3" customWidth="1"/>
    <col min="3836" max="3836" width="9.625" style="3" customWidth="1"/>
    <col min="3837" max="3837" width="6.125" style="3" bestFit="1" customWidth="1"/>
    <col min="3838" max="3838" width="7.75" style="3" bestFit="1" customWidth="1"/>
    <col min="3839" max="3839" width="5.75" style="3" customWidth="1"/>
    <col min="3840" max="3840" width="6.625" style="3" bestFit="1" customWidth="1"/>
    <col min="3841" max="3841" width="7.75" style="3" bestFit="1" customWidth="1"/>
    <col min="3842" max="3842" width="11.25" style="3" bestFit="1" customWidth="1"/>
    <col min="3843" max="3843" width="5.75" style="3" customWidth="1"/>
    <col min="3844" max="3844" width="7.75" style="3" bestFit="1" customWidth="1"/>
    <col min="3845" max="3845" width="10.5" style="3" bestFit="1" customWidth="1"/>
    <col min="3846" max="3846" width="6.5" style="3" customWidth="1"/>
    <col min="3847" max="3848" width="8" style="3" bestFit="1" customWidth="1"/>
    <col min="3849" max="3849" width="8.25" style="3" customWidth="1"/>
    <col min="3850" max="3850" width="10.875" style="3" bestFit="1" customWidth="1"/>
    <col min="3851" max="3851" width="7.5" style="3" customWidth="1"/>
    <col min="3852" max="3852" width="11" style="3"/>
    <col min="3853" max="3853" width="9.125" style="3" customWidth="1"/>
    <col min="3854" max="3854" width="10.5" style="3" bestFit="1" customWidth="1"/>
    <col min="3855" max="4090" width="11" style="3"/>
    <col min="4091" max="4091" width="14.5" style="3" customWidth="1"/>
    <col min="4092" max="4092" width="9.625" style="3" customWidth="1"/>
    <col min="4093" max="4093" width="6.125" style="3" bestFit="1" customWidth="1"/>
    <col min="4094" max="4094" width="7.75" style="3" bestFit="1" customWidth="1"/>
    <col min="4095" max="4095" width="5.75" style="3" customWidth="1"/>
    <col min="4096" max="4096" width="6.625" style="3" bestFit="1" customWidth="1"/>
    <col min="4097" max="4097" width="7.75" style="3" bestFit="1" customWidth="1"/>
    <col min="4098" max="4098" width="11.25" style="3" bestFit="1" customWidth="1"/>
    <col min="4099" max="4099" width="5.75" style="3" customWidth="1"/>
    <col min="4100" max="4100" width="7.75" style="3" bestFit="1" customWidth="1"/>
    <col min="4101" max="4101" width="10.5" style="3" bestFit="1" customWidth="1"/>
    <col min="4102" max="4102" width="6.5" style="3" customWidth="1"/>
    <col min="4103" max="4104" width="8" style="3" bestFit="1" customWidth="1"/>
    <col min="4105" max="4105" width="8.25" style="3" customWidth="1"/>
    <col min="4106" max="4106" width="10.875" style="3" bestFit="1" customWidth="1"/>
    <col min="4107" max="4107" width="7.5" style="3" customWidth="1"/>
    <col min="4108" max="4108" width="11" style="3"/>
    <col min="4109" max="4109" width="9.125" style="3" customWidth="1"/>
    <col min="4110" max="4110" width="10.5" style="3" bestFit="1" customWidth="1"/>
    <col min="4111" max="4346" width="11" style="3"/>
    <col min="4347" max="4347" width="14.5" style="3" customWidth="1"/>
    <col min="4348" max="4348" width="9.625" style="3" customWidth="1"/>
    <col min="4349" max="4349" width="6.125" style="3" bestFit="1" customWidth="1"/>
    <col min="4350" max="4350" width="7.75" style="3" bestFit="1" customWidth="1"/>
    <col min="4351" max="4351" width="5.75" style="3" customWidth="1"/>
    <col min="4352" max="4352" width="6.625" style="3" bestFit="1" customWidth="1"/>
    <col min="4353" max="4353" width="7.75" style="3" bestFit="1" customWidth="1"/>
    <col min="4354" max="4354" width="11.25" style="3" bestFit="1" customWidth="1"/>
    <col min="4355" max="4355" width="5.75" style="3" customWidth="1"/>
    <col min="4356" max="4356" width="7.75" style="3" bestFit="1" customWidth="1"/>
    <col min="4357" max="4357" width="10.5" style="3" bestFit="1" customWidth="1"/>
    <col min="4358" max="4358" width="6.5" style="3" customWidth="1"/>
    <col min="4359" max="4360" width="8" style="3" bestFit="1" customWidth="1"/>
    <col min="4361" max="4361" width="8.25" style="3" customWidth="1"/>
    <col min="4362" max="4362" width="10.875" style="3" bestFit="1" customWidth="1"/>
    <col min="4363" max="4363" width="7.5" style="3" customWidth="1"/>
    <col min="4364" max="4364" width="11" style="3"/>
    <col min="4365" max="4365" width="9.125" style="3" customWidth="1"/>
    <col min="4366" max="4366" width="10.5" style="3" bestFit="1" customWidth="1"/>
    <col min="4367" max="4602" width="11" style="3"/>
    <col min="4603" max="4603" width="14.5" style="3" customWidth="1"/>
    <col min="4604" max="4604" width="9.625" style="3" customWidth="1"/>
    <col min="4605" max="4605" width="6.125" style="3" bestFit="1" customWidth="1"/>
    <col min="4606" max="4606" width="7.75" style="3" bestFit="1" customWidth="1"/>
    <col min="4607" max="4607" width="5.75" style="3" customWidth="1"/>
    <col min="4608" max="4608" width="6.625" style="3" bestFit="1" customWidth="1"/>
    <col min="4609" max="4609" width="7.75" style="3" bestFit="1" customWidth="1"/>
    <col min="4610" max="4610" width="11.25" style="3" bestFit="1" customWidth="1"/>
    <col min="4611" max="4611" width="5.75" style="3" customWidth="1"/>
    <col min="4612" max="4612" width="7.75" style="3" bestFit="1" customWidth="1"/>
    <col min="4613" max="4613" width="10.5" style="3" bestFit="1" customWidth="1"/>
    <col min="4614" max="4614" width="6.5" style="3" customWidth="1"/>
    <col min="4615" max="4616" width="8" style="3" bestFit="1" customWidth="1"/>
    <col min="4617" max="4617" width="8.25" style="3" customWidth="1"/>
    <col min="4618" max="4618" width="10.875" style="3" bestFit="1" customWidth="1"/>
    <col min="4619" max="4619" width="7.5" style="3" customWidth="1"/>
    <col min="4620" max="4620" width="11" style="3"/>
    <col min="4621" max="4621" width="9.125" style="3" customWidth="1"/>
    <col min="4622" max="4622" width="10.5" style="3" bestFit="1" customWidth="1"/>
    <col min="4623" max="4858" width="11" style="3"/>
    <col min="4859" max="4859" width="14.5" style="3" customWidth="1"/>
    <col min="4860" max="4860" width="9.625" style="3" customWidth="1"/>
    <col min="4861" max="4861" width="6.125" style="3" bestFit="1" customWidth="1"/>
    <col min="4862" max="4862" width="7.75" style="3" bestFit="1" customWidth="1"/>
    <col min="4863" max="4863" width="5.75" style="3" customWidth="1"/>
    <col min="4864" max="4864" width="6.625" style="3" bestFit="1" customWidth="1"/>
    <col min="4865" max="4865" width="7.75" style="3" bestFit="1" customWidth="1"/>
    <col min="4866" max="4866" width="11.25" style="3" bestFit="1" customWidth="1"/>
    <col min="4867" max="4867" width="5.75" style="3" customWidth="1"/>
    <col min="4868" max="4868" width="7.75" style="3" bestFit="1" customWidth="1"/>
    <col min="4869" max="4869" width="10.5" style="3" bestFit="1" customWidth="1"/>
    <col min="4870" max="4870" width="6.5" style="3" customWidth="1"/>
    <col min="4871" max="4872" width="8" style="3" bestFit="1" customWidth="1"/>
    <col min="4873" max="4873" width="8.25" style="3" customWidth="1"/>
    <col min="4874" max="4874" width="10.875" style="3" bestFit="1" customWidth="1"/>
    <col min="4875" max="4875" width="7.5" style="3" customWidth="1"/>
    <col min="4876" max="4876" width="11" style="3"/>
    <col min="4877" max="4877" width="9.125" style="3" customWidth="1"/>
    <col min="4878" max="4878" width="10.5" style="3" bestFit="1" customWidth="1"/>
    <col min="4879" max="5114" width="11" style="3"/>
    <col min="5115" max="5115" width="14.5" style="3" customWidth="1"/>
    <col min="5116" max="5116" width="9.625" style="3" customWidth="1"/>
    <col min="5117" max="5117" width="6.125" style="3" bestFit="1" customWidth="1"/>
    <col min="5118" max="5118" width="7.75" style="3" bestFit="1" customWidth="1"/>
    <col min="5119" max="5119" width="5.75" style="3" customWidth="1"/>
    <col min="5120" max="5120" width="6.625" style="3" bestFit="1" customWidth="1"/>
    <col min="5121" max="5121" width="7.75" style="3" bestFit="1" customWidth="1"/>
    <col min="5122" max="5122" width="11.25" style="3" bestFit="1" customWidth="1"/>
    <col min="5123" max="5123" width="5.75" style="3" customWidth="1"/>
    <col min="5124" max="5124" width="7.75" style="3" bestFit="1" customWidth="1"/>
    <col min="5125" max="5125" width="10.5" style="3" bestFit="1" customWidth="1"/>
    <col min="5126" max="5126" width="6.5" style="3" customWidth="1"/>
    <col min="5127" max="5128" width="8" style="3" bestFit="1" customWidth="1"/>
    <col min="5129" max="5129" width="8.25" style="3" customWidth="1"/>
    <col min="5130" max="5130" width="10.875" style="3" bestFit="1" customWidth="1"/>
    <col min="5131" max="5131" width="7.5" style="3" customWidth="1"/>
    <col min="5132" max="5132" width="11" style="3"/>
    <col min="5133" max="5133" width="9.125" style="3" customWidth="1"/>
    <col min="5134" max="5134" width="10.5" style="3" bestFit="1" customWidth="1"/>
    <col min="5135" max="5370" width="11" style="3"/>
    <col min="5371" max="5371" width="14.5" style="3" customWidth="1"/>
    <col min="5372" max="5372" width="9.625" style="3" customWidth="1"/>
    <col min="5373" max="5373" width="6.125" style="3" bestFit="1" customWidth="1"/>
    <col min="5374" max="5374" width="7.75" style="3" bestFit="1" customWidth="1"/>
    <col min="5375" max="5375" width="5.75" style="3" customWidth="1"/>
    <col min="5376" max="5376" width="6.625" style="3" bestFit="1" customWidth="1"/>
    <col min="5377" max="5377" width="7.75" style="3" bestFit="1" customWidth="1"/>
    <col min="5378" max="5378" width="11.25" style="3" bestFit="1" customWidth="1"/>
    <col min="5379" max="5379" width="5.75" style="3" customWidth="1"/>
    <col min="5380" max="5380" width="7.75" style="3" bestFit="1" customWidth="1"/>
    <col min="5381" max="5381" width="10.5" style="3" bestFit="1" customWidth="1"/>
    <col min="5382" max="5382" width="6.5" style="3" customWidth="1"/>
    <col min="5383" max="5384" width="8" style="3" bestFit="1" customWidth="1"/>
    <col min="5385" max="5385" width="8.25" style="3" customWidth="1"/>
    <col min="5386" max="5386" width="10.875" style="3" bestFit="1" customWidth="1"/>
    <col min="5387" max="5387" width="7.5" style="3" customWidth="1"/>
    <col min="5388" max="5388" width="11" style="3"/>
    <col min="5389" max="5389" width="9.125" style="3" customWidth="1"/>
    <col min="5390" max="5390" width="10.5" style="3" bestFit="1" customWidth="1"/>
    <col min="5391" max="5626" width="11" style="3"/>
    <col min="5627" max="5627" width="14.5" style="3" customWidth="1"/>
    <col min="5628" max="5628" width="9.625" style="3" customWidth="1"/>
    <col min="5629" max="5629" width="6.125" style="3" bestFit="1" customWidth="1"/>
    <col min="5630" max="5630" width="7.75" style="3" bestFit="1" customWidth="1"/>
    <col min="5631" max="5631" width="5.75" style="3" customWidth="1"/>
    <col min="5632" max="5632" width="6.625" style="3" bestFit="1" customWidth="1"/>
    <col min="5633" max="5633" width="7.75" style="3" bestFit="1" customWidth="1"/>
    <col min="5634" max="5634" width="11.25" style="3" bestFit="1" customWidth="1"/>
    <col min="5635" max="5635" width="5.75" style="3" customWidth="1"/>
    <col min="5636" max="5636" width="7.75" style="3" bestFit="1" customWidth="1"/>
    <col min="5637" max="5637" width="10.5" style="3" bestFit="1" customWidth="1"/>
    <col min="5638" max="5638" width="6.5" style="3" customWidth="1"/>
    <col min="5639" max="5640" width="8" style="3" bestFit="1" customWidth="1"/>
    <col min="5641" max="5641" width="8.25" style="3" customWidth="1"/>
    <col min="5642" max="5642" width="10.875" style="3" bestFit="1" customWidth="1"/>
    <col min="5643" max="5643" width="7.5" style="3" customWidth="1"/>
    <col min="5644" max="5644" width="11" style="3"/>
    <col min="5645" max="5645" width="9.125" style="3" customWidth="1"/>
    <col min="5646" max="5646" width="10.5" style="3" bestFit="1" customWidth="1"/>
    <col min="5647" max="5882" width="11" style="3"/>
    <col min="5883" max="5883" width="14.5" style="3" customWidth="1"/>
    <col min="5884" max="5884" width="9.625" style="3" customWidth="1"/>
    <col min="5885" max="5885" width="6.125" style="3" bestFit="1" customWidth="1"/>
    <col min="5886" max="5886" width="7.75" style="3" bestFit="1" customWidth="1"/>
    <col min="5887" max="5887" width="5.75" style="3" customWidth="1"/>
    <col min="5888" max="5888" width="6.625" style="3" bestFit="1" customWidth="1"/>
    <col min="5889" max="5889" width="7.75" style="3" bestFit="1" customWidth="1"/>
    <col min="5890" max="5890" width="11.25" style="3" bestFit="1" customWidth="1"/>
    <col min="5891" max="5891" width="5.75" style="3" customWidth="1"/>
    <col min="5892" max="5892" width="7.75" style="3" bestFit="1" customWidth="1"/>
    <col min="5893" max="5893" width="10.5" style="3" bestFit="1" customWidth="1"/>
    <col min="5894" max="5894" width="6.5" style="3" customWidth="1"/>
    <col min="5895" max="5896" width="8" style="3" bestFit="1" customWidth="1"/>
    <col min="5897" max="5897" width="8.25" style="3" customWidth="1"/>
    <col min="5898" max="5898" width="10.875" style="3" bestFit="1" customWidth="1"/>
    <col min="5899" max="5899" width="7.5" style="3" customWidth="1"/>
    <col min="5900" max="5900" width="11" style="3"/>
    <col min="5901" max="5901" width="9.125" style="3" customWidth="1"/>
    <col min="5902" max="5902" width="10.5" style="3" bestFit="1" customWidth="1"/>
    <col min="5903" max="6138" width="11" style="3"/>
    <col min="6139" max="6139" width="14.5" style="3" customWidth="1"/>
    <col min="6140" max="6140" width="9.625" style="3" customWidth="1"/>
    <col min="6141" max="6141" width="6.125" style="3" bestFit="1" customWidth="1"/>
    <col min="6142" max="6142" width="7.75" style="3" bestFit="1" customWidth="1"/>
    <col min="6143" max="6143" width="5.75" style="3" customWidth="1"/>
    <col min="6144" max="6144" width="6.625" style="3" bestFit="1" customWidth="1"/>
    <col min="6145" max="6145" width="7.75" style="3" bestFit="1" customWidth="1"/>
    <col min="6146" max="6146" width="11.25" style="3" bestFit="1" customWidth="1"/>
    <col min="6147" max="6147" width="5.75" style="3" customWidth="1"/>
    <col min="6148" max="6148" width="7.75" style="3" bestFit="1" customWidth="1"/>
    <col min="6149" max="6149" width="10.5" style="3" bestFit="1" customWidth="1"/>
    <col min="6150" max="6150" width="6.5" style="3" customWidth="1"/>
    <col min="6151" max="6152" width="8" style="3" bestFit="1" customWidth="1"/>
    <col min="6153" max="6153" width="8.25" style="3" customWidth="1"/>
    <col min="6154" max="6154" width="10.875" style="3" bestFit="1" customWidth="1"/>
    <col min="6155" max="6155" width="7.5" style="3" customWidth="1"/>
    <col min="6156" max="6156" width="11" style="3"/>
    <col min="6157" max="6157" width="9.125" style="3" customWidth="1"/>
    <col min="6158" max="6158" width="10.5" style="3" bestFit="1" customWidth="1"/>
    <col min="6159" max="6394" width="11" style="3"/>
    <col min="6395" max="6395" width="14.5" style="3" customWidth="1"/>
    <col min="6396" max="6396" width="9.625" style="3" customWidth="1"/>
    <col min="6397" max="6397" width="6.125" style="3" bestFit="1" customWidth="1"/>
    <col min="6398" max="6398" width="7.75" style="3" bestFit="1" customWidth="1"/>
    <col min="6399" max="6399" width="5.75" style="3" customWidth="1"/>
    <col min="6400" max="6400" width="6.625" style="3" bestFit="1" customWidth="1"/>
    <col min="6401" max="6401" width="7.75" style="3" bestFit="1" customWidth="1"/>
    <col min="6402" max="6402" width="11.25" style="3" bestFit="1" customWidth="1"/>
    <col min="6403" max="6403" width="5.75" style="3" customWidth="1"/>
    <col min="6404" max="6404" width="7.75" style="3" bestFit="1" customWidth="1"/>
    <col min="6405" max="6405" width="10.5" style="3" bestFit="1" customWidth="1"/>
    <col min="6406" max="6406" width="6.5" style="3" customWidth="1"/>
    <col min="6407" max="6408" width="8" style="3" bestFit="1" customWidth="1"/>
    <col min="6409" max="6409" width="8.25" style="3" customWidth="1"/>
    <col min="6410" max="6410" width="10.875" style="3" bestFit="1" customWidth="1"/>
    <col min="6411" max="6411" width="7.5" style="3" customWidth="1"/>
    <col min="6412" max="6412" width="11" style="3"/>
    <col min="6413" max="6413" width="9.125" style="3" customWidth="1"/>
    <col min="6414" max="6414" width="10.5" style="3" bestFit="1" customWidth="1"/>
    <col min="6415" max="6650" width="11" style="3"/>
    <col min="6651" max="6651" width="14.5" style="3" customWidth="1"/>
    <col min="6652" max="6652" width="9.625" style="3" customWidth="1"/>
    <col min="6653" max="6653" width="6.125" style="3" bestFit="1" customWidth="1"/>
    <col min="6654" max="6654" width="7.75" style="3" bestFit="1" customWidth="1"/>
    <col min="6655" max="6655" width="5.75" style="3" customWidth="1"/>
    <col min="6656" max="6656" width="6.625" style="3" bestFit="1" customWidth="1"/>
    <col min="6657" max="6657" width="7.75" style="3" bestFit="1" customWidth="1"/>
    <col min="6658" max="6658" width="11.25" style="3" bestFit="1" customWidth="1"/>
    <col min="6659" max="6659" width="5.75" style="3" customWidth="1"/>
    <col min="6660" max="6660" width="7.75" style="3" bestFit="1" customWidth="1"/>
    <col min="6661" max="6661" width="10.5" style="3" bestFit="1" customWidth="1"/>
    <col min="6662" max="6662" width="6.5" style="3" customWidth="1"/>
    <col min="6663" max="6664" width="8" style="3" bestFit="1" customWidth="1"/>
    <col min="6665" max="6665" width="8.25" style="3" customWidth="1"/>
    <col min="6666" max="6666" width="10.875" style="3" bestFit="1" customWidth="1"/>
    <col min="6667" max="6667" width="7.5" style="3" customWidth="1"/>
    <col min="6668" max="6668" width="11" style="3"/>
    <col min="6669" max="6669" width="9.125" style="3" customWidth="1"/>
    <col min="6670" max="6670" width="10.5" style="3" bestFit="1" customWidth="1"/>
    <col min="6671" max="6906" width="11" style="3"/>
    <col min="6907" max="6907" width="14.5" style="3" customWidth="1"/>
    <col min="6908" max="6908" width="9.625" style="3" customWidth="1"/>
    <col min="6909" max="6909" width="6.125" style="3" bestFit="1" customWidth="1"/>
    <col min="6910" max="6910" width="7.75" style="3" bestFit="1" customWidth="1"/>
    <col min="6911" max="6911" width="5.75" style="3" customWidth="1"/>
    <col min="6912" max="6912" width="6.625" style="3" bestFit="1" customWidth="1"/>
    <col min="6913" max="6913" width="7.75" style="3" bestFit="1" customWidth="1"/>
    <col min="6914" max="6914" width="11.25" style="3" bestFit="1" customWidth="1"/>
    <col min="6915" max="6915" width="5.75" style="3" customWidth="1"/>
    <col min="6916" max="6916" width="7.75" style="3" bestFit="1" customWidth="1"/>
    <col min="6917" max="6917" width="10.5" style="3" bestFit="1" customWidth="1"/>
    <col min="6918" max="6918" width="6.5" style="3" customWidth="1"/>
    <col min="6919" max="6920" width="8" style="3" bestFit="1" customWidth="1"/>
    <col min="6921" max="6921" width="8.25" style="3" customWidth="1"/>
    <col min="6922" max="6922" width="10.875" style="3" bestFit="1" customWidth="1"/>
    <col min="6923" max="6923" width="7.5" style="3" customWidth="1"/>
    <col min="6924" max="6924" width="11" style="3"/>
    <col min="6925" max="6925" width="9.125" style="3" customWidth="1"/>
    <col min="6926" max="6926" width="10.5" style="3" bestFit="1" customWidth="1"/>
    <col min="6927" max="7162" width="11" style="3"/>
    <col min="7163" max="7163" width="14.5" style="3" customWidth="1"/>
    <col min="7164" max="7164" width="9.625" style="3" customWidth="1"/>
    <col min="7165" max="7165" width="6.125" style="3" bestFit="1" customWidth="1"/>
    <col min="7166" max="7166" width="7.75" style="3" bestFit="1" customWidth="1"/>
    <col min="7167" max="7167" width="5.75" style="3" customWidth="1"/>
    <col min="7168" max="7168" width="6.625" style="3" bestFit="1" customWidth="1"/>
    <col min="7169" max="7169" width="7.75" style="3" bestFit="1" customWidth="1"/>
    <col min="7170" max="7170" width="11.25" style="3" bestFit="1" customWidth="1"/>
    <col min="7171" max="7171" width="5.75" style="3" customWidth="1"/>
    <col min="7172" max="7172" width="7.75" style="3" bestFit="1" customWidth="1"/>
    <col min="7173" max="7173" width="10.5" style="3" bestFit="1" customWidth="1"/>
    <col min="7174" max="7174" width="6.5" style="3" customWidth="1"/>
    <col min="7175" max="7176" width="8" style="3" bestFit="1" customWidth="1"/>
    <col min="7177" max="7177" width="8.25" style="3" customWidth="1"/>
    <col min="7178" max="7178" width="10.875" style="3" bestFit="1" customWidth="1"/>
    <col min="7179" max="7179" width="7.5" style="3" customWidth="1"/>
    <col min="7180" max="7180" width="11" style="3"/>
    <col min="7181" max="7181" width="9.125" style="3" customWidth="1"/>
    <col min="7182" max="7182" width="10.5" style="3" bestFit="1" customWidth="1"/>
    <col min="7183" max="7418" width="11" style="3"/>
    <col min="7419" max="7419" width="14.5" style="3" customWidth="1"/>
    <col min="7420" max="7420" width="9.625" style="3" customWidth="1"/>
    <col min="7421" max="7421" width="6.125" style="3" bestFit="1" customWidth="1"/>
    <col min="7422" max="7422" width="7.75" style="3" bestFit="1" customWidth="1"/>
    <col min="7423" max="7423" width="5.75" style="3" customWidth="1"/>
    <col min="7424" max="7424" width="6.625" style="3" bestFit="1" customWidth="1"/>
    <col min="7425" max="7425" width="7.75" style="3" bestFit="1" customWidth="1"/>
    <col min="7426" max="7426" width="11.25" style="3" bestFit="1" customWidth="1"/>
    <col min="7427" max="7427" width="5.75" style="3" customWidth="1"/>
    <col min="7428" max="7428" width="7.75" style="3" bestFit="1" customWidth="1"/>
    <col min="7429" max="7429" width="10.5" style="3" bestFit="1" customWidth="1"/>
    <col min="7430" max="7430" width="6.5" style="3" customWidth="1"/>
    <col min="7431" max="7432" width="8" style="3" bestFit="1" customWidth="1"/>
    <col min="7433" max="7433" width="8.25" style="3" customWidth="1"/>
    <col min="7434" max="7434" width="10.875" style="3" bestFit="1" customWidth="1"/>
    <col min="7435" max="7435" width="7.5" style="3" customWidth="1"/>
    <col min="7436" max="7436" width="11" style="3"/>
    <col min="7437" max="7437" width="9.125" style="3" customWidth="1"/>
    <col min="7438" max="7438" width="10.5" style="3" bestFit="1" customWidth="1"/>
    <col min="7439" max="7674" width="11" style="3"/>
    <col min="7675" max="7675" width="14.5" style="3" customWidth="1"/>
    <col min="7676" max="7676" width="9.625" style="3" customWidth="1"/>
    <col min="7677" max="7677" width="6.125" style="3" bestFit="1" customWidth="1"/>
    <col min="7678" max="7678" width="7.75" style="3" bestFit="1" customWidth="1"/>
    <col min="7679" max="7679" width="5.75" style="3" customWidth="1"/>
    <col min="7680" max="7680" width="6.625" style="3" bestFit="1" customWidth="1"/>
    <col min="7681" max="7681" width="7.75" style="3" bestFit="1" customWidth="1"/>
    <col min="7682" max="7682" width="11.25" style="3" bestFit="1" customWidth="1"/>
    <col min="7683" max="7683" width="5.75" style="3" customWidth="1"/>
    <col min="7684" max="7684" width="7.75" style="3" bestFit="1" customWidth="1"/>
    <col min="7685" max="7685" width="10.5" style="3" bestFit="1" customWidth="1"/>
    <col min="7686" max="7686" width="6.5" style="3" customWidth="1"/>
    <col min="7687" max="7688" width="8" style="3" bestFit="1" customWidth="1"/>
    <col min="7689" max="7689" width="8.25" style="3" customWidth="1"/>
    <col min="7690" max="7690" width="10.875" style="3" bestFit="1" customWidth="1"/>
    <col min="7691" max="7691" width="7.5" style="3" customWidth="1"/>
    <col min="7692" max="7692" width="11" style="3"/>
    <col min="7693" max="7693" width="9.125" style="3" customWidth="1"/>
    <col min="7694" max="7694" width="10.5" style="3" bestFit="1" customWidth="1"/>
    <col min="7695" max="7930" width="11" style="3"/>
    <col min="7931" max="7931" width="14.5" style="3" customWidth="1"/>
    <col min="7932" max="7932" width="9.625" style="3" customWidth="1"/>
    <col min="7933" max="7933" width="6.125" style="3" bestFit="1" customWidth="1"/>
    <col min="7934" max="7934" width="7.75" style="3" bestFit="1" customWidth="1"/>
    <col min="7935" max="7935" width="5.75" style="3" customWidth="1"/>
    <col min="7936" max="7936" width="6.625" style="3" bestFit="1" customWidth="1"/>
    <col min="7937" max="7937" width="7.75" style="3" bestFit="1" customWidth="1"/>
    <col min="7938" max="7938" width="11.25" style="3" bestFit="1" customWidth="1"/>
    <col min="7939" max="7939" width="5.75" style="3" customWidth="1"/>
    <col min="7940" max="7940" width="7.75" style="3" bestFit="1" customWidth="1"/>
    <col min="7941" max="7941" width="10.5" style="3" bestFit="1" customWidth="1"/>
    <col min="7942" max="7942" width="6.5" style="3" customWidth="1"/>
    <col min="7943" max="7944" width="8" style="3" bestFit="1" customWidth="1"/>
    <col min="7945" max="7945" width="8.25" style="3" customWidth="1"/>
    <col min="7946" max="7946" width="10.875" style="3" bestFit="1" customWidth="1"/>
    <col min="7947" max="7947" width="7.5" style="3" customWidth="1"/>
    <col min="7948" max="7948" width="11" style="3"/>
    <col min="7949" max="7949" width="9.125" style="3" customWidth="1"/>
    <col min="7950" max="7950" width="10.5" style="3" bestFit="1" customWidth="1"/>
    <col min="7951" max="8186" width="11" style="3"/>
    <col min="8187" max="8187" width="14.5" style="3" customWidth="1"/>
    <col min="8188" max="8188" width="9.625" style="3" customWidth="1"/>
    <col min="8189" max="8189" width="6.125" style="3" bestFit="1" customWidth="1"/>
    <col min="8190" max="8190" width="7.75" style="3" bestFit="1" customWidth="1"/>
    <col min="8191" max="8191" width="5.75" style="3" customWidth="1"/>
    <col min="8192" max="8192" width="6.625" style="3" bestFit="1" customWidth="1"/>
    <col min="8193" max="8193" width="7.75" style="3" bestFit="1" customWidth="1"/>
    <col min="8194" max="8194" width="11.25" style="3" bestFit="1" customWidth="1"/>
    <col min="8195" max="8195" width="5.75" style="3" customWidth="1"/>
    <col min="8196" max="8196" width="7.75" style="3" bestFit="1" customWidth="1"/>
    <col min="8197" max="8197" width="10.5" style="3" bestFit="1" customWidth="1"/>
    <col min="8198" max="8198" width="6.5" style="3" customWidth="1"/>
    <col min="8199" max="8200" width="8" style="3" bestFit="1" customWidth="1"/>
    <col min="8201" max="8201" width="8.25" style="3" customWidth="1"/>
    <col min="8202" max="8202" width="10.875" style="3" bestFit="1" customWidth="1"/>
    <col min="8203" max="8203" width="7.5" style="3" customWidth="1"/>
    <col min="8204" max="8204" width="11" style="3"/>
    <col min="8205" max="8205" width="9.125" style="3" customWidth="1"/>
    <col min="8206" max="8206" width="10.5" style="3" bestFit="1" customWidth="1"/>
    <col min="8207" max="8442" width="11" style="3"/>
    <col min="8443" max="8443" width="14.5" style="3" customWidth="1"/>
    <col min="8444" max="8444" width="9.625" style="3" customWidth="1"/>
    <col min="8445" max="8445" width="6.125" style="3" bestFit="1" customWidth="1"/>
    <col min="8446" max="8446" width="7.75" style="3" bestFit="1" customWidth="1"/>
    <col min="8447" max="8447" width="5.75" style="3" customWidth="1"/>
    <col min="8448" max="8448" width="6.625" style="3" bestFit="1" customWidth="1"/>
    <col min="8449" max="8449" width="7.75" style="3" bestFit="1" customWidth="1"/>
    <col min="8450" max="8450" width="11.25" style="3" bestFit="1" customWidth="1"/>
    <col min="8451" max="8451" width="5.75" style="3" customWidth="1"/>
    <col min="8452" max="8452" width="7.75" style="3" bestFit="1" customWidth="1"/>
    <col min="8453" max="8453" width="10.5" style="3" bestFit="1" customWidth="1"/>
    <col min="8454" max="8454" width="6.5" style="3" customWidth="1"/>
    <col min="8455" max="8456" width="8" style="3" bestFit="1" customWidth="1"/>
    <col min="8457" max="8457" width="8.25" style="3" customWidth="1"/>
    <col min="8458" max="8458" width="10.875" style="3" bestFit="1" customWidth="1"/>
    <col min="8459" max="8459" width="7.5" style="3" customWidth="1"/>
    <col min="8460" max="8460" width="11" style="3"/>
    <col min="8461" max="8461" width="9.125" style="3" customWidth="1"/>
    <col min="8462" max="8462" width="10.5" style="3" bestFit="1" customWidth="1"/>
    <col min="8463" max="8698" width="11" style="3"/>
    <col min="8699" max="8699" width="14.5" style="3" customWidth="1"/>
    <col min="8700" max="8700" width="9.625" style="3" customWidth="1"/>
    <col min="8701" max="8701" width="6.125" style="3" bestFit="1" customWidth="1"/>
    <col min="8702" max="8702" width="7.75" style="3" bestFit="1" customWidth="1"/>
    <col min="8703" max="8703" width="5.75" style="3" customWidth="1"/>
    <col min="8704" max="8704" width="6.625" style="3" bestFit="1" customWidth="1"/>
    <col min="8705" max="8705" width="7.75" style="3" bestFit="1" customWidth="1"/>
    <col min="8706" max="8706" width="11.25" style="3" bestFit="1" customWidth="1"/>
    <col min="8707" max="8707" width="5.75" style="3" customWidth="1"/>
    <col min="8708" max="8708" width="7.75" style="3" bestFit="1" customWidth="1"/>
    <col min="8709" max="8709" width="10.5" style="3" bestFit="1" customWidth="1"/>
    <col min="8710" max="8710" width="6.5" style="3" customWidth="1"/>
    <col min="8711" max="8712" width="8" style="3" bestFit="1" customWidth="1"/>
    <col min="8713" max="8713" width="8.25" style="3" customWidth="1"/>
    <col min="8714" max="8714" width="10.875" style="3" bestFit="1" customWidth="1"/>
    <col min="8715" max="8715" width="7.5" style="3" customWidth="1"/>
    <col min="8716" max="8716" width="11" style="3"/>
    <col min="8717" max="8717" width="9.125" style="3" customWidth="1"/>
    <col min="8718" max="8718" width="10.5" style="3" bestFit="1" customWidth="1"/>
    <col min="8719" max="8954" width="11" style="3"/>
    <col min="8955" max="8955" width="14.5" style="3" customWidth="1"/>
    <col min="8956" max="8956" width="9.625" style="3" customWidth="1"/>
    <col min="8957" max="8957" width="6.125" style="3" bestFit="1" customWidth="1"/>
    <col min="8958" max="8958" width="7.75" style="3" bestFit="1" customWidth="1"/>
    <col min="8959" max="8959" width="5.75" style="3" customWidth="1"/>
    <col min="8960" max="8960" width="6.625" style="3" bestFit="1" customWidth="1"/>
    <col min="8961" max="8961" width="7.75" style="3" bestFit="1" customWidth="1"/>
    <col min="8962" max="8962" width="11.25" style="3" bestFit="1" customWidth="1"/>
    <col min="8963" max="8963" width="5.75" style="3" customWidth="1"/>
    <col min="8964" max="8964" width="7.75" style="3" bestFit="1" customWidth="1"/>
    <col min="8965" max="8965" width="10.5" style="3" bestFit="1" customWidth="1"/>
    <col min="8966" max="8966" width="6.5" style="3" customWidth="1"/>
    <col min="8967" max="8968" width="8" style="3" bestFit="1" customWidth="1"/>
    <col min="8969" max="8969" width="8.25" style="3" customWidth="1"/>
    <col min="8970" max="8970" width="10.875" style="3" bestFit="1" customWidth="1"/>
    <col min="8971" max="8971" width="7.5" style="3" customWidth="1"/>
    <col min="8972" max="8972" width="11" style="3"/>
    <col min="8973" max="8973" width="9.125" style="3" customWidth="1"/>
    <col min="8974" max="8974" width="10.5" style="3" bestFit="1" customWidth="1"/>
    <col min="8975" max="9210" width="11" style="3"/>
    <col min="9211" max="9211" width="14.5" style="3" customWidth="1"/>
    <col min="9212" max="9212" width="9.625" style="3" customWidth="1"/>
    <col min="9213" max="9213" width="6.125" style="3" bestFit="1" customWidth="1"/>
    <col min="9214" max="9214" width="7.75" style="3" bestFit="1" customWidth="1"/>
    <col min="9215" max="9215" width="5.75" style="3" customWidth="1"/>
    <col min="9216" max="9216" width="6.625" style="3" bestFit="1" customWidth="1"/>
    <col min="9217" max="9217" width="7.75" style="3" bestFit="1" customWidth="1"/>
    <col min="9218" max="9218" width="11.25" style="3" bestFit="1" customWidth="1"/>
    <col min="9219" max="9219" width="5.75" style="3" customWidth="1"/>
    <col min="9220" max="9220" width="7.75" style="3" bestFit="1" customWidth="1"/>
    <col min="9221" max="9221" width="10.5" style="3" bestFit="1" customWidth="1"/>
    <col min="9222" max="9222" width="6.5" style="3" customWidth="1"/>
    <col min="9223" max="9224" width="8" style="3" bestFit="1" customWidth="1"/>
    <col min="9225" max="9225" width="8.25" style="3" customWidth="1"/>
    <col min="9226" max="9226" width="10.875" style="3" bestFit="1" customWidth="1"/>
    <col min="9227" max="9227" width="7.5" style="3" customWidth="1"/>
    <col min="9228" max="9228" width="11" style="3"/>
    <col min="9229" max="9229" width="9.125" style="3" customWidth="1"/>
    <col min="9230" max="9230" width="10.5" style="3" bestFit="1" customWidth="1"/>
    <col min="9231" max="9466" width="11" style="3"/>
    <col min="9467" max="9467" width="14.5" style="3" customWidth="1"/>
    <col min="9468" max="9468" width="9.625" style="3" customWidth="1"/>
    <col min="9469" max="9469" width="6.125" style="3" bestFit="1" customWidth="1"/>
    <col min="9470" max="9470" width="7.75" style="3" bestFit="1" customWidth="1"/>
    <col min="9471" max="9471" width="5.75" style="3" customWidth="1"/>
    <col min="9472" max="9472" width="6.625" style="3" bestFit="1" customWidth="1"/>
    <col min="9473" max="9473" width="7.75" style="3" bestFit="1" customWidth="1"/>
    <col min="9474" max="9474" width="11.25" style="3" bestFit="1" customWidth="1"/>
    <col min="9475" max="9475" width="5.75" style="3" customWidth="1"/>
    <col min="9476" max="9476" width="7.75" style="3" bestFit="1" customWidth="1"/>
    <col min="9477" max="9477" width="10.5" style="3" bestFit="1" customWidth="1"/>
    <col min="9478" max="9478" width="6.5" style="3" customWidth="1"/>
    <col min="9479" max="9480" width="8" style="3" bestFit="1" customWidth="1"/>
    <col min="9481" max="9481" width="8.25" style="3" customWidth="1"/>
    <col min="9482" max="9482" width="10.875" style="3" bestFit="1" customWidth="1"/>
    <col min="9483" max="9483" width="7.5" style="3" customWidth="1"/>
    <col min="9484" max="9484" width="11" style="3"/>
    <col min="9485" max="9485" width="9.125" style="3" customWidth="1"/>
    <col min="9486" max="9486" width="10.5" style="3" bestFit="1" customWidth="1"/>
    <col min="9487" max="9722" width="11" style="3"/>
    <col min="9723" max="9723" width="14.5" style="3" customWidth="1"/>
    <col min="9724" max="9724" width="9.625" style="3" customWidth="1"/>
    <col min="9725" max="9725" width="6.125" style="3" bestFit="1" customWidth="1"/>
    <col min="9726" max="9726" width="7.75" style="3" bestFit="1" customWidth="1"/>
    <col min="9727" max="9727" width="5.75" style="3" customWidth="1"/>
    <col min="9728" max="9728" width="6.625" style="3" bestFit="1" customWidth="1"/>
    <col min="9729" max="9729" width="7.75" style="3" bestFit="1" customWidth="1"/>
    <col min="9730" max="9730" width="11.25" style="3" bestFit="1" customWidth="1"/>
    <col min="9731" max="9731" width="5.75" style="3" customWidth="1"/>
    <col min="9732" max="9732" width="7.75" style="3" bestFit="1" customWidth="1"/>
    <col min="9733" max="9733" width="10.5" style="3" bestFit="1" customWidth="1"/>
    <col min="9734" max="9734" width="6.5" style="3" customWidth="1"/>
    <col min="9735" max="9736" width="8" style="3" bestFit="1" customWidth="1"/>
    <col min="9737" max="9737" width="8.25" style="3" customWidth="1"/>
    <col min="9738" max="9738" width="10.875" style="3" bestFit="1" customWidth="1"/>
    <col min="9739" max="9739" width="7.5" style="3" customWidth="1"/>
    <col min="9740" max="9740" width="11" style="3"/>
    <col min="9741" max="9741" width="9.125" style="3" customWidth="1"/>
    <col min="9742" max="9742" width="10.5" style="3" bestFit="1" customWidth="1"/>
    <col min="9743" max="9978" width="11" style="3"/>
    <col min="9979" max="9979" width="14.5" style="3" customWidth="1"/>
    <col min="9980" max="9980" width="9.625" style="3" customWidth="1"/>
    <col min="9981" max="9981" width="6.125" style="3" bestFit="1" customWidth="1"/>
    <col min="9982" max="9982" width="7.75" style="3" bestFit="1" customWidth="1"/>
    <col min="9983" max="9983" width="5.75" style="3" customWidth="1"/>
    <col min="9984" max="9984" width="6.625" style="3" bestFit="1" customWidth="1"/>
    <col min="9985" max="9985" width="7.75" style="3" bestFit="1" customWidth="1"/>
    <col min="9986" max="9986" width="11.25" style="3" bestFit="1" customWidth="1"/>
    <col min="9987" max="9987" width="5.75" style="3" customWidth="1"/>
    <col min="9988" max="9988" width="7.75" style="3" bestFit="1" customWidth="1"/>
    <col min="9989" max="9989" width="10.5" style="3" bestFit="1" customWidth="1"/>
    <col min="9990" max="9990" width="6.5" style="3" customWidth="1"/>
    <col min="9991" max="9992" width="8" style="3" bestFit="1" customWidth="1"/>
    <col min="9993" max="9993" width="8.25" style="3" customWidth="1"/>
    <col min="9994" max="9994" width="10.875" style="3" bestFit="1" customWidth="1"/>
    <col min="9995" max="9995" width="7.5" style="3" customWidth="1"/>
    <col min="9996" max="9996" width="11" style="3"/>
    <col min="9997" max="9997" width="9.125" style="3" customWidth="1"/>
    <col min="9998" max="9998" width="10.5" style="3" bestFit="1" customWidth="1"/>
    <col min="9999" max="10234" width="11" style="3"/>
    <col min="10235" max="10235" width="14.5" style="3" customWidth="1"/>
    <col min="10236" max="10236" width="9.625" style="3" customWidth="1"/>
    <col min="10237" max="10237" width="6.125" style="3" bestFit="1" customWidth="1"/>
    <col min="10238" max="10238" width="7.75" style="3" bestFit="1" customWidth="1"/>
    <col min="10239" max="10239" width="5.75" style="3" customWidth="1"/>
    <col min="10240" max="10240" width="6.625" style="3" bestFit="1" customWidth="1"/>
    <col min="10241" max="10241" width="7.75" style="3" bestFit="1" customWidth="1"/>
    <col min="10242" max="10242" width="11.25" style="3" bestFit="1" customWidth="1"/>
    <col min="10243" max="10243" width="5.75" style="3" customWidth="1"/>
    <col min="10244" max="10244" width="7.75" style="3" bestFit="1" customWidth="1"/>
    <col min="10245" max="10245" width="10.5" style="3" bestFit="1" customWidth="1"/>
    <col min="10246" max="10246" width="6.5" style="3" customWidth="1"/>
    <col min="10247" max="10248" width="8" style="3" bestFit="1" customWidth="1"/>
    <col min="10249" max="10249" width="8.25" style="3" customWidth="1"/>
    <col min="10250" max="10250" width="10.875" style="3" bestFit="1" customWidth="1"/>
    <col min="10251" max="10251" width="7.5" style="3" customWidth="1"/>
    <col min="10252" max="10252" width="11" style="3"/>
    <col min="10253" max="10253" width="9.125" style="3" customWidth="1"/>
    <col min="10254" max="10254" width="10.5" style="3" bestFit="1" customWidth="1"/>
    <col min="10255" max="10490" width="11" style="3"/>
    <col min="10491" max="10491" width="14.5" style="3" customWidth="1"/>
    <col min="10492" max="10492" width="9.625" style="3" customWidth="1"/>
    <col min="10493" max="10493" width="6.125" style="3" bestFit="1" customWidth="1"/>
    <col min="10494" max="10494" width="7.75" style="3" bestFit="1" customWidth="1"/>
    <col min="10495" max="10495" width="5.75" style="3" customWidth="1"/>
    <col min="10496" max="10496" width="6.625" style="3" bestFit="1" customWidth="1"/>
    <col min="10497" max="10497" width="7.75" style="3" bestFit="1" customWidth="1"/>
    <col min="10498" max="10498" width="11.25" style="3" bestFit="1" customWidth="1"/>
    <col min="10499" max="10499" width="5.75" style="3" customWidth="1"/>
    <col min="10500" max="10500" width="7.75" style="3" bestFit="1" customWidth="1"/>
    <col min="10501" max="10501" width="10.5" style="3" bestFit="1" customWidth="1"/>
    <col min="10502" max="10502" width="6.5" style="3" customWidth="1"/>
    <col min="10503" max="10504" width="8" style="3" bestFit="1" customWidth="1"/>
    <col min="10505" max="10505" width="8.25" style="3" customWidth="1"/>
    <col min="10506" max="10506" width="10.875" style="3" bestFit="1" customWidth="1"/>
    <col min="10507" max="10507" width="7.5" style="3" customWidth="1"/>
    <col min="10508" max="10508" width="11" style="3"/>
    <col min="10509" max="10509" width="9.125" style="3" customWidth="1"/>
    <col min="10510" max="10510" width="10.5" style="3" bestFit="1" customWidth="1"/>
    <col min="10511" max="10746" width="11" style="3"/>
    <col min="10747" max="10747" width="14.5" style="3" customWidth="1"/>
    <col min="10748" max="10748" width="9.625" style="3" customWidth="1"/>
    <col min="10749" max="10749" width="6.125" style="3" bestFit="1" customWidth="1"/>
    <col min="10750" max="10750" width="7.75" style="3" bestFit="1" customWidth="1"/>
    <col min="10751" max="10751" width="5.75" style="3" customWidth="1"/>
    <col min="10752" max="10752" width="6.625" style="3" bestFit="1" customWidth="1"/>
    <col min="10753" max="10753" width="7.75" style="3" bestFit="1" customWidth="1"/>
    <col min="10754" max="10754" width="11.25" style="3" bestFit="1" customWidth="1"/>
    <col min="10755" max="10755" width="5.75" style="3" customWidth="1"/>
    <col min="10756" max="10756" width="7.75" style="3" bestFit="1" customWidth="1"/>
    <col min="10757" max="10757" width="10.5" style="3" bestFit="1" customWidth="1"/>
    <col min="10758" max="10758" width="6.5" style="3" customWidth="1"/>
    <col min="10759" max="10760" width="8" style="3" bestFit="1" customWidth="1"/>
    <col min="10761" max="10761" width="8.25" style="3" customWidth="1"/>
    <col min="10762" max="10762" width="10.875" style="3" bestFit="1" customWidth="1"/>
    <col min="10763" max="10763" width="7.5" style="3" customWidth="1"/>
    <col min="10764" max="10764" width="11" style="3"/>
    <col min="10765" max="10765" width="9.125" style="3" customWidth="1"/>
    <col min="10766" max="10766" width="10.5" style="3" bestFit="1" customWidth="1"/>
    <col min="10767" max="11002" width="11" style="3"/>
    <col min="11003" max="11003" width="14.5" style="3" customWidth="1"/>
    <col min="11004" max="11004" width="9.625" style="3" customWidth="1"/>
    <col min="11005" max="11005" width="6.125" style="3" bestFit="1" customWidth="1"/>
    <col min="11006" max="11006" width="7.75" style="3" bestFit="1" customWidth="1"/>
    <col min="11007" max="11007" width="5.75" style="3" customWidth="1"/>
    <col min="11008" max="11008" width="6.625" style="3" bestFit="1" customWidth="1"/>
    <col min="11009" max="11009" width="7.75" style="3" bestFit="1" customWidth="1"/>
    <col min="11010" max="11010" width="11.25" style="3" bestFit="1" customWidth="1"/>
    <col min="11011" max="11011" width="5.75" style="3" customWidth="1"/>
    <col min="11012" max="11012" width="7.75" style="3" bestFit="1" customWidth="1"/>
    <col min="11013" max="11013" width="10.5" style="3" bestFit="1" customWidth="1"/>
    <col min="11014" max="11014" width="6.5" style="3" customWidth="1"/>
    <col min="11015" max="11016" width="8" style="3" bestFit="1" customWidth="1"/>
    <col min="11017" max="11017" width="8.25" style="3" customWidth="1"/>
    <col min="11018" max="11018" width="10.875" style="3" bestFit="1" customWidth="1"/>
    <col min="11019" max="11019" width="7.5" style="3" customWidth="1"/>
    <col min="11020" max="11020" width="11" style="3"/>
    <col min="11021" max="11021" width="9.125" style="3" customWidth="1"/>
    <col min="11022" max="11022" width="10.5" style="3" bestFit="1" customWidth="1"/>
    <col min="11023" max="11258" width="11" style="3"/>
    <col min="11259" max="11259" width="14.5" style="3" customWidth="1"/>
    <col min="11260" max="11260" width="9.625" style="3" customWidth="1"/>
    <col min="11261" max="11261" width="6.125" style="3" bestFit="1" customWidth="1"/>
    <col min="11262" max="11262" width="7.75" style="3" bestFit="1" customWidth="1"/>
    <col min="11263" max="11263" width="5.75" style="3" customWidth="1"/>
    <col min="11264" max="11264" width="6.625" style="3" bestFit="1" customWidth="1"/>
    <col min="11265" max="11265" width="7.75" style="3" bestFit="1" customWidth="1"/>
    <col min="11266" max="11266" width="11.25" style="3" bestFit="1" customWidth="1"/>
    <col min="11267" max="11267" width="5.75" style="3" customWidth="1"/>
    <col min="11268" max="11268" width="7.75" style="3" bestFit="1" customWidth="1"/>
    <col min="11269" max="11269" width="10.5" style="3" bestFit="1" customWidth="1"/>
    <col min="11270" max="11270" width="6.5" style="3" customWidth="1"/>
    <col min="11271" max="11272" width="8" style="3" bestFit="1" customWidth="1"/>
    <col min="11273" max="11273" width="8.25" style="3" customWidth="1"/>
    <col min="11274" max="11274" width="10.875" style="3" bestFit="1" customWidth="1"/>
    <col min="11275" max="11275" width="7.5" style="3" customWidth="1"/>
    <col min="11276" max="11276" width="11" style="3"/>
    <col min="11277" max="11277" width="9.125" style="3" customWidth="1"/>
    <col min="11278" max="11278" width="10.5" style="3" bestFit="1" customWidth="1"/>
    <col min="11279" max="11514" width="11" style="3"/>
    <col min="11515" max="11515" width="14.5" style="3" customWidth="1"/>
    <col min="11516" max="11516" width="9.625" style="3" customWidth="1"/>
    <col min="11517" max="11517" width="6.125" style="3" bestFit="1" customWidth="1"/>
    <col min="11518" max="11518" width="7.75" style="3" bestFit="1" customWidth="1"/>
    <col min="11519" max="11519" width="5.75" style="3" customWidth="1"/>
    <col min="11520" max="11520" width="6.625" style="3" bestFit="1" customWidth="1"/>
    <col min="11521" max="11521" width="7.75" style="3" bestFit="1" customWidth="1"/>
    <col min="11522" max="11522" width="11.25" style="3" bestFit="1" customWidth="1"/>
    <col min="11523" max="11523" width="5.75" style="3" customWidth="1"/>
    <col min="11524" max="11524" width="7.75" style="3" bestFit="1" customWidth="1"/>
    <col min="11525" max="11525" width="10.5" style="3" bestFit="1" customWidth="1"/>
    <col min="11526" max="11526" width="6.5" style="3" customWidth="1"/>
    <col min="11527" max="11528" width="8" style="3" bestFit="1" customWidth="1"/>
    <col min="11529" max="11529" width="8.25" style="3" customWidth="1"/>
    <col min="11530" max="11530" width="10.875" style="3" bestFit="1" customWidth="1"/>
    <col min="11531" max="11531" width="7.5" style="3" customWidth="1"/>
    <col min="11532" max="11532" width="11" style="3"/>
    <col min="11533" max="11533" width="9.125" style="3" customWidth="1"/>
    <col min="11534" max="11534" width="10.5" style="3" bestFit="1" customWidth="1"/>
    <col min="11535" max="11770" width="11" style="3"/>
    <col min="11771" max="11771" width="14.5" style="3" customWidth="1"/>
    <col min="11772" max="11772" width="9.625" style="3" customWidth="1"/>
    <col min="11773" max="11773" width="6.125" style="3" bestFit="1" customWidth="1"/>
    <col min="11774" max="11774" width="7.75" style="3" bestFit="1" customWidth="1"/>
    <col min="11775" max="11775" width="5.75" style="3" customWidth="1"/>
    <col min="11776" max="11776" width="6.625" style="3" bestFit="1" customWidth="1"/>
    <col min="11777" max="11777" width="7.75" style="3" bestFit="1" customWidth="1"/>
    <col min="11778" max="11778" width="11.25" style="3" bestFit="1" customWidth="1"/>
    <col min="11779" max="11779" width="5.75" style="3" customWidth="1"/>
    <col min="11780" max="11780" width="7.75" style="3" bestFit="1" customWidth="1"/>
    <col min="11781" max="11781" width="10.5" style="3" bestFit="1" customWidth="1"/>
    <col min="11782" max="11782" width="6.5" style="3" customWidth="1"/>
    <col min="11783" max="11784" width="8" style="3" bestFit="1" customWidth="1"/>
    <col min="11785" max="11785" width="8.25" style="3" customWidth="1"/>
    <col min="11786" max="11786" width="10.875" style="3" bestFit="1" customWidth="1"/>
    <col min="11787" max="11787" width="7.5" style="3" customWidth="1"/>
    <col min="11788" max="11788" width="11" style="3"/>
    <col min="11789" max="11789" width="9.125" style="3" customWidth="1"/>
    <col min="11790" max="11790" width="10.5" style="3" bestFit="1" customWidth="1"/>
    <col min="11791" max="12026" width="11" style="3"/>
    <col min="12027" max="12027" width="14.5" style="3" customWidth="1"/>
    <col min="12028" max="12028" width="9.625" style="3" customWidth="1"/>
    <col min="12029" max="12029" width="6.125" style="3" bestFit="1" customWidth="1"/>
    <col min="12030" max="12030" width="7.75" style="3" bestFit="1" customWidth="1"/>
    <col min="12031" max="12031" width="5.75" style="3" customWidth="1"/>
    <col min="12032" max="12032" width="6.625" style="3" bestFit="1" customWidth="1"/>
    <col min="12033" max="12033" width="7.75" style="3" bestFit="1" customWidth="1"/>
    <col min="12034" max="12034" width="11.25" style="3" bestFit="1" customWidth="1"/>
    <col min="12035" max="12035" width="5.75" style="3" customWidth="1"/>
    <col min="12036" max="12036" width="7.75" style="3" bestFit="1" customWidth="1"/>
    <col min="12037" max="12037" width="10.5" style="3" bestFit="1" customWidth="1"/>
    <col min="12038" max="12038" width="6.5" style="3" customWidth="1"/>
    <col min="12039" max="12040" width="8" style="3" bestFit="1" customWidth="1"/>
    <col min="12041" max="12041" width="8.25" style="3" customWidth="1"/>
    <col min="12042" max="12042" width="10.875" style="3" bestFit="1" customWidth="1"/>
    <col min="12043" max="12043" width="7.5" style="3" customWidth="1"/>
    <col min="12044" max="12044" width="11" style="3"/>
    <col min="12045" max="12045" width="9.125" style="3" customWidth="1"/>
    <col min="12046" max="12046" width="10.5" style="3" bestFit="1" customWidth="1"/>
    <col min="12047" max="12282" width="11" style="3"/>
    <col min="12283" max="12283" width="14.5" style="3" customWidth="1"/>
    <col min="12284" max="12284" width="9.625" style="3" customWidth="1"/>
    <col min="12285" max="12285" width="6.125" style="3" bestFit="1" customWidth="1"/>
    <col min="12286" max="12286" width="7.75" style="3" bestFit="1" customWidth="1"/>
    <col min="12287" max="12287" width="5.75" style="3" customWidth="1"/>
    <col min="12288" max="12288" width="6.625" style="3" bestFit="1" customWidth="1"/>
    <col min="12289" max="12289" width="7.75" style="3" bestFit="1" customWidth="1"/>
    <col min="12290" max="12290" width="11.25" style="3" bestFit="1" customWidth="1"/>
    <col min="12291" max="12291" width="5.75" style="3" customWidth="1"/>
    <col min="12292" max="12292" width="7.75" style="3" bestFit="1" customWidth="1"/>
    <col min="12293" max="12293" width="10.5" style="3" bestFit="1" customWidth="1"/>
    <col min="12294" max="12294" width="6.5" style="3" customWidth="1"/>
    <col min="12295" max="12296" width="8" style="3" bestFit="1" customWidth="1"/>
    <col min="12297" max="12297" width="8.25" style="3" customWidth="1"/>
    <col min="12298" max="12298" width="10.875" style="3" bestFit="1" customWidth="1"/>
    <col min="12299" max="12299" width="7.5" style="3" customWidth="1"/>
    <col min="12300" max="12300" width="11" style="3"/>
    <col min="12301" max="12301" width="9.125" style="3" customWidth="1"/>
    <col min="12302" max="12302" width="10.5" style="3" bestFit="1" customWidth="1"/>
    <col min="12303" max="12538" width="11" style="3"/>
    <col min="12539" max="12539" width="14.5" style="3" customWidth="1"/>
    <col min="12540" max="12540" width="9.625" style="3" customWidth="1"/>
    <col min="12541" max="12541" width="6.125" style="3" bestFit="1" customWidth="1"/>
    <col min="12542" max="12542" width="7.75" style="3" bestFit="1" customWidth="1"/>
    <col min="12543" max="12543" width="5.75" style="3" customWidth="1"/>
    <col min="12544" max="12544" width="6.625" style="3" bestFit="1" customWidth="1"/>
    <col min="12545" max="12545" width="7.75" style="3" bestFit="1" customWidth="1"/>
    <col min="12546" max="12546" width="11.25" style="3" bestFit="1" customWidth="1"/>
    <col min="12547" max="12547" width="5.75" style="3" customWidth="1"/>
    <col min="12548" max="12548" width="7.75" style="3" bestFit="1" customWidth="1"/>
    <col min="12549" max="12549" width="10.5" style="3" bestFit="1" customWidth="1"/>
    <col min="12550" max="12550" width="6.5" style="3" customWidth="1"/>
    <col min="12551" max="12552" width="8" style="3" bestFit="1" customWidth="1"/>
    <col min="12553" max="12553" width="8.25" style="3" customWidth="1"/>
    <col min="12554" max="12554" width="10.875" style="3" bestFit="1" customWidth="1"/>
    <col min="12555" max="12555" width="7.5" style="3" customWidth="1"/>
    <col min="12556" max="12556" width="11" style="3"/>
    <col min="12557" max="12557" width="9.125" style="3" customWidth="1"/>
    <col min="12558" max="12558" width="10.5" style="3" bestFit="1" customWidth="1"/>
    <col min="12559" max="12794" width="11" style="3"/>
    <col min="12795" max="12795" width="14.5" style="3" customWidth="1"/>
    <col min="12796" max="12796" width="9.625" style="3" customWidth="1"/>
    <col min="12797" max="12797" width="6.125" style="3" bestFit="1" customWidth="1"/>
    <col min="12798" max="12798" width="7.75" style="3" bestFit="1" customWidth="1"/>
    <col min="12799" max="12799" width="5.75" style="3" customWidth="1"/>
    <col min="12800" max="12800" width="6.625" style="3" bestFit="1" customWidth="1"/>
    <col min="12801" max="12801" width="7.75" style="3" bestFit="1" customWidth="1"/>
    <col min="12802" max="12802" width="11.25" style="3" bestFit="1" customWidth="1"/>
    <col min="12803" max="12803" width="5.75" style="3" customWidth="1"/>
    <col min="12804" max="12804" width="7.75" style="3" bestFit="1" customWidth="1"/>
    <col min="12805" max="12805" width="10.5" style="3" bestFit="1" customWidth="1"/>
    <col min="12806" max="12806" width="6.5" style="3" customWidth="1"/>
    <col min="12807" max="12808" width="8" style="3" bestFit="1" customWidth="1"/>
    <col min="12809" max="12809" width="8.25" style="3" customWidth="1"/>
    <col min="12810" max="12810" width="10.875" style="3" bestFit="1" customWidth="1"/>
    <col min="12811" max="12811" width="7.5" style="3" customWidth="1"/>
    <col min="12812" max="12812" width="11" style="3"/>
    <col min="12813" max="12813" width="9.125" style="3" customWidth="1"/>
    <col min="12814" max="12814" width="10.5" style="3" bestFit="1" customWidth="1"/>
    <col min="12815" max="13050" width="11" style="3"/>
    <col min="13051" max="13051" width="14.5" style="3" customWidth="1"/>
    <col min="13052" max="13052" width="9.625" style="3" customWidth="1"/>
    <col min="13053" max="13053" width="6.125" style="3" bestFit="1" customWidth="1"/>
    <col min="13054" max="13054" width="7.75" style="3" bestFit="1" customWidth="1"/>
    <col min="13055" max="13055" width="5.75" style="3" customWidth="1"/>
    <col min="13056" max="13056" width="6.625" style="3" bestFit="1" customWidth="1"/>
    <col min="13057" max="13057" width="7.75" style="3" bestFit="1" customWidth="1"/>
    <col min="13058" max="13058" width="11.25" style="3" bestFit="1" customWidth="1"/>
    <col min="13059" max="13059" width="5.75" style="3" customWidth="1"/>
    <col min="13060" max="13060" width="7.75" style="3" bestFit="1" customWidth="1"/>
    <col min="13061" max="13061" width="10.5" style="3" bestFit="1" customWidth="1"/>
    <col min="13062" max="13062" width="6.5" style="3" customWidth="1"/>
    <col min="13063" max="13064" width="8" style="3" bestFit="1" customWidth="1"/>
    <col min="13065" max="13065" width="8.25" style="3" customWidth="1"/>
    <col min="13066" max="13066" width="10.875" style="3" bestFit="1" customWidth="1"/>
    <col min="13067" max="13067" width="7.5" style="3" customWidth="1"/>
    <col min="13068" max="13068" width="11" style="3"/>
    <col min="13069" max="13069" width="9.125" style="3" customWidth="1"/>
    <col min="13070" max="13070" width="10.5" style="3" bestFit="1" customWidth="1"/>
    <col min="13071" max="13306" width="11" style="3"/>
    <col min="13307" max="13307" width="14.5" style="3" customWidth="1"/>
    <col min="13308" max="13308" width="9.625" style="3" customWidth="1"/>
    <col min="13309" max="13309" width="6.125" style="3" bestFit="1" customWidth="1"/>
    <col min="13310" max="13310" width="7.75" style="3" bestFit="1" customWidth="1"/>
    <col min="13311" max="13311" width="5.75" style="3" customWidth="1"/>
    <col min="13312" max="13312" width="6.625" style="3" bestFit="1" customWidth="1"/>
    <col min="13313" max="13313" width="7.75" style="3" bestFit="1" customWidth="1"/>
    <col min="13314" max="13314" width="11.25" style="3" bestFit="1" customWidth="1"/>
    <col min="13315" max="13315" width="5.75" style="3" customWidth="1"/>
    <col min="13316" max="13316" width="7.75" style="3" bestFit="1" customWidth="1"/>
    <col min="13317" max="13317" width="10.5" style="3" bestFit="1" customWidth="1"/>
    <col min="13318" max="13318" width="6.5" style="3" customWidth="1"/>
    <col min="13319" max="13320" width="8" style="3" bestFit="1" customWidth="1"/>
    <col min="13321" max="13321" width="8.25" style="3" customWidth="1"/>
    <col min="13322" max="13322" width="10.875" style="3" bestFit="1" customWidth="1"/>
    <col min="13323" max="13323" width="7.5" style="3" customWidth="1"/>
    <col min="13324" max="13324" width="11" style="3"/>
    <col min="13325" max="13325" width="9.125" style="3" customWidth="1"/>
    <col min="13326" max="13326" width="10.5" style="3" bestFit="1" customWidth="1"/>
    <col min="13327" max="13562" width="11" style="3"/>
    <col min="13563" max="13563" width="14.5" style="3" customWidth="1"/>
    <col min="13564" max="13564" width="9.625" style="3" customWidth="1"/>
    <col min="13565" max="13565" width="6.125" style="3" bestFit="1" customWidth="1"/>
    <col min="13566" max="13566" width="7.75" style="3" bestFit="1" customWidth="1"/>
    <col min="13567" max="13567" width="5.75" style="3" customWidth="1"/>
    <col min="13568" max="13568" width="6.625" style="3" bestFit="1" customWidth="1"/>
    <col min="13569" max="13569" width="7.75" style="3" bestFit="1" customWidth="1"/>
    <col min="13570" max="13570" width="11.25" style="3" bestFit="1" customWidth="1"/>
    <col min="13571" max="13571" width="5.75" style="3" customWidth="1"/>
    <col min="13572" max="13572" width="7.75" style="3" bestFit="1" customWidth="1"/>
    <col min="13573" max="13573" width="10.5" style="3" bestFit="1" customWidth="1"/>
    <col min="13574" max="13574" width="6.5" style="3" customWidth="1"/>
    <col min="13575" max="13576" width="8" style="3" bestFit="1" customWidth="1"/>
    <col min="13577" max="13577" width="8.25" style="3" customWidth="1"/>
    <col min="13578" max="13578" width="10.875" style="3" bestFit="1" customWidth="1"/>
    <col min="13579" max="13579" width="7.5" style="3" customWidth="1"/>
    <col min="13580" max="13580" width="11" style="3"/>
    <col min="13581" max="13581" width="9.125" style="3" customWidth="1"/>
    <col min="13582" max="13582" width="10.5" style="3" bestFit="1" customWidth="1"/>
    <col min="13583" max="13818" width="11" style="3"/>
    <col min="13819" max="13819" width="14.5" style="3" customWidth="1"/>
    <col min="13820" max="13820" width="9.625" style="3" customWidth="1"/>
    <col min="13821" max="13821" width="6.125" style="3" bestFit="1" customWidth="1"/>
    <col min="13822" max="13822" width="7.75" style="3" bestFit="1" customWidth="1"/>
    <col min="13823" max="13823" width="5.75" style="3" customWidth="1"/>
    <col min="13824" max="13824" width="6.625" style="3" bestFit="1" customWidth="1"/>
    <col min="13825" max="13825" width="7.75" style="3" bestFit="1" customWidth="1"/>
    <col min="13826" max="13826" width="11.25" style="3" bestFit="1" customWidth="1"/>
    <col min="13827" max="13827" width="5.75" style="3" customWidth="1"/>
    <col min="13828" max="13828" width="7.75" style="3" bestFit="1" customWidth="1"/>
    <col min="13829" max="13829" width="10.5" style="3" bestFit="1" customWidth="1"/>
    <col min="13830" max="13830" width="6.5" style="3" customWidth="1"/>
    <col min="13831" max="13832" width="8" style="3" bestFit="1" customWidth="1"/>
    <col min="13833" max="13833" width="8.25" style="3" customWidth="1"/>
    <col min="13834" max="13834" width="10.875" style="3" bestFit="1" customWidth="1"/>
    <col min="13835" max="13835" width="7.5" style="3" customWidth="1"/>
    <col min="13836" max="13836" width="11" style="3"/>
    <col min="13837" max="13837" width="9.125" style="3" customWidth="1"/>
    <col min="13838" max="13838" width="10.5" style="3" bestFit="1" customWidth="1"/>
    <col min="13839" max="14074" width="11" style="3"/>
    <col min="14075" max="14075" width="14.5" style="3" customWidth="1"/>
    <col min="14076" max="14076" width="9.625" style="3" customWidth="1"/>
    <col min="14077" max="14077" width="6.125" style="3" bestFit="1" customWidth="1"/>
    <col min="14078" max="14078" width="7.75" style="3" bestFit="1" customWidth="1"/>
    <col min="14079" max="14079" width="5.75" style="3" customWidth="1"/>
    <col min="14080" max="14080" width="6.625" style="3" bestFit="1" customWidth="1"/>
    <col min="14081" max="14081" width="7.75" style="3" bestFit="1" customWidth="1"/>
    <col min="14082" max="14082" width="11.25" style="3" bestFit="1" customWidth="1"/>
    <col min="14083" max="14083" width="5.75" style="3" customWidth="1"/>
    <col min="14084" max="14084" width="7.75" style="3" bestFit="1" customWidth="1"/>
    <col min="14085" max="14085" width="10.5" style="3" bestFit="1" customWidth="1"/>
    <col min="14086" max="14086" width="6.5" style="3" customWidth="1"/>
    <col min="14087" max="14088" width="8" style="3" bestFit="1" customWidth="1"/>
    <col min="14089" max="14089" width="8.25" style="3" customWidth="1"/>
    <col min="14090" max="14090" width="10.875" style="3" bestFit="1" customWidth="1"/>
    <col min="14091" max="14091" width="7.5" style="3" customWidth="1"/>
    <col min="14092" max="14092" width="11" style="3"/>
    <col min="14093" max="14093" width="9.125" style="3" customWidth="1"/>
    <col min="14094" max="14094" width="10.5" style="3" bestFit="1" customWidth="1"/>
    <col min="14095" max="14330" width="11" style="3"/>
    <col min="14331" max="14331" width="14.5" style="3" customWidth="1"/>
    <col min="14332" max="14332" width="9.625" style="3" customWidth="1"/>
    <col min="14333" max="14333" width="6.125" style="3" bestFit="1" customWidth="1"/>
    <col min="14334" max="14334" width="7.75" style="3" bestFit="1" customWidth="1"/>
    <col min="14335" max="14335" width="5.75" style="3" customWidth="1"/>
    <col min="14336" max="14336" width="6.625" style="3" bestFit="1" customWidth="1"/>
    <col min="14337" max="14337" width="7.75" style="3" bestFit="1" customWidth="1"/>
    <col min="14338" max="14338" width="11.25" style="3" bestFit="1" customWidth="1"/>
    <col min="14339" max="14339" width="5.75" style="3" customWidth="1"/>
    <col min="14340" max="14340" width="7.75" style="3" bestFit="1" customWidth="1"/>
    <col min="14341" max="14341" width="10.5" style="3" bestFit="1" customWidth="1"/>
    <col min="14342" max="14342" width="6.5" style="3" customWidth="1"/>
    <col min="14343" max="14344" width="8" style="3" bestFit="1" customWidth="1"/>
    <col min="14345" max="14345" width="8.25" style="3" customWidth="1"/>
    <col min="14346" max="14346" width="10.875" style="3" bestFit="1" customWidth="1"/>
    <col min="14347" max="14347" width="7.5" style="3" customWidth="1"/>
    <col min="14348" max="14348" width="11" style="3"/>
    <col min="14349" max="14349" width="9.125" style="3" customWidth="1"/>
    <col min="14350" max="14350" width="10.5" style="3" bestFit="1" customWidth="1"/>
    <col min="14351" max="14586" width="11" style="3"/>
    <col min="14587" max="14587" width="14.5" style="3" customWidth="1"/>
    <col min="14588" max="14588" width="9.625" style="3" customWidth="1"/>
    <col min="14589" max="14589" width="6.125" style="3" bestFit="1" customWidth="1"/>
    <col min="14590" max="14590" width="7.75" style="3" bestFit="1" customWidth="1"/>
    <col min="14591" max="14591" width="5.75" style="3" customWidth="1"/>
    <col min="14592" max="14592" width="6.625" style="3" bestFit="1" customWidth="1"/>
    <col min="14593" max="14593" width="7.75" style="3" bestFit="1" customWidth="1"/>
    <col min="14594" max="14594" width="11.25" style="3" bestFit="1" customWidth="1"/>
    <col min="14595" max="14595" width="5.75" style="3" customWidth="1"/>
    <col min="14596" max="14596" width="7.75" style="3" bestFit="1" customWidth="1"/>
    <col min="14597" max="14597" width="10.5" style="3" bestFit="1" customWidth="1"/>
    <col min="14598" max="14598" width="6.5" style="3" customWidth="1"/>
    <col min="14599" max="14600" width="8" style="3" bestFit="1" customWidth="1"/>
    <col min="14601" max="14601" width="8.25" style="3" customWidth="1"/>
    <col min="14602" max="14602" width="10.875" style="3" bestFit="1" customWidth="1"/>
    <col min="14603" max="14603" width="7.5" style="3" customWidth="1"/>
    <col min="14604" max="14604" width="11" style="3"/>
    <col min="14605" max="14605" width="9.125" style="3" customWidth="1"/>
    <col min="14606" max="14606" width="10.5" style="3" bestFit="1" customWidth="1"/>
    <col min="14607" max="14842" width="11" style="3"/>
    <col min="14843" max="14843" width="14.5" style="3" customWidth="1"/>
    <col min="14844" max="14844" width="9.625" style="3" customWidth="1"/>
    <col min="14845" max="14845" width="6.125" style="3" bestFit="1" customWidth="1"/>
    <col min="14846" max="14846" width="7.75" style="3" bestFit="1" customWidth="1"/>
    <col min="14847" max="14847" width="5.75" style="3" customWidth="1"/>
    <col min="14848" max="14848" width="6.625" style="3" bestFit="1" customWidth="1"/>
    <col min="14849" max="14849" width="7.75" style="3" bestFit="1" customWidth="1"/>
    <col min="14850" max="14850" width="11.25" style="3" bestFit="1" customWidth="1"/>
    <col min="14851" max="14851" width="5.75" style="3" customWidth="1"/>
    <col min="14852" max="14852" width="7.75" style="3" bestFit="1" customWidth="1"/>
    <col min="14853" max="14853" width="10.5" style="3" bestFit="1" customWidth="1"/>
    <col min="14854" max="14854" width="6.5" style="3" customWidth="1"/>
    <col min="14855" max="14856" width="8" style="3" bestFit="1" customWidth="1"/>
    <col min="14857" max="14857" width="8.25" style="3" customWidth="1"/>
    <col min="14858" max="14858" width="10.875" style="3" bestFit="1" customWidth="1"/>
    <col min="14859" max="14859" width="7.5" style="3" customWidth="1"/>
    <col min="14860" max="14860" width="11" style="3"/>
    <col min="14861" max="14861" width="9.125" style="3" customWidth="1"/>
    <col min="14862" max="14862" width="10.5" style="3" bestFit="1" customWidth="1"/>
    <col min="14863" max="15098" width="11" style="3"/>
    <col min="15099" max="15099" width="14.5" style="3" customWidth="1"/>
    <col min="15100" max="15100" width="9.625" style="3" customWidth="1"/>
    <col min="15101" max="15101" width="6.125" style="3" bestFit="1" customWidth="1"/>
    <col min="15102" max="15102" width="7.75" style="3" bestFit="1" customWidth="1"/>
    <col min="15103" max="15103" width="5.75" style="3" customWidth="1"/>
    <col min="15104" max="15104" width="6.625" style="3" bestFit="1" customWidth="1"/>
    <col min="15105" max="15105" width="7.75" style="3" bestFit="1" customWidth="1"/>
    <col min="15106" max="15106" width="11.25" style="3" bestFit="1" customWidth="1"/>
    <col min="15107" max="15107" width="5.75" style="3" customWidth="1"/>
    <col min="15108" max="15108" width="7.75" style="3" bestFit="1" customWidth="1"/>
    <col min="15109" max="15109" width="10.5" style="3" bestFit="1" customWidth="1"/>
    <col min="15110" max="15110" width="6.5" style="3" customWidth="1"/>
    <col min="15111" max="15112" width="8" style="3" bestFit="1" customWidth="1"/>
    <col min="15113" max="15113" width="8.25" style="3" customWidth="1"/>
    <col min="15114" max="15114" width="10.875" style="3" bestFit="1" customWidth="1"/>
    <col min="15115" max="15115" width="7.5" style="3" customWidth="1"/>
    <col min="15116" max="15116" width="11" style="3"/>
    <col min="15117" max="15117" width="9.125" style="3" customWidth="1"/>
    <col min="15118" max="15118" width="10.5" style="3" bestFit="1" customWidth="1"/>
    <col min="15119" max="15354" width="11" style="3"/>
    <col min="15355" max="15355" width="14.5" style="3" customWidth="1"/>
    <col min="15356" max="15356" width="9.625" style="3" customWidth="1"/>
    <col min="15357" max="15357" width="6.125" style="3" bestFit="1" customWidth="1"/>
    <col min="15358" max="15358" width="7.75" style="3" bestFit="1" customWidth="1"/>
    <col min="15359" max="15359" width="5.75" style="3" customWidth="1"/>
    <col min="15360" max="15360" width="6.625" style="3" bestFit="1" customWidth="1"/>
    <col min="15361" max="15361" width="7.75" style="3" bestFit="1" customWidth="1"/>
    <col min="15362" max="15362" width="11.25" style="3" bestFit="1" customWidth="1"/>
    <col min="15363" max="15363" width="5.75" style="3" customWidth="1"/>
    <col min="15364" max="15364" width="7.75" style="3" bestFit="1" customWidth="1"/>
    <col min="15365" max="15365" width="10.5" style="3" bestFit="1" customWidth="1"/>
    <col min="15366" max="15366" width="6.5" style="3" customWidth="1"/>
    <col min="15367" max="15368" width="8" style="3" bestFit="1" customWidth="1"/>
    <col min="15369" max="15369" width="8.25" style="3" customWidth="1"/>
    <col min="15370" max="15370" width="10.875" style="3" bestFit="1" customWidth="1"/>
    <col min="15371" max="15371" width="7.5" style="3" customWidth="1"/>
    <col min="15372" max="15372" width="11" style="3"/>
    <col min="15373" max="15373" width="9.125" style="3" customWidth="1"/>
    <col min="15374" max="15374" width="10.5" style="3" bestFit="1" customWidth="1"/>
    <col min="15375" max="15610" width="11" style="3"/>
    <col min="15611" max="15611" width="14.5" style="3" customWidth="1"/>
    <col min="15612" max="15612" width="9.625" style="3" customWidth="1"/>
    <col min="15613" max="15613" width="6.125" style="3" bestFit="1" customWidth="1"/>
    <col min="15614" max="15614" width="7.75" style="3" bestFit="1" customWidth="1"/>
    <col min="15615" max="15615" width="5.75" style="3" customWidth="1"/>
    <col min="15616" max="15616" width="6.625" style="3" bestFit="1" customWidth="1"/>
    <col min="15617" max="15617" width="7.75" style="3" bestFit="1" customWidth="1"/>
    <col min="15618" max="15618" width="11.25" style="3" bestFit="1" customWidth="1"/>
    <col min="15619" max="15619" width="5.75" style="3" customWidth="1"/>
    <col min="15620" max="15620" width="7.75" style="3" bestFit="1" customWidth="1"/>
    <col min="15621" max="15621" width="10.5" style="3" bestFit="1" customWidth="1"/>
    <col min="15622" max="15622" width="6.5" style="3" customWidth="1"/>
    <col min="15623" max="15624" width="8" style="3" bestFit="1" customWidth="1"/>
    <col min="15625" max="15625" width="8.25" style="3" customWidth="1"/>
    <col min="15626" max="15626" width="10.875" style="3" bestFit="1" customWidth="1"/>
    <col min="15627" max="15627" width="7.5" style="3" customWidth="1"/>
    <col min="15628" max="15628" width="11" style="3"/>
    <col min="15629" max="15629" width="9.125" style="3" customWidth="1"/>
    <col min="15630" max="15630" width="10.5" style="3" bestFit="1" customWidth="1"/>
    <col min="15631" max="15866" width="11" style="3"/>
    <col min="15867" max="15867" width="14.5" style="3" customWidth="1"/>
    <col min="15868" max="15868" width="9.625" style="3" customWidth="1"/>
    <col min="15869" max="15869" width="6.125" style="3" bestFit="1" customWidth="1"/>
    <col min="15870" max="15870" width="7.75" style="3" bestFit="1" customWidth="1"/>
    <col min="15871" max="15871" width="5.75" style="3" customWidth="1"/>
    <col min="15872" max="15872" width="6.625" style="3" bestFit="1" customWidth="1"/>
    <col min="15873" max="15873" width="7.75" style="3" bestFit="1" customWidth="1"/>
    <col min="15874" max="15874" width="11.25" style="3" bestFit="1" customWidth="1"/>
    <col min="15875" max="15875" width="5.75" style="3" customWidth="1"/>
    <col min="15876" max="15876" width="7.75" style="3" bestFit="1" customWidth="1"/>
    <col min="15877" max="15877" width="10.5" style="3" bestFit="1" customWidth="1"/>
    <col min="15878" max="15878" width="6.5" style="3" customWidth="1"/>
    <col min="15879" max="15880" width="8" style="3" bestFit="1" customWidth="1"/>
    <col min="15881" max="15881" width="8.25" style="3" customWidth="1"/>
    <col min="15882" max="15882" width="10.875" style="3" bestFit="1" customWidth="1"/>
    <col min="15883" max="15883" width="7.5" style="3" customWidth="1"/>
    <col min="15884" max="15884" width="11" style="3"/>
    <col min="15885" max="15885" width="9.125" style="3" customWidth="1"/>
    <col min="15886" max="15886" width="10.5" style="3" bestFit="1" customWidth="1"/>
    <col min="15887" max="16122" width="11" style="3"/>
    <col min="16123" max="16123" width="14.5" style="3" customWidth="1"/>
    <col min="16124" max="16124" width="9.625" style="3" customWidth="1"/>
    <col min="16125" max="16125" width="6.125" style="3" bestFit="1" customWidth="1"/>
    <col min="16126" max="16126" width="7.75" style="3" bestFit="1" customWidth="1"/>
    <col min="16127" max="16127" width="5.75" style="3" customWidth="1"/>
    <col min="16128" max="16128" width="6.625" style="3" bestFit="1" customWidth="1"/>
    <col min="16129" max="16129" width="7.75" style="3" bestFit="1" customWidth="1"/>
    <col min="16130" max="16130" width="11.25" style="3" bestFit="1" customWidth="1"/>
    <col min="16131" max="16131" width="5.75" style="3" customWidth="1"/>
    <col min="16132" max="16132" width="7.75" style="3" bestFit="1" customWidth="1"/>
    <col min="16133" max="16133" width="10.5" style="3" bestFit="1" customWidth="1"/>
    <col min="16134" max="16134" width="6.5" style="3" customWidth="1"/>
    <col min="16135" max="16136" width="8" style="3" bestFit="1" customWidth="1"/>
    <col min="16137" max="16137" width="8.25" style="3" customWidth="1"/>
    <col min="16138" max="16138" width="10.875" style="3" bestFit="1" customWidth="1"/>
    <col min="16139" max="16139" width="7.5" style="3" customWidth="1"/>
    <col min="16140" max="16140" width="11" style="3"/>
    <col min="16141" max="16141" width="9.125" style="3" customWidth="1"/>
    <col min="16142" max="16142" width="10.5" style="3" bestFit="1" customWidth="1"/>
    <col min="16143" max="16384" width="11" style="3"/>
  </cols>
  <sheetData>
    <row r="1" spans="1:11" s="8" customFormat="1" x14ac:dyDescent="0.2">
      <c r="A1" s="6" t="s">
        <v>534</v>
      </c>
    </row>
    <row r="2" spans="1:11" ht="15.75" x14ac:dyDescent="0.25">
      <c r="A2" s="2"/>
      <c r="J2" s="105" t="s">
        <v>160</v>
      </c>
    </row>
    <row r="3" spans="1:11" s="109" customFormat="1" ht="13.7" customHeight="1" x14ac:dyDescent="0.2">
      <c r="A3" s="106"/>
      <c r="B3" s="852">
        <f>INDICE!A3</f>
        <v>41974</v>
      </c>
      <c r="C3" s="852"/>
      <c r="D3" s="852">
        <f>INDICE!C3</f>
        <v>0</v>
      </c>
      <c r="E3" s="852"/>
      <c r="F3" s="107"/>
      <c r="G3" s="853" t="s">
        <v>122</v>
      </c>
      <c r="H3" s="853"/>
      <c r="I3" s="853"/>
      <c r="J3" s="853"/>
    </row>
    <row r="4" spans="1:11" s="109" customFormat="1" x14ac:dyDescent="0.2">
      <c r="A4" s="110"/>
      <c r="B4" s="111" t="s">
        <v>152</v>
      </c>
      <c r="C4" s="111" t="s">
        <v>153</v>
      </c>
      <c r="D4" s="111" t="s">
        <v>189</v>
      </c>
      <c r="E4" s="111" t="s">
        <v>192</v>
      </c>
      <c r="F4" s="111"/>
      <c r="G4" s="111" t="s">
        <v>152</v>
      </c>
      <c r="H4" s="111" t="s">
        <v>153</v>
      </c>
      <c r="I4" s="111" t="s">
        <v>189</v>
      </c>
      <c r="J4" s="111" t="s">
        <v>192</v>
      </c>
    </row>
    <row r="5" spans="1:11" s="109" customFormat="1" x14ac:dyDescent="0.2">
      <c r="A5" s="581" t="s">
        <v>162</v>
      </c>
      <c r="B5" s="112">
        <f>'GNA CCAA'!B5</f>
        <v>57.896489999999979</v>
      </c>
      <c r="C5" s="112">
        <f>'GNA CCAA'!C5</f>
        <v>2.0573999999999995</v>
      </c>
      <c r="D5" s="112">
        <f>'GO CCAA'!B5</f>
        <v>276.38567000000006</v>
      </c>
      <c r="E5" s="541">
        <f>SUM(B5:D5)</f>
        <v>336.33956000000006</v>
      </c>
      <c r="F5" s="112"/>
      <c r="G5" s="112">
        <f>'GNA CCAA'!F5</f>
        <v>667.68073999999967</v>
      </c>
      <c r="H5" s="112">
        <f>'GNA CCAA'!G5</f>
        <v>24.157349999999976</v>
      </c>
      <c r="I5" s="112">
        <f>'GO CCAA'!G5</f>
        <v>3198.1908600000002</v>
      </c>
      <c r="J5" s="541">
        <f>SUM(G5:I5)</f>
        <v>3890.0289499999999</v>
      </c>
      <c r="K5" s="77"/>
    </row>
    <row r="6" spans="1:11" s="109" customFormat="1" x14ac:dyDescent="0.2">
      <c r="A6" s="582" t="s">
        <v>163</v>
      </c>
      <c r="B6" s="114">
        <f>'GNA CCAA'!B6</f>
        <v>10.836370000000002</v>
      </c>
      <c r="C6" s="114">
        <f>'GNA CCAA'!C6</f>
        <v>0.53020999999999985</v>
      </c>
      <c r="D6" s="114">
        <f>'GO CCAA'!B6</f>
        <v>77.092589999999987</v>
      </c>
      <c r="E6" s="544">
        <f>SUM(B6:D6)</f>
        <v>88.459169999999986</v>
      </c>
      <c r="F6" s="114"/>
      <c r="G6" s="114">
        <f>'GNA CCAA'!F6</f>
        <v>126.39002000000001</v>
      </c>
      <c r="H6" s="114">
        <f>'GNA CCAA'!G6</f>
        <v>6.0713800000000022</v>
      </c>
      <c r="I6" s="114">
        <f>'GO CCAA'!G6</f>
        <v>898.63728999999978</v>
      </c>
      <c r="J6" s="544">
        <f t="shared" ref="J6:J24" si="0">SUM(G6:I6)</f>
        <v>1031.0986899999998</v>
      </c>
      <c r="K6" s="77"/>
    </row>
    <row r="7" spans="1:11" s="109" customFormat="1" x14ac:dyDescent="0.2">
      <c r="A7" s="582" t="s">
        <v>164</v>
      </c>
      <c r="B7" s="114">
        <f>'GNA CCAA'!B7</f>
        <v>6.9046300000000009</v>
      </c>
      <c r="C7" s="114">
        <f>'GNA CCAA'!C7</f>
        <v>0.52633999999999992</v>
      </c>
      <c r="D7" s="114">
        <f>'GO CCAA'!B7</f>
        <v>37.807250000000018</v>
      </c>
      <c r="E7" s="544">
        <f t="shared" ref="E7:E24" si="1">SUM(B7:D7)</f>
        <v>45.23822000000002</v>
      </c>
      <c r="F7" s="114"/>
      <c r="G7" s="114">
        <f>'GNA CCAA'!F7</f>
        <v>84.13091</v>
      </c>
      <c r="H7" s="114">
        <f>'GNA CCAA'!G7</f>
        <v>6.0658200000000004</v>
      </c>
      <c r="I7" s="114">
        <f>'GO CCAA'!G7</f>
        <v>441.93717000000009</v>
      </c>
      <c r="J7" s="544">
        <f t="shared" si="0"/>
        <v>532.13390000000004</v>
      </c>
      <c r="K7" s="77"/>
    </row>
    <row r="8" spans="1:11" s="109" customFormat="1" x14ac:dyDescent="0.2">
      <c r="A8" s="582" t="s">
        <v>165</v>
      </c>
      <c r="B8" s="114">
        <f>'GNA CCAA'!B8</f>
        <v>12.719620000000001</v>
      </c>
      <c r="C8" s="114">
        <f>'GNA CCAA'!C8</f>
        <v>0.79027000000000003</v>
      </c>
      <c r="D8" s="114">
        <f>'GO CCAA'!B8</f>
        <v>24.706480000000003</v>
      </c>
      <c r="E8" s="544">
        <f t="shared" si="1"/>
        <v>38.216370000000005</v>
      </c>
      <c r="F8" s="114"/>
      <c r="G8" s="114">
        <f>'GNA CCAA'!F8</f>
        <v>195.43615000000003</v>
      </c>
      <c r="H8" s="114">
        <f>'GNA CCAA'!G8</f>
        <v>10.790800000000001</v>
      </c>
      <c r="I8" s="114">
        <f>'GO CCAA'!G8</f>
        <v>375.82071999999994</v>
      </c>
      <c r="J8" s="544">
        <f t="shared" si="0"/>
        <v>582.04766999999993</v>
      </c>
      <c r="K8" s="77"/>
    </row>
    <row r="9" spans="1:11" s="109" customFormat="1" x14ac:dyDescent="0.2">
      <c r="A9" s="582" t="s">
        <v>166</v>
      </c>
      <c r="B9" s="114">
        <f>'GNA CCAA'!B9</f>
        <v>32.623460000000001</v>
      </c>
      <c r="C9" s="114">
        <f>'GNA CCAA'!C9</f>
        <v>10.69332</v>
      </c>
      <c r="D9" s="114">
        <f>'GO CCAA'!B9</f>
        <v>57.360130000000005</v>
      </c>
      <c r="E9" s="544">
        <f t="shared" si="1"/>
        <v>100.67691000000001</v>
      </c>
      <c r="F9" s="114"/>
      <c r="G9" s="114">
        <f>'GNA CCAA'!F9</f>
        <v>360.32303999999999</v>
      </c>
      <c r="H9" s="114">
        <f>'GNA CCAA'!G9</f>
        <v>116.53382000000001</v>
      </c>
      <c r="I9" s="114">
        <f>'GO CCAA'!G9</f>
        <v>621.5484799999997</v>
      </c>
      <c r="J9" s="544">
        <f t="shared" si="0"/>
        <v>1098.4053399999998</v>
      </c>
      <c r="K9" s="77"/>
    </row>
    <row r="10" spans="1:11" s="109" customFormat="1" x14ac:dyDescent="0.2">
      <c r="A10" s="582" t="s">
        <v>167</v>
      </c>
      <c r="B10" s="114">
        <f>'GNA CCAA'!B10</f>
        <v>4.4608700000000008</v>
      </c>
      <c r="C10" s="114">
        <f>'GNA CCAA'!C10</f>
        <v>0.27118999999999999</v>
      </c>
      <c r="D10" s="114">
        <f>'GO CCAA'!B10</f>
        <v>23.358230000000002</v>
      </c>
      <c r="E10" s="544">
        <f t="shared" si="1"/>
        <v>28.090290000000003</v>
      </c>
      <c r="F10" s="114"/>
      <c r="G10" s="114">
        <f>'GNA CCAA'!F10</f>
        <v>56.91104</v>
      </c>
      <c r="H10" s="114">
        <f>'GNA CCAA'!G10</f>
        <v>3.2174199999999988</v>
      </c>
      <c r="I10" s="114">
        <f>'GO CCAA'!G10</f>
        <v>294.09148000000016</v>
      </c>
      <c r="J10" s="544">
        <f t="shared" si="0"/>
        <v>354.21994000000018</v>
      </c>
      <c r="K10" s="77"/>
    </row>
    <row r="11" spans="1:11" s="109" customFormat="1" x14ac:dyDescent="0.2">
      <c r="A11" s="582" t="s">
        <v>168</v>
      </c>
      <c r="B11" s="114">
        <f>'GNA CCAA'!B11</f>
        <v>19.439860000000003</v>
      </c>
      <c r="C11" s="114">
        <f>'GNA CCAA'!C11</f>
        <v>1.1387499999999995</v>
      </c>
      <c r="D11" s="114">
        <f>'GO CCAA'!B11</f>
        <v>119.25139999999998</v>
      </c>
      <c r="E11" s="544">
        <f t="shared" si="1"/>
        <v>139.83000999999999</v>
      </c>
      <c r="F11" s="114"/>
      <c r="G11" s="114">
        <f>'GNA CCAA'!F11</f>
        <v>238.55567999999988</v>
      </c>
      <c r="H11" s="114">
        <f>'GNA CCAA'!G11</f>
        <v>13.634710000000011</v>
      </c>
      <c r="I11" s="114">
        <f>'GO CCAA'!G11</f>
        <v>1466.7341299999989</v>
      </c>
      <c r="J11" s="544">
        <f t="shared" si="0"/>
        <v>1718.9245199999989</v>
      </c>
      <c r="K11" s="77"/>
    </row>
    <row r="12" spans="1:11" s="109" customFormat="1" x14ac:dyDescent="0.2">
      <c r="A12" s="582" t="s">
        <v>644</v>
      </c>
      <c r="B12" s="114">
        <f>'GNA CCAA'!B12</f>
        <v>13.872950000000001</v>
      </c>
      <c r="C12" s="114">
        <f>'GNA CCAA'!C12</f>
        <v>0.63600999999999963</v>
      </c>
      <c r="D12" s="114">
        <f>'GO CCAA'!B12</f>
        <v>97.551220000000015</v>
      </c>
      <c r="E12" s="544">
        <f t="shared" si="1"/>
        <v>112.06018000000002</v>
      </c>
      <c r="F12" s="114"/>
      <c r="G12" s="114">
        <f>'GNA CCAA'!F12</f>
        <v>164.7987</v>
      </c>
      <c r="H12" s="114">
        <f>'GNA CCAA'!G12</f>
        <v>7.2019500000000019</v>
      </c>
      <c r="I12" s="114">
        <f>'GO CCAA'!G12</f>
        <v>1158.0188700000006</v>
      </c>
      <c r="J12" s="544">
        <f t="shared" si="0"/>
        <v>1330.0195200000005</v>
      </c>
      <c r="K12" s="77"/>
    </row>
    <row r="13" spans="1:11" s="109" customFormat="1" x14ac:dyDescent="0.2">
      <c r="A13" s="582" t="s">
        <v>169</v>
      </c>
      <c r="B13" s="114">
        <f>'GNA CCAA'!B13</f>
        <v>61.124399999999994</v>
      </c>
      <c r="C13" s="114">
        <f>'GNA CCAA'!C13</f>
        <v>3.9881500000000001</v>
      </c>
      <c r="D13" s="114">
        <f>'GO CCAA'!B13</f>
        <v>276.63765999999998</v>
      </c>
      <c r="E13" s="544">
        <f t="shared" si="1"/>
        <v>341.75020999999998</v>
      </c>
      <c r="F13" s="114"/>
      <c r="G13" s="114">
        <f>'GNA CCAA'!F13</f>
        <v>719.07423999999912</v>
      </c>
      <c r="H13" s="114">
        <f>'GNA CCAA'!G13</f>
        <v>45.647739999999992</v>
      </c>
      <c r="I13" s="114">
        <f>'GO CCAA'!G13</f>
        <v>3231.9482500000022</v>
      </c>
      <c r="J13" s="544">
        <f t="shared" si="0"/>
        <v>3996.6702300000015</v>
      </c>
      <c r="K13" s="77"/>
    </row>
    <row r="14" spans="1:11" s="109" customFormat="1" x14ac:dyDescent="0.2">
      <c r="A14" s="582" t="s">
        <v>170</v>
      </c>
      <c r="B14" s="114">
        <f>'GNA CCAA'!B14</f>
        <v>0.52021000000000006</v>
      </c>
      <c r="C14" s="114">
        <f>'GNA CCAA'!C14</f>
        <v>5.2150000000000009E-2</v>
      </c>
      <c r="D14" s="114">
        <f>'GO CCAA'!B14</f>
        <v>1.0502199999999999</v>
      </c>
      <c r="E14" s="544">
        <f t="shared" si="1"/>
        <v>1.6225800000000001</v>
      </c>
      <c r="F14" s="114"/>
      <c r="G14" s="114">
        <f>'GNA CCAA'!F14</f>
        <v>6.2018000000000004</v>
      </c>
      <c r="H14" s="114">
        <f>'GNA CCAA'!G14</f>
        <v>0.69307000000000007</v>
      </c>
      <c r="I14" s="114">
        <f>'GO CCAA'!G14</f>
        <v>10.995140000000001</v>
      </c>
      <c r="J14" s="544">
        <f t="shared" si="0"/>
        <v>17.890010000000004</v>
      </c>
      <c r="K14" s="77"/>
    </row>
    <row r="15" spans="1:11" s="109" customFormat="1" x14ac:dyDescent="0.2">
      <c r="A15" s="582" t="s">
        <v>171</v>
      </c>
      <c r="B15" s="114">
        <f>'GNA CCAA'!B15</f>
        <v>39.238159999999993</v>
      </c>
      <c r="C15" s="114">
        <f>'GNA CCAA'!C15</f>
        <v>1.54023</v>
      </c>
      <c r="D15" s="114">
        <f>'GO CCAA'!B15</f>
        <v>172.71743999999995</v>
      </c>
      <c r="E15" s="544">
        <f t="shared" si="1"/>
        <v>213.49582999999996</v>
      </c>
      <c r="F15" s="114"/>
      <c r="G15" s="114">
        <f>'GNA CCAA'!F15</f>
        <v>470.03431</v>
      </c>
      <c r="H15" s="114">
        <f>'GNA CCAA'!G15</f>
        <v>18.780369999999991</v>
      </c>
      <c r="I15" s="114">
        <f>'GO CCAA'!G15</f>
        <v>2029.6721599999992</v>
      </c>
      <c r="J15" s="544">
        <f t="shared" si="0"/>
        <v>2518.4868399999991</v>
      </c>
      <c r="K15" s="77"/>
    </row>
    <row r="16" spans="1:11" s="109" customFormat="1" x14ac:dyDescent="0.2">
      <c r="A16" s="582" t="s">
        <v>172</v>
      </c>
      <c r="B16" s="114">
        <f>'GNA CCAA'!B16</f>
        <v>7.9705899999999987</v>
      </c>
      <c r="C16" s="114">
        <f>'GNA CCAA'!C16</f>
        <v>0.23057999999999998</v>
      </c>
      <c r="D16" s="114">
        <f>'GO CCAA'!B16</f>
        <v>48.16040000000001</v>
      </c>
      <c r="E16" s="544">
        <f t="shared" si="1"/>
        <v>56.361570000000007</v>
      </c>
      <c r="F16" s="114"/>
      <c r="G16" s="114">
        <f>'GNA CCAA'!F16</f>
        <v>92.818840000000023</v>
      </c>
      <c r="H16" s="114">
        <f>'GNA CCAA'!G16</f>
        <v>2.7157300000000002</v>
      </c>
      <c r="I16" s="114">
        <f>'GO CCAA'!G16</f>
        <v>566.60803000000021</v>
      </c>
      <c r="J16" s="544">
        <f t="shared" si="0"/>
        <v>662.14260000000024</v>
      </c>
      <c r="K16" s="77"/>
    </row>
    <row r="17" spans="1:16" s="109" customFormat="1" x14ac:dyDescent="0.2">
      <c r="A17" s="582" t="s">
        <v>173</v>
      </c>
      <c r="B17" s="114">
        <f>'GNA CCAA'!B17</f>
        <v>19.42747</v>
      </c>
      <c r="C17" s="114">
        <f>'GNA CCAA'!C17</f>
        <v>1.1345099999999999</v>
      </c>
      <c r="D17" s="114">
        <f>'GO CCAA'!B17</f>
        <v>112.85256</v>
      </c>
      <c r="E17" s="544">
        <f t="shared" si="1"/>
        <v>133.41453999999999</v>
      </c>
      <c r="F17" s="114"/>
      <c r="G17" s="114">
        <f>'GNA CCAA'!F17</f>
        <v>228.31617000000003</v>
      </c>
      <c r="H17" s="114">
        <f>'GNA CCAA'!G17</f>
        <v>12.548780000000002</v>
      </c>
      <c r="I17" s="114">
        <f>'GO CCAA'!G17</f>
        <v>1341.0566700000008</v>
      </c>
      <c r="J17" s="544">
        <f t="shared" si="0"/>
        <v>1581.921620000001</v>
      </c>
      <c r="K17" s="77"/>
    </row>
    <row r="18" spans="1:16" s="109" customFormat="1" x14ac:dyDescent="0.2">
      <c r="A18" s="582" t="s">
        <v>174</v>
      </c>
      <c r="B18" s="114">
        <f>'GNA CCAA'!B18</f>
        <v>2.2458400000000003</v>
      </c>
      <c r="C18" s="114">
        <f>'GNA CCAA'!C18</f>
        <v>0.12006</v>
      </c>
      <c r="D18" s="114">
        <f>'GO CCAA'!B18</f>
        <v>14.012859999999998</v>
      </c>
      <c r="E18" s="544">
        <f t="shared" si="1"/>
        <v>16.37876</v>
      </c>
      <c r="F18" s="114"/>
      <c r="G18" s="114">
        <f>'GNA CCAA'!F18</f>
        <v>26.47645</v>
      </c>
      <c r="H18" s="114">
        <f>'GNA CCAA'!G18</f>
        <v>1.5125900000000001</v>
      </c>
      <c r="I18" s="114">
        <f>'GO CCAA'!G18</f>
        <v>165.58826999999999</v>
      </c>
      <c r="J18" s="544">
        <f t="shared" si="0"/>
        <v>193.57730999999998</v>
      </c>
      <c r="K18" s="77"/>
    </row>
    <row r="19" spans="1:16" s="109" customFormat="1" x14ac:dyDescent="0.2">
      <c r="A19" s="582" t="s">
        <v>175</v>
      </c>
      <c r="B19" s="114">
        <f>'GNA CCAA'!B19</f>
        <v>46.155860000000018</v>
      </c>
      <c r="C19" s="114">
        <f>'GNA CCAA'!C19</f>
        <v>2.5058199999999995</v>
      </c>
      <c r="D19" s="114">
        <f>'GO CCAA'!B19</f>
        <v>193.14391999999998</v>
      </c>
      <c r="E19" s="544">
        <f t="shared" si="1"/>
        <v>241.8056</v>
      </c>
      <c r="F19" s="114"/>
      <c r="G19" s="114">
        <f>'GNA CCAA'!F19</f>
        <v>513.35643999999991</v>
      </c>
      <c r="H19" s="114">
        <f>'GNA CCAA'!G19</f>
        <v>26.498519999999999</v>
      </c>
      <c r="I19" s="114">
        <f>'GO CCAA'!G19</f>
        <v>2152.4762500000011</v>
      </c>
      <c r="J19" s="544">
        <f t="shared" si="0"/>
        <v>2692.3312100000012</v>
      </c>
      <c r="K19" s="77"/>
    </row>
    <row r="20" spans="1:16" s="109" customFormat="1" x14ac:dyDescent="0.2">
      <c r="A20" s="582" t="s">
        <v>176</v>
      </c>
      <c r="B20" s="114">
        <f>'GNA CCAA'!B20</f>
        <v>0.54115000000000002</v>
      </c>
      <c r="C20" s="114">
        <f>'GNA CCAA'!C20</f>
        <v>0</v>
      </c>
      <c r="D20" s="114">
        <f>'GO CCAA'!B20</f>
        <v>1.3381299999999998</v>
      </c>
      <c r="E20" s="544">
        <f t="shared" si="1"/>
        <v>1.8792799999999998</v>
      </c>
      <c r="F20" s="114"/>
      <c r="G20" s="114">
        <f>'GNA CCAA'!F20</f>
        <v>6.1075399999999984</v>
      </c>
      <c r="H20" s="114">
        <f>'GNA CCAA'!G20</f>
        <v>0</v>
      </c>
      <c r="I20" s="114">
        <f>'GO CCAA'!G20</f>
        <v>13.303100000000001</v>
      </c>
      <c r="J20" s="544">
        <f t="shared" si="0"/>
        <v>19.410640000000001</v>
      </c>
      <c r="K20" s="77"/>
    </row>
    <row r="21" spans="1:16" s="109" customFormat="1" x14ac:dyDescent="0.2">
      <c r="A21" s="582" t="s">
        <v>177</v>
      </c>
      <c r="B21" s="114">
        <f>'GNA CCAA'!B21</f>
        <v>9.2652199999999993</v>
      </c>
      <c r="C21" s="114">
        <f>'GNA CCAA'!C21</f>
        <v>0.46696999999999994</v>
      </c>
      <c r="D21" s="114">
        <f>'GO CCAA'!B21</f>
        <v>72.571460000000002</v>
      </c>
      <c r="E21" s="544">
        <f t="shared" si="1"/>
        <v>82.303650000000005</v>
      </c>
      <c r="F21" s="114"/>
      <c r="G21" s="114">
        <f>'GNA CCAA'!F21</f>
        <v>112.17761999999999</v>
      </c>
      <c r="H21" s="114">
        <f>'GNA CCAA'!G21</f>
        <v>5.4182099999999984</v>
      </c>
      <c r="I21" s="114">
        <f>'GO CCAA'!G21</f>
        <v>819.5326399999999</v>
      </c>
      <c r="J21" s="544">
        <f t="shared" si="0"/>
        <v>937.12846999999988</v>
      </c>
      <c r="K21" s="77"/>
    </row>
    <row r="22" spans="1:16" s="109" customFormat="1" x14ac:dyDescent="0.2">
      <c r="A22" s="582" t="s">
        <v>178</v>
      </c>
      <c r="B22" s="114">
        <f>'GNA CCAA'!B22</f>
        <v>5.0300999999999991</v>
      </c>
      <c r="C22" s="114">
        <f>'GNA CCAA'!C22</f>
        <v>0.16194</v>
      </c>
      <c r="D22" s="114">
        <f>'GO CCAA'!B22</f>
        <v>49.847230000000003</v>
      </c>
      <c r="E22" s="544">
        <f t="shared" si="1"/>
        <v>55.039270000000002</v>
      </c>
      <c r="F22" s="114"/>
      <c r="G22" s="114">
        <f>'GNA CCAA'!F22</f>
        <v>61.981700000000025</v>
      </c>
      <c r="H22" s="114">
        <f>'GNA CCAA'!G22</f>
        <v>2.3232999999999988</v>
      </c>
      <c r="I22" s="114">
        <f>'GO CCAA'!G22</f>
        <v>595.10715000000005</v>
      </c>
      <c r="J22" s="544">
        <f t="shared" si="0"/>
        <v>659.41215000000011</v>
      </c>
      <c r="K22" s="77"/>
    </row>
    <row r="23" spans="1:16" x14ac:dyDescent="0.2">
      <c r="A23" s="583" t="s">
        <v>179</v>
      </c>
      <c r="B23" s="114">
        <f>'GNA CCAA'!B23</f>
        <v>14.325530000000002</v>
      </c>
      <c r="C23" s="114">
        <f>'GNA CCAA'!C23</f>
        <v>0.8644799999999998</v>
      </c>
      <c r="D23" s="114">
        <f>'GO CCAA'!B23</f>
        <v>122.55482999999997</v>
      </c>
      <c r="E23" s="544">
        <f t="shared" si="1"/>
        <v>137.74483999999998</v>
      </c>
      <c r="F23" s="114"/>
      <c r="G23" s="114">
        <f>'GNA CCAA'!F23</f>
        <v>168.12686999999994</v>
      </c>
      <c r="H23" s="114">
        <f>'GNA CCAA'!G23</f>
        <v>10.981639999999993</v>
      </c>
      <c r="I23" s="114">
        <f>'GO CCAA'!G23</f>
        <v>1528.31396</v>
      </c>
      <c r="J23" s="544">
        <f t="shared" si="0"/>
        <v>1707.42247</v>
      </c>
      <c r="K23" s="486"/>
      <c r="P23" s="109"/>
    </row>
    <row r="24" spans="1:16" x14ac:dyDescent="0.2">
      <c r="A24" s="584" t="s">
        <v>525</v>
      </c>
      <c r="B24" s="118">
        <f>'GNA CCAA'!B24</f>
        <v>364.59878000000026</v>
      </c>
      <c r="C24" s="118">
        <f>'GNA CCAA'!C24</f>
        <v>27.70837999999997</v>
      </c>
      <c r="D24" s="118">
        <f>'GO CCAA'!B24</f>
        <v>1778.3996799999989</v>
      </c>
      <c r="E24" s="118">
        <f t="shared" si="1"/>
        <v>2170.7068399999989</v>
      </c>
      <c r="F24" s="118"/>
      <c r="G24" s="118">
        <f>'GNA CCAA'!F24</f>
        <v>4298.8982599999999</v>
      </c>
      <c r="H24" s="585">
        <f>'GNA CCAA'!G24</f>
        <v>314.79319999999979</v>
      </c>
      <c r="I24" s="118">
        <f>'GO CCAA'!G24</f>
        <v>20909.580619999921</v>
      </c>
      <c r="J24" s="118">
        <f t="shared" si="0"/>
        <v>25523.272079999922</v>
      </c>
      <c r="K24" s="486"/>
    </row>
    <row r="25" spans="1:16" x14ac:dyDescent="0.2">
      <c r="I25" s="8"/>
      <c r="J25" s="88" t="s">
        <v>246</v>
      </c>
    </row>
    <row r="26" spans="1:16" x14ac:dyDescent="0.2">
      <c r="A26" s="547" t="s">
        <v>532</v>
      </c>
      <c r="G26" s="120"/>
      <c r="H26" s="120"/>
      <c r="I26" s="120"/>
      <c r="J26" s="120"/>
    </row>
    <row r="27" spans="1:16" x14ac:dyDescent="0.2">
      <c r="A27" s="149" t="s">
        <v>247</v>
      </c>
      <c r="G27" s="120"/>
      <c r="H27" s="120"/>
      <c r="I27" s="120"/>
      <c r="J27" s="120"/>
    </row>
    <row r="28" spans="1:16" ht="18" x14ac:dyDescent="0.25">
      <c r="A28" s="121"/>
      <c r="E28" s="859"/>
      <c r="F28" s="859"/>
      <c r="G28" s="120"/>
      <c r="H28" s="120"/>
      <c r="I28" s="120"/>
      <c r="J28" s="120"/>
    </row>
    <row r="29" spans="1:16" x14ac:dyDescent="0.2">
      <c r="A29" s="121"/>
      <c r="G29" s="120"/>
      <c r="H29" s="120"/>
      <c r="I29" s="120"/>
      <c r="J29" s="120"/>
    </row>
    <row r="30" spans="1:16" x14ac:dyDescent="0.2">
      <c r="A30" s="121"/>
      <c r="G30" s="120"/>
      <c r="H30" s="120"/>
      <c r="I30" s="120"/>
      <c r="J30" s="120"/>
    </row>
    <row r="31" spans="1:16" x14ac:dyDescent="0.2">
      <c r="A31" s="121"/>
      <c r="G31" s="120"/>
      <c r="H31" s="120"/>
      <c r="I31" s="120"/>
      <c r="J31" s="120"/>
    </row>
    <row r="32" spans="1:16" x14ac:dyDescent="0.2">
      <c r="A32" s="121"/>
      <c r="G32" s="120"/>
      <c r="H32" s="120"/>
      <c r="I32" s="120"/>
      <c r="J32" s="120"/>
    </row>
    <row r="33" spans="1:10" x14ac:dyDescent="0.2">
      <c r="A33" s="121"/>
      <c r="G33" s="120"/>
      <c r="H33" s="120"/>
      <c r="I33" s="120"/>
      <c r="J33" s="120"/>
    </row>
    <row r="34" spans="1:10" x14ac:dyDescent="0.2">
      <c r="A34" s="121"/>
      <c r="G34" s="120"/>
      <c r="H34" s="120"/>
      <c r="I34" s="120"/>
      <c r="J34" s="120"/>
    </row>
    <row r="35" spans="1:10" x14ac:dyDescent="0.2">
      <c r="A35" s="121"/>
      <c r="G35" s="120"/>
      <c r="H35" s="120"/>
      <c r="I35" s="120"/>
      <c r="J35" s="120"/>
    </row>
    <row r="36" spans="1:10" x14ac:dyDescent="0.2">
      <c r="A36" s="121"/>
      <c r="G36" s="120"/>
      <c r="H36" s="120"/>
      <c r="I36" s="120"/>
      <c r="J36" s="120"/>
    </row>
    <row r="37" spans="1:10" x14ac:dyDescent="0.2">
      <c r="A37" s="121"/>
      <c r="G37" s="120"/>
      <c r="H37" s="120"/>
      <c r="I37" s="120"/>
      <c r="J37" s="120"/>
    </row>
    <row r="38" spans="1:10" x14ac:dyDescent="0.2">
      <c r="A38" s="121"/>
      <c r="G38" s="120"/>
      <c r="H38" s="120"/>
      <c r="I38" s="120"/>
      <c r="J38" s="120"/>
    </row>
    <row r="39" spans="1:10" x14ac:dyDescent="0.2">
      <c r="A39" s="121"/>
      <c r="G39" s="120"/>
      <c r="H39" s="120"/>
      <c r="I39" s="120"/>
      <c r="J39" s="120"/>
    </row>
    <row r="40" spans="1:10" x14ac:dyDescent="0.2">
      <c r="A40" s="121"/>
      <c r="G40" s="120"/>
      <c r="H40" s="120"/>
      <c r="I40" s="120"/>
      <c r="J40" s="120"/>
    </row>
    <row r="41" spans="1:10" x14ac:dyDescent="0.2">
      <c r="A41" s="121"/>
      <c r="G41" s="120"/>
      <c r="H41" s="120"/>
      <c r="I41" s="120"/>
      <c r="J41" s="120"/>
    </row>
    <row r="42" spans="1:10" x14ac:dyDescent="0.2">
      <c r="A42" s="121"/>
      <c r="G42" s="120"/>
      <c r="H42" s="120"/>
      <c r="I42" s="120"/>
      <c r="J42" s="120"/>
    </row>
    <row r="43" spans="1:10" x14ac:dyDescent="0.2">
      <c r="A43" s="121"/>
      <c r="G43" s="120"/>
      <c r="H43" s="120"/>
      <c r="I43" s="120"/>
      <c r="J43" s="120"/>
    </row>
    <row r="44" spans="1:10" x14ac:dyDescent="0.2">
      <c r="A44" s="121"/>
      <c r="G44" s="120"/>
      <c r="H44" s="120"/>
      <c r="I44" s="120"/>
      <c r="J44" s="120"/>
    </row>
    <row r="45" spans="1:10" x14ac:dyDescent="0.2">
      <c r="A45" s="121"/>
      <c r="G45" s="120"/>
      <c r="H45" s="120"/>
      <c r="I45" s="120"/>
      <c r="J45" s="120"/>
    </row>
    <row r="46" spans="1:10" x14ac:dyDescent="0.2">
      <c r="G46" s="120"/>
      <c r="H46" s="120"/>
      <c r="I46" s="120"/>
      <c r="J46" s="120"/>
    </row>
    <row r="47" spans="1:10" x14ac:dyDescent="0.2">
      <c r="G47" s="120"/>
      <c r="H47" s="120"/>
      <c r="I47" s="120"/>
      <c r="J47" s="120"/>
    </row>
  </sheetData>
  <mergeCells count="3">
    <mergeCell ref="B3:E3"/>
    <mergeCell ref="G3:J3"/>
    <mergeCell ref="E28:F28"/>
  </mergeCells>
  <conditionalFormatting sqref="B6:D23 F6:I23">
    <cfRule type="cellIs" dxfId="73" priority="5" operator="between">
      <formula>0</formula>
      <formula>0.5</formula>
    </cfRule>
    <cfRule type="cellIs" dxfId="72" priority="6" operator="between">
      <formula>0</formula>
      <formula>0.49</formula>
    </cfRule>
  </conditionalFormatting>
  <conditionalFormatting sqref="E6:E23">
    <cfRule type="cellIs" dxfId="71" priority="3" operator="between">
      <formula>0</formula>
      <formula>0.5</formula>
    </cfRule>
    <cfRule type="cellIs" dxfId="70" priority="4" operator="between">
      <formula>0</formula>
      <formula>0.49</formula>
    </cfRule>
  </conditionalFormatting>
  <conditionalFormatting sqref="J6:J23">
    <cfRule type="cellIs" dxfId="69" priority="1" operator="between">
      <formula>0</formula>
      <formula>0.5</formula>
    </cfRule>
    <cfRule type="cellIs" dxfId="68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BM13"/>
  <sheetViews>
    <sheetView zoomScale="115" zoomScaleNormal="115" zoomScaleSheetLayoutView="100" workbookViewId="0"/>
  </sheetViews>
  <sheetFormatPr baseColWidth="10" defaultRowHeight="12.75" x14ac:dyDescent="0.2"/>
  <cols>
    <col min="1" max="1" width="9.5" style="167" customWidth="1"/>
    <col min="2" max="2" width="10.5" style="167" customWidth="1"/>
    <col min="3" max="3" width="9.375" style="167" customWidth="1"/>
    <col min="4" max="4" width="10" style="167" customWidth="1"/>
    <col min="5" max="5" width="9.375" style="167" customWidth="1"/>
    <col min="6" max="6" width="9.5" style="167" customWidth="1"/>
    <col min="7" max="7" width="8.5" style="167" customWidth="1"/>
    <col min="8" max="8" width="12.5" style="167" customWidth="1"/>
    <col min="9" max="12" width="11.5" style="167" customWidth="1"/>
    <col min="13" max="66" width="11" style="167"/>
    <col min="67" max="256" width="10" style="167"/>
    <col min="257" max="257" width="8.375" style="167" customWidth="1"/>
    <col min="258" max="258" width="9.25" style="167" customWidth="1"/>
    <col min="259" max="259" width="8.25" style="167" bestFit="1" customWidth="1"/>
    <col min="260" max="260" width="8.875" style="167" bestFit="1" customWidth="1"/>
    <col min="261" max="261" width="8.25" style="167" bestFit="1" customWidth="1"/>
    <col min="262" max="262" width="8.375" style="167" bestFit="1" customWidth="1"/>
    <col min="263" max="263" width="7.5" style="167" bestFit="1" customWidth="1"/>
    <col min="264" max="264" width="11" style="167" bestFit="1" customWidth="1"/>
    <col min="265" max="268" width="10.125" style="167" bestFit="1" customWidth="1"/>
    <col min="269" max="512" width="10" style="167"/>
    <col min="513" max="513" width="8.375" style="167" customWidth="1"/>
    <col min="514" max="514" width="9.25" style="167" customWidth="1"/>
    <col min="515" max="515" width="8.25" style="167" bestFit="1" customWidth="1"/>
    <col min="516" max="516" width="8.875" style="167" bestFit="1" customWidth="1"/>
    <col min="517" max="517" width="8.25" style="167" bestFit="1" customWidth="1"/>
    <col min="518" max="518" width="8.375" style="167" bestFit="1" customWidth="1"/>
    <col min="519" max="519" width="7.5" style="167" bestFit="1" customWidth="1"/>
    <col min="520" max="520" width="11" style="167" bestFit="1" customWidth="1"/>
    <col min="521" max="524" width="10.125" style="167" bestFit="1" customWidth="1"/>
    <col min="525" max="768" width="10" style="167"/>
    <col min="769" max="769" width="8.375" style="167" customWidth="1"/>
    <col min="770" max="770" width="9.25" style="167" customWidth="1"/>
    <col min="771" max="771" width="8.25" style="167" bestFit="1" customWidth="1"/>
    <col min="772" max="772" width="8.875" style="167" bestFit="1" customWidth="1"/>
    <col min="773" max="773" width="8.25" style="167" bestFit="1" customWidth="1"/>
    <col min="774" max="774" width="8.375" style="167" bestFit="1" customWidth="1"/>
    <col min="775" max="775" width="7.5" style="167" bestFit="1" customWidth="1"/>
    <col min="776" max="776" width="11" style="167" bestFit="1" customWidth="1"/>
    <col min="777" max="780" width="10.125" style="167" bestFit="1" customWidth="1"/>
    <col min="781" max="1024" width="11" style="167"/>
    <col min="1025" max="1025" width="8.375" style="167" customWidth="1"/>
    <col min="1026" max="1026" width="9.25" style="167" customWidth="1"/>
    <col min="1027" max="1027" width="8.25" style="167" bestFit="1" customWidth="1"/>
    <col min="1028" max="1028" width="8.875" style="167" bestFit="1" customWidth="1"/>
    <col min="1029" max="1029" width="8.25" style="167" bestFit="1" customWidth="1"/>
    <col min="1030" max="1030" width="8.375" style="167" bestFit="1" customWidth="1"/>
    <col min="1031" max="1031" width="7.5" style="167" bestFit="1" customWidth="1"/>
    <col min="1032" max="1032" width="11" style="167" bestFit="1" customWidth="1"/>
    <col min="1033" max="1036" width="10.125" style="167" bestFit="1" customWidth="1"/>
    <col min="1037" max="1280" width="10" style="167"/>
    <col min="1281" max="1281" width="8.375" style="167" customWidth="1"/>
    <col min="1282" max="1282" width="9.25" style="167" customWidth="1"/>
    <col min="1283" max="1283" width="8.25" style="167" bestFit="1" customWidth="1"/>
    <col min="1284" max="1284" width="8.875" style="167" bestFit="1" customWidth="1"/>
    <col min="1285" max="1285" width="8.25" style="167" bestFit="1" customWidth="1"/>
    <col min="1286" max="1286" width="8.375" style="167" bestFit="1" customWidth="1"/>
    <col min="1287" max="1287" width="7.5" style="167" bestFit="1" customWidth="1"/>
    <col min="1288" max="1288" width="11" style="167" bestFit="1" customWidth="1"/>
    <col min="1289" max="1292" width="10.125" style="167" bestFit="1" customWidth="1"/>
    <col min="1293" max="1536" width="10" style="167"/>
    <col min="1537" max="1537" width="8.375" style="167" customWidth="1"/>
    <col min="1538" max="1538" width="9.25" style="167" customWidth="1"/>
    <col min="1539" max="1539" width="8.25" style="167" bestFit="1" customWidth="1"/>
    <col min="1540" max="1540" width="8.875" style="167" bestFit="1" customWidth="1"/>
    <col min="1541" max="1541" width="8.25" style="167" bestFit="1" customWidth="1"/>
    <col min="1542" max="1542" width="8.375" style="167" bestFit="1" customWidth="1"/>
    <col min="1543" max="1543" width="7.5" style="167" bestFit="1" customWidth="1"/>
    <col min="1544" max="1544" width="11" style="167" bestFit="1" customWidth="1"/>
    <col min="1545" max="1548" width="10.125" style="167" bestFit="1" customWidth="1"/>
    <col min="1549" max="1792" width="10" style="167"/>
    <col min="1793" max="1793" width="8.375" style="167" customWidth="1"/>
    <col min="1794" max="1794" width="9.25" style="167" customWidth="1"/>
    <col min="1795" max="1795" width="8.25" style="167" bestFit="1" customWidth="1"/>
    <col min="1796" max="1796" width="8.875" style="167" bestFit="1" customWidth="1"/>
    <col min="1797" max="1797" width="8.25" style="167" bestFit="1" customWidth="1"/>
    <col min="1798" max="1798" width="8.375" style="167" bestFit="1" customWidth="1"/>
    <col min="1799" max="1799" width="7.5" style="167" bestFit="1" customWidth="1"/>
    <col min="1800" max="1800" width="11" style="167" bestFit="1" customWidth="1"/>
    <col min="1801" max="1804" width="10.125" style="167" bestFit="1" customWidth="1"/>
    <col min="1805" max="2048" width="11" style="167"/>
    <col min="2049" max="2049" width="8.375" style="167" customWidth="1"/>
    <col min="2050" max="2050" width="9.25" style="167" customWidth="1"/>
    <col min="2051" max="2051" width="8.25" style="167" bestFit="1" customWidth="1"/>
    <col min="2052" max="2052" width="8.875" style="167" bestFit="1" customWidth="1"/>
    <col min="2053" max="2053" width="8.25" style="167" bestFit="1" customWidth="1"/>
    <col min="2054" max="2054" width="8.375" style="167" bestFit="1" customWidth="1"/>
    <col min="2055" max="2055" width="7.5" style="167" bestFit="1" customWidth="1"/>
    <col min="2056" max="2056" width="11" style="167" bestFit="1" customWidth="1"/>
    <col min="2057" max="2060" width="10.125" style="167" bestFit="1" customWidth="1"/>
    <col min="2061" max="2304" width="10" style="167"/>
    <col min="2305" max="2305" width="8.375" style="167" customWidth="1"/>
    <col min="2306" max="2306" width="9.25" style="167" customWidth="1"/>
    <col min="2307" max="2307" width="8.25" style="167" bestFit="1" customWidth="1"/>
    <col min="2308" max="2308" width="8.875" style="167" bestFit="1" customWidth="1"/>
    <col min="2309" max="2309" width="8.25" style="167" bestFit="1" customWidth="1"/>
    <col min="2310" max="2310" width="8.375" style="167" bestFit="1" customWidth="1"/>
    <col min="2311" max="2311" width="7.5" style="167" bestFit="1" customWidth="1"/>
    <col min="2312" max="2312" width="11" style="167" bestFit="1" customWidth="1"/>
    <col min="2313" max="2316" width="10.125" style="167" bestFit="1" customWidth="1"/>
    <col min="2317" max="2560" width="10" style="167"/>
    <col min="2561" max="2561" width="8.375" style="167" customWidth="1"/>
    <col min="2562" max="2562" width="9.25" style="167" customWidth="1"/>
    <col min="2563" max="2563" width="8.25" style="167" bestFit="1" customWidth="1"/>
    <col min="2564" max="2564" width="8.875" style="167" bestFit="1" customWidth="1"/>
    <col min="2565" max="2565" width="8.25" style="167" bestFit="1" customWidth="1"/>
    <col min="2566" max="2566" width="8.375" style="167" bestFit="1" customWidth="1"/>
    <col min="2567" max="2567" width="7.5" style="167" bestFit="1" customWidth="1"/>
    <col min="2568" max="2568" width="11" style="167" bestFit="1" customWidth="1"/>
    <col min="2569" max="2572" width="10.125" style="167" bestFit="1" customWidth="1"/>
    <col min="2573" max="2816" width="10" style="167"/>
    <col min="2817" max="2817" width="8.375" style="167" customWidth="1"/>
    <col min="2818" max="2818" width="9.25" style="167" customWidth="1"/>
    <col min="2819" max="2819" width="8.25" style="167" bestFit="1" customWidth="1"/>
    <col min="2820" max="2820" width="8.875" style="167" bestFit="1" customWidth="1"/>
    <col min="2821" max="2821" width="8.25" style="167" bestFit="1" customWidth="1"/>
    <col min="2822" max="2822" width="8.375" style="167" bestFit="1" customWidth="1"/>
    <col min="2823" max="2823" width="7.5" style="167" bestFit="1" customWidth="1"/>
    <col min="2824" max="2824" width="11" style="167" bestFit="1" customWidth="1"/>
    <col min="2825" max="2828" width="10.125" style="167" bestFit="1" customWidth="1"/>
    <col min="2829" max="3072" width="11" style="167"/>
    <col min="3073" max="3073" width="8.375" style="167" customWidth="1"/>
    <col min="3074" max="3074" width="9.25" style="167" customWidth="1"/>
    <col min="3075" max="3075" width="8.25" style="167" bestFit="1" customWidth="1"/>
    <col min="3076" max="3076" width="8.875" style="167" bestFit="1" customWidth="1"/>
    <col min="3077" max="3077" width="8.25" style="167" bestFit="1" customWidth="1"/>
    <col min="3078" max="3078" width="8.375" style="167" bestFit="1" customWidth="1"/>
    <col min="3079" max="3079" width="7.5" style="167" bestFit="1" customWidth="1"/>
    <col min="3080" max="3080" width="11" style="167" bestFit="1" customWidth="1"/>
    <col min="3081" max="3084" width="10.125" style="167" bestFit="1" customWidth="1"/>
    <col min="3085" max="3328" width="10" style="167"/>
    <col min="3329" max="3329" width="8.375" style="167" customWidth="1"/>
    <col min="3330" max="3330" width="9.25" style="167" customWidth="1"/>
    <col min="3331" max="3331" width="8.25" style="167" bestFit="1" customWidth="1"/>
    <col min="3332" max="3332" width="8.875" style="167" bestFit="1" customWidth="1"/>
    <col min="3333" max="3333" width="8.25" style="167" bestFit="1" customWidth="1"/>
    <col min="3334" max="3334" width="8.375" style="167" bestFit="1" customWidth="1"/>
    <col min="3335" max="3335" width="7.5" style="167" bestFit="1" customWidth="1"/>
    <col min="3336" max="3336" width="11" style="167" bestFit="1" customWidth="1"/>
    <col min="3337" max="3340" width="10.125" style="167" bestFit="1" customWidth="1"/>
    <col min="3341" max="3584" width="10" style="167"/>
    <col min="3585" max="3585" width="8.375" style="167" customWidth="1"/>
    <col min="3586" max="3586" width="9.25" style="167" customWidth="1"/>
    <col min="3587" max="3587" width="8.25" style="167" bestFit="1" customWidth="1"/>
    <col min="3588" max="3588" width="8.875" style="167" bestFit="1" customWidth="1"/>
    <col min="3589" max="3589" width="8.25" style="167" bestFit="1" customWidth="1"/>
    <col min="3590" max="3590" width="8.375" style="167" bestFit="1" customWidth="1"/>
    <col min="3591" max="3591" width="7.5" style="167" bestFit="1" customWidth="1"/>
    <col min="3592" max="3592" width="11" style="167" bestFit="1" customWidth="1"/>
    <col min="3593" max="3596" width="10.125" style="167" bestFit="1" customWidth="1"/>
    <col min="3597" max="3840" width="10" style="167"/>
    <col min="3841" max="3841" width="8.375" style="167" customWidth="1"/>
    <col min="3842" max="3842" width="9.25" style="167" customWidth="1"/>
    <col min="3843" max="3843" width="8.25" style="167" bestFit="1" customWidth="1"/>
    <col min="3844" max="3844" width="8.875" style="167" bestFit="1" customWidth="1"/>
    <col min="3845" max="3845" width="8.25" style="167" bestFit="1" customWidth="1"/>
    <col min="3846" max="3846" width="8.375" style="167" bestFit="1" customWidth="1"/>
    <col min="3847" max="3847" width="7.5" style="167" bestFit="1" customWidth="1"/>
    <col min="3848" max="3848" width="11" style="167" bestFit="1" customWidth="1"/>
    <col min="3849" max="3852" width="10.125" style="167" bestFit="1" customWidth="1"/>
    <col min="3853" max="4096" width="11" style="167"/>
    <col min="4097" max="4097" width="8.375" style="167" customWidth="1"/>
    <col min="4098" max="4098" width="9.25" style="167" customWidth="1"/>
    <col min="4099" max="4099" width="8.25" style="167" bestFit="1" customWidth="1"/>
    <col min="4100" max="4100" width="8.875" style="167" bestFit="1" customWidth="1"/>
    <col min="4101" max="4101" width="8.25" style="167" bestFit="1" customWidth="1"/>
    <col min="4102" max="4102" width="8.375" style="167" bestFit="1" customWidth="1"/>
    <col min="4103" max="4103" width="7.5" style="167" bestFit="1" customWidth="1"/>
    <col min="4104" max="4104" width="11" style="167" bestFit="1" customWidth="1"/>
    <col min="4105" max="4108" width="10.125" style="167" bestFit="1" customWidth="1"/>
    <col min="4109" max="4352" width="10" style="167"/>
    <col min="4353" max="4353" width="8.375" style="167" customWidth="1"/>
    <col min="4354" max="4354" width="9.25" style="167" customWidth="1"/>
    <col min="4355" max="4355" width="8.25" style="167" bestFit="1" customWidth="1"/>
    <col min="4356" max="4356" width="8.875" style="167" bestFit="1" customWidth="1"/>
    <col min="4357" max="4357" width="8.25" style="167" bestFit="1" customWidth="1"/>
    <col min="4358" max="4358" width="8.375" style="167" bestFit="1" customWidth="1"/>
    <col min="4359" max="4359" width="7.5" style="167" bestFit="1" customWidth="1"/>
    <col min="4360" max="4360" width="11" style="167" bestFit="1" customWidth="1"/>
    <col min="4361" max="4364" width="10.125" style="167" bestFit="1" customWidth="1"/>
    <col min="4365" max="4608" width="10" style="167"/>
    <col min="4609" max="4609" width="8.375" style="167" customWidth="1"/>
    <col min="4610" max="4610" width="9.25" style="167" customWidth="1"/>
    <col min="4611" max="4611" width="8.25" style="167" bestFit="1" customWidth="1"/>
    <col min="4612" max="4612" width="8.875" style="167" bestFit="1" customWidth="1"/>
    <col min="4613" max="4613" width="8.25" style="167" bestFit="1" customWidth="1"/>
    <col min="4614" max="4614" width="8.375" style="167" bestFit="1" customWidth="1"/>
    <col min="4615" max="4615" width="7.5" style="167" bestFit="1" customWidth="1"/>
    <col min="4616" max="4616" width="11" style="167" bestFit="1" customWidth="1"/>
    <col min="4617" max="4620" width="10.125" style="167" bestFit="1" customWidth="1"/>
    <col min="4621" max="4864" width="10" style="167"/>
    <col min="4865" max="4865" width="8.375" style="167" customWidth="1"/>
    <col min="4866" max="4866" width="9.25" style="167" customWidth="1"/>
    <col min="4867" max="4867" width="8.25" style="167" bestFit="1" customWidth="1"/>
    <col min="4868" max="4868" width="8.875" style="167" bestFit="1" customWidth="1"/>
    <col min="4869" max="4869" width="8.25" style="167" bestFit="1" customWidth="1"/>
    <col min="4870" max="4870" width="8.375" style="167" bestFit="1" customWidth="1"/>
    <col min="4871" max="4871" width="7.5" style="167" bestFit="1" customWidth="1"/>
    <col min="4872" max="4872" width="11" style="167" bestFit="1" customWidth="1"/>
    <col min="4873" max="4876" width="10.125" style="167" bestFit="1" customWidth="1"/>
    <col min="4877" max="5120" width="11" style="167"/>
    <col min="5121" max="5121" width="8.375" style="167" customWidth="1"/>
    <col min="5122" max="5122" width="9.25" style="167" customWidth="1"/>
    <col min="5123" max="5123" width="8.25" style="167" bestFit="1" customWidth="1"/>
    <col min="5124" max="5124" width="8.875" style="167" bestFit="1" customWidth="1"/>
    <col min="5125" max="5125" width="8.25" style="167" bestFit="1" customWidth="1"/>
    <col min="5126" max="5126" width="8.375" style="167" bestFit="1" customWidth="1"/>
    <col min="5127" max="5127" width="7.5" style="167" bestFit="1" customWidth="1"/>
    <col min="5128" max="5128" width="11" style="167" bestFit="1" customWidth="1"/>
    <col min="5129" max="5132" width="10.125" style="167" bestFit="1" customWidth="1"/>
    <col min="5133" max="5376" width="10" style="167"/>
    <col min="5377" max="5377" width="8.375" style="167" customWidth="1"/>
    <col min="5378" max="5378" width="9.25" style="167" customWidth="1"/>
    <col min="5379" max="5379" width="8.25" style="167" bestFit="1" customWidth="1"/>
    <col min="5380" max="5380" width="8.875" style="167" bestFit="1" customWidth="1"/>
    <col min="5381" max="5381" width="8.25" style="167" bestFit="1" customWidth="1"/>
    <col min="5382" max="5382" width="8.375" style="167" bestFit="1" customWidth="1"/>
    <col min="5383" max="5383" width="7.5" style="167" bestFit="1" customWidth="1"/>
    <col min="5384" max="5384" width="11" style="167" bestFit="1" customWidth="1"/>
    <col min="5385" max="5388" width="10.125" style="167" bestFit="1" customWidth="1"/>
    <col min="5389" max="5632" width="10" style="167"/>
    <col min="5633" max="5633" width="8.375" style="167" customWidth="1"/>
    <col min="5634" max="5634" width="9.25" style="167" customWidth="1"/>
    <col min="5635" max="5635" width="8.25" style="167" bestFit="1" customWidth="1"/>
    <col min="5636" max="5636" width="8.875" style="167" bestFit="1" customWidth="1"/>
    <col min="5637" max="5637" width="8.25" style="167" bestFit="1" customWidth="1"/>
    <col min="5638" max="5638" width="8.375" style="167" bestFit="1" customWidth="1"/>
    <col min="5639" max="5639" width="7.5" style="167" bestFit="1" customWidth="1"/>
    <col min="5640" max="5640" width="11" style="167" bestFit="1" customWidth="1"/>
    <col min="5641" max="5644" width="10.125" style="167" bestFit="1" customWidth="1"/>
    <col min="5645" max="5888" width="10" style="167"/>
    <col min="5889" max="5889" width="8.375" style="167" customWidth="1"/>
    <col min="5890" max="5890" width="9.25" style="167" customWidth="1"/>
    <col min="5891" max="5891" width="8.25" style="167" bestFit="1" customWidth="1"/>
    <col min="5892" max="5892" width="8.875" style="167" bestFit="1" customWidth="1"/>
    <col min="5893" max="5893" width="8.25" style="167" bestFit="1" customWidth="1"/>
    <col min="5894" max="5894" width="8.375" style="167" bestFit="1" customWidth="1"/>
    <col min="5895" max="5895" width="7.5" style="167" bestFit="1" customWidth="1"/>
    <col min="5896" max="5896" width="11" style="167" bestFit="1" customWidth="1"/>
    <col min="5897" max="5900" width="10.125" style="167" bestFit="1" customWidth="1"/>
    <col min="5901" max="6144" width="11" style="167"/>
    <col min="6145" max="6145" width="8.375" style="167" customWidth="1"/>
    <col min="6146" max="6146" width="9.25" style="167" customWidth="1"/>
    <col min="6147" max="6147" width="8.25" style="167" bestFit="1" customWidth="1"/>
    <col min="6148" max="6148" width="8.875" style="167" bestFit="1" customWidth="1"/>
    <col min="6149" max="6149" width="8.25" style="167" bestFit="1" customWidth="1"/>
    <col min="6150" max="6150" width="8.375" style="167" bestFit="1" customWidth="1"/>
    <col min="6151" max="6151" width="7.5" style="167" bestFit="1" customWidth="1"/>
    <col min="6152" max="6152" width="11" style="167" bestFit="1" customWidth="1"/>
    <col min="6153" max="6156" width="10.125" style="167" bestFit="1" customWidth="1"/>
    <col min="6157" max="6400" width="10" style="167"/>
    <col min="6401" max="6401" width="8.375" style="167" customWidth="1"/>
    <col min="6402" max="6402" width="9.25" style="167" customWidth="1"/>
    <col min="6403" max="6403" width="8.25" style="167" bestFit="1" customWidth="1"/>
    <col min="6404" max="6404" width="8.875" style="167" bestFit="1" customWidth="1"/>
    <col min="6405" max="6405" width="8.25" style="167" bestFit="1" customWidth="1"/>
    <col min="6406" max="6406" width="8.375" style="167" bestFit="1" customWidth="1"/>
    <col min="6407" max="6407" width="7.5" style="167" bestFit="1" customWidth="1"/>
    <col min="6408" max="6408" width="11" style="167" bestFit="1" customWidth="1"/>
    <col min="6409" max="6412" width="10.125" style="167" bestFit="1" customWidth="1"/>
    <col min="6413" max="6656" width="10" style="167"/>
    <col min="6657" max="6657" width="8.375" style="167" customWidth="1"/>
    <col min="6658" max="6658" width="9.25" style="167" customWidth="1"/>
    <col min="6659" max="6659" width="8.25" style="167" bestFit="1" customWidth="1"/>
    <col min="6660" max="6660" width="8.875" style="167" bestFit="1" customWidth="1"/>
    <col min="6661" max="6661" width="8.25" style="167" bestFit="1" customWidth="1"/>
    <col min="6662" max="6662" width="8.375" style="167" bestFit="1" customWidth="1"/>
    <col min="6663" max="6663" width="7.5" style="167" bestFit="1" customWidth="1"/>
    <col min="6664" max="6664" width="11" style="167" bestFit="1" customWidth="1"/>
    <col min="6665" max="6668" width="10.125" style="167" bestFit="1" customWidth="1"/>
    <col min="6669" max="6912" width="10" style="167"/>
    <col min="6913" max="6913" width="8.375" style="167" customWidth="1"/>
    <col min="6914" max="6914" width="9.25" style="167" customWidth="1"/>
    <col min="6915" max="6915" width="8.25" style="167" bestFit="1" customWidth="1"/>
    <col min="6916" max="6916" width="8.875" style="167" bestFit="1" customWidth="1"/>
    <col min="6917" max="6917" width="8.25" style="167" bestFit="1" customWidth="1"/>
    <col min="6918" max="6918" width="8.375" style="167" bestFit="1" customWidth="1"/>
    <col min="6919" max="6919" width="7.5" style="167" bestFit="1" customWidth="1"/>
    <col min="6920" max="6920" width="11" style="167" bestFit="1" customWidth="1"/>
    <col min="6921" max="6924" width="10.125" style="167" bestFit="1" customWidth="1"/>
    <col min="6925" max="7168" width="11" style="167"/>
    <col min="7169" max="7169" width="8.375" style="167" customWidth="1"/>
    <col min="7170" max="7170" width="9.25" style="167" customWidth="1"/>
    <col min="7171" max="7171" width="8.25" style="167" bestFit="1" customWidth="1"/>
    <col min="7172" max="7172" width="8.875" style="167" bestFit="1" customWidth="1"/>
    <col min="7173" max="7173" width="8.25" style="167" bestFit="1" customWidth="1"/>
    <col min="7174" max="7174" width="8.375" style="167" bestFit="1" customWidth="1"/>
    <col min="7175" max="7175" width="7.5" style="167" bestFit="1" customWidth="1"/>
    <col min="7176" max="7176" width="11" style="167" bestFit="1" customWidth="1"/>
    <col min="7177" max="7180" width="10.125" style="167" bestFit="1" customWidth="1"/>
    <col min="7181" max="7424" width="10" style="167"/>
    <col min="7425" max="7425" width="8.375" style="167" customWidth="1"/>
    <col min="7426" max="7426" width="9.25" style="167" customWidth="1"/>
    <col min="7427" max="7427" width="8.25" style="167" bestFit="1" customWidth="1"/>
    <col min="7428" max="7428" width="8.875" style="167" bestFit="1" customWidth="1"/>
    <col min="7429" max="7429" width="8.25" style="167" bestFit="1" customWidth="1"/>
    <col min="7430" max="7430" width="8.375" style="167" bestFit="1" customWidth="1"/>
    <col min="7431" max="7431" width="7.5" style="167" bestFit="1" customWidth="1"/>
    <col min="7432" max="7432" width="11" style="167" bestFit="1" customWidth="1"/>
    <col min="7433" max="7436" width="10.125" style="167" bestFit="1" customWidth="1"/>
    <col min="7437" max="7680" width="10" style="167"/>
    <col min="7681" max="7681" width="8.375" style="167" customWidth="1"/>
    <col min="7682" max="7682" width="9.25" style="167" customWidth="1"/>
    <col min="7683" max="7683" width="8.25" style="167" bestFit="1" customWidth="1"/>
    <col min="7684" max="7684" width="8.875" style="167" bestFit="1" customWidth="1"/>
    <col min="7685" max="7685" width="8.25" style="167" bestFit="1" customWidth="1"/>
    <col min="7686" max="7686" width="8.375" style="167" bestFit="1" customWidth="1"/>
    <col min="7687" max="7687" width="7.5" style="167" bestFit="1" customWidth="1"/>
    <col min="7688" max="7688" width="11" style="167" bestFit="1" customWidth="1"/>
    <col min="7689" max="7692" width="10.125" style="167" bestFit="1" customWidth="1"/>
    <col min="7693" max="7936" width="10" style="167"/>
    <col min="7937" max="7937" width="8.375" style="167" customWidth="1"/>
    <col min="7938" max="7938" width="9.25" style="167" customWidth="1"/>
    <col min="7939" max="7939" width="8.25" style="167" bestFit="1" customWidth="1"/>
    <col min="7940" max="7940" width="8.875" style="167" bestFit="1" customWidth="1"/>
    <col min="7941" max="7941" width="8.25" style="167" bestFit="1" customWidth="1"/>
    <col min="7942" max="7942" width="8.375" style="167" bestFit="1" customWidth="1"/>
    <col min="7943" max="7943" width="7.5" style="167" bestFit="1" customWidth="1"/>
    <col min="7944" max="7944" width="11" style="167" bestFit="1" customWidth="1"/>
    <col min="7945" max="7948" width="10.125" style="167" bestFit="1" customWidth="1"/>
    <col min="7949" max="8192" width="11" style="167"/>
    <col min="8193" max="8193" width="8.375" style="167" customWidth="1"/>
    <col min="8194" max="8194" width="9.25" style="167" customWidth="1"/>
    <col min="8195" max="8195" width="8.25" style="167" bestFit="1" customWidth="1"/>
    <col min="8196" max="8196" width="8.875" style="167" bestFit="1" customWidth="1"/>
    <col min="8197" max="8197" width="8.25" style="167" bestFit="1" customWidth="1"/>
    <col min="8198" max="8198" width="8.375" style="167" bestFit="1" customWidth="1"/>
    <col min="8199" max="8199" width="7.5" style="167" bestFit="1" customWidth="1"/>
    <col min="8200" max="8200" width="11" style="167" bestFit="1" customWidth="1"/>
    <col min="8201" max="8204" width="10.125" style="167" bestFit="1" customWidth="1"/>
    <col min="8205" max="8448" width="10" style="167"/>
    <col min="8449" max="8449" width="8.375" style="167" customWidth="1"/>
    <col min="8450" max="8450" width="9.25" style="167" customWidth="1"/>
    <col min="8451" max="8451" width="8.25" style="167" bestFit="1" customWidth="1"/>
    <col min="8452" max="8452" width="8.875" style="167" bestFit="1" customWidth="1"/>
    <col min="8453" max="8453" width="8.25" style="167" bestFit="1" customWidth="1"/>
    <col min="8454" max="8454" width="8.375" style="167" bestFit="1" customWidth="1"/>
    <col min="8455" max="8455" width="7.5" style="167" bestFit="1" customWidth="1"/>
    <col min="8456" max="8456" width="11" style="167" bestFit="1" customWidth="1"/>
    <col min="8457" max="8460" width="10.125" style="167" bestFit="1" customWidth="1"/>
    <col min="8461" max="8704" width="10" style="167"/>
    <col min="8705" max="8705" width="8.375" style="167" customWidth="1"/>
    <col min="8706" max="8706" width="9.25" style="167" customWidth="1"/>
    <col min="8707" max="8707" width="8.25" style="167" bestFit="1" customWidth="1"/>
    <col min="8708" max="8708" width="8.875" style="167" bestFit="1" customWidth="1"/>
    <col min="8709" max="8709" width="8.25" style="167" bestFit="1" customWidth="1"/>
    <col min="8710" max="8710" width="8.375" style="167" bestFit="1" customWidth="1"/>
    <col min="8711" max="8711" width="7.5" style="167" bestFit="1" customWidth="1"/>
    <col min="8712" max="8712" width="11" style="167" bestFit="1" customWidth="1"/>
    <col min="8713" max="8716" width="10.125" style="167" bestFit="1" customWidth="1"/>
    <col min="8717" max="8960" width="10" style="167"/>
    <col min="8961" max="8961" width="8.375" style="167" customWidth="1"/>
    <col min="8962" max="8962" width="9.25" style="167" customWidth="1"/>
    <col min="8963" max="8963" width="8.25" style="167" bestFit="1" customWidth="1"/>
    <col min="8964" max="8964" width="8.875" style="167" bestFit="1" customWidth="1"/>
    <col min="8965" max="8965" width="8.25" style="167" bestFit="1" customWidth="1"/>
    <col min="8966" max="8966" width="8.375" style="167" bestFit="1" customWidth="1"/>
    <col min="8967" max="8967" width="7.5" style="167" bestFit="1" customWidth="1"/>
    <col min="8968" max="8968" width="11" style="167" bestFit="1" customWidth="1"/>
    <col min="8969" max="8972" width="10.125" style="167" bestFit="1" customWidth="1"/>
    <col min="8973" max="9216" width="11" style="167"/>
    <col min="9217" max="9217" width="8.375" style="167" customWidth="1"/>
    <col min="9218" max="9218" width="9.25" style="167" customWidth="1"/>
    <col min="9219" max="9219" width="8.25" style="167" bestFit="1" customWidth="1"/>
    <col min="9220" max="9220" width="8.875" style="167" bestFit="1" customWidth="1"/>
    <col min="9221" max="9221" width="8.25" style="167" bestFit="1" customWidth="1"/>
    <col min="9222" max="9222" width="8.375" style="167" bestFit="1" customWidth="1"/>
    <col min="9223" max="9223" width="7.5" style="167" bestFit="1" customWidth="1"/>
    <col min="9224" max="9224" width="11" style="167" bestFit="1" customWidth="1"/>
    <col min="9225" max="9228" width="10.125" style="167" bestFit="1" customWidth="1"/>
    <col min="9229" max="9472" width="10" style="167"/>
    <col min="9473" max="9473" width="8.375" style="167" customWidth="1"/>
    <col min="9474" max="9474" width="9.25" style="167" customWidth="1"/>
    <col min="9475" max="9475" width="8.25" style="167" bestFit="1" customWidth="1"/>
    <col min="9476" max="9476" width="8.875" style="167" bestFit="1" customWidth="1"/>
    <col min="9477" max="9477" width="8.25" style="167" bestFit="1" customWidth="1"/>
    <col min="9478" max="9478" width="8.375" style="167" bestFit="1" customWidth="1"/>
    <col min="9479" max="9479" width="7.5" style="167" bestFit="1" customWidth="1"/>
    <col min="9480" max="9480" width="11" style="167" bestFit="1" customWidth="1"/>
    <col min="9481" max="9484" width="10.125" style="167" bestFit="1" customWidth="1"/>
    <col min="9485" max="9728" width="10" style="167"/>
    <col min="9729" max="9729" width="8.375" style="167" customWidth="1"/>
    <col min="9730" max="9730" width="9.25" style="167" customWidth="1"/>
    <col min="9731" max="9731" width="8.25" style="167" bestFit="1" customWidth="1"/>
    <col min="9732" max="9732" width="8.875" style="167" bestFit="1" customWidth="1"/>
    <col min="9733" max="9733" width="8.25" style="167" bestFit="1" customWidth="1"/>
    <col min="9734" max="9734" width="8.375" style="167" bestFit="1" customWidth="1"/>
    <col min="9735" max="9735" width="7.5" style="167" bestFit="1" customWidth="1"/>
    <col min="9736" max="9736" width="11" style="167" bestFit="1" customWidth="1"/>
    <col min="9737" max="9740" width="10.125" style="167" bestFit="1" customWidth="1"/>
    <col min="9741" max="9984" width="10" style="167"/>
    <col min="9985" max="9985" width="8.375" style="167" customWidth="1"/>
    <col min="9986" max="9986" width="9.25" style="167" customWidth="1"/>
    <col min="9987" max="9987" width="8.25" style="167" bestFit="1" customWidth="1"/>
    <col min="9988" max="9988" width="8.875" style="167" bestFit="1" customWidth="1"/>
    <col min="9989" max="9989" width="8.25" style="167" bestFit="1" customWidth="1"/>
    <col min="9990" max="9990" width="8.375" style="167" bestFit="1" customWidth="1"/>
    <col min="9991" max="9991" width="7.5" style="167" bestFit="1" customWidth="1"/>
    <col min="9992" max="9992" width="11" style="167" bestFit="1" customWidth="1"/>
    <col min="9993" max="9996" width="10.125" style="167" bestFit="1" customWidth="1"/>
    <col min="9997" max="10240" width="11" style="167"/>
    <col min="10241" max="10241" width="8.375" style="167" customWidth="1"/>
    <col min="10242" max="10242" width="9.25" style="167" customWidth="1"/>
    <col min="10243" max="10243" width="8.25" style="167" bestFit="1" customWidth="1"/>
    <col min="10244" max="10244" width="8.875" style="167" bestFit="1" customWidth="1"/>
    <col min="10245" max="10245" width="8.25" style="167" bestFit="1" customWidth="1"/>
    <col min="10246" max="10246" width="8.375" style="167" bestFit="1" customWidth="1"/>
    <col min="10247" max="10247" width="7.5" style="167" bestFit="1" customWidth="1"/>
    <col min="10248" max="10248" width="11" style="167" bestFit="1" customWidth="1"/>
    <col min="10249" max="10252" width="10.125" style="167" bestFit="1" customWidth="1"/>
    <col min="10253" max="10496" width="10" style="167"/>
    <col min="10497" max="10497" width="8.375" style="167" customWidth="1"/>
    <col min="10498" max="10498" width="9.25" style="167" customWidth="1"/>
    <col min="10499" max="10499" width="8.25" style="167" bestFit="1" customWidth="1"/>
    <col min="10500" max="10500" width="8.875" style="167" bestFit="1" customWidth="1"/>
    <col min="10501" max="10501" width="8.25" style="167" bestFit="1" customWidth="1"/>
    <col min="10502" max="10502" width="8.375" style="167" bestFit="1" customWidth="1"/>
    <col min="10503" max="10503" width="7.5" style="167" bestFit="1" customWidth="1"/>
    <col min="10504" max="10504" width="11" style="167" bestFit="1" customWidth="1"/>
    <col min="10505" max="10508" width="10.125" style="167" bestFit="1" customWidth="1"/>
    <col min="10509" max="10752" width="10" style="167"/>
    <col min="10753" max="10753" width="8.375" style="167" customWidth="1"/>
    <col min="10754" max="10754" width="9.25" style="167" customWidth="1"/>
    <col min="10755" max="10755" width="8.25" style="167" bestFit="1" customWidth="1"/>
    <col min="10756" max="10756" width="8.875" style="167" bestFit="1" customWidth="1"/>
    <col min="10757" max="10757" width="8.25" style="167" bestFit="1" customWidth="1"/>
    <col min="10758" max="10758" width="8.375" style="167" bestFit="1" customWidth="1"/>
    <col min="10759" max="10759" width="7.5" style="167" bestFit="1" customWidth="1"/>
    <col min="10760" max="10760" width="11" style="167" bestFit="1" customWidth="1"/>
    <col min="10761" max="10764" width="10.125" style="167" bestFit="1" customWidth="1"/>
    <col min="10765" max="11008" width="10" style="167"/>
    <col min="11009" max="11009" width="8.375" style="167" customWidth="1"/>
    <col min="11010" max="11010" width="9.25" style="167" customWidth="1"/>
    <col min="11011" max="11011" width="8.25" style="167" bestFit="1" customWidth="1"/>
    <col min="11012" max="11012" width="8.875" style="167" bestFit="1" customWidth="1"/>
    <col min="11013" max="11013" width="8.25" style="167" bestFit="1" customWidth="1"/>
    <col min="11014" max="11014" width="8.375" style="167" bestFit="1" customWidth="1"/>
    <col min="11015" max="11015" width="7.5" style="167" bestFit="1" customWidth="1"/>
    <col min="11016" max="11016" width="11" style="167" bestFit="1" customWidth="1"/>
    <col min="11017" max="11020" width="10.125" style="167" bestFit="1" customWidth="1"/>
    <col min="11021" max="11264" width="11" style="167"/>
    <col min="11265" max="11265" width="8.375" style="167" customWidth="1"/>
    <col min="11266" max="11266" width="9.25" style="167" customWidth="1"/>
    <col min="11267" max="11267" width="8.25" style="167" bestFit="1" customWidth="1"/>
    <col min="11268" max="11268" width="8.875" style="167" bestFit="1" customWidth="1"/>
    <col min="11269" max="11269" width="8.25" style="167" bestFit="1" customWidth="1"/>
    <col min="11270" max="11270" width="8.375" style="167" bestFit="1" customWidth="1"/>
    <col min="11271" max="11271" width="7.5" style="167" bestFit="1" customWidth="1"/>
    <col min="11272" max="11272" width="11" style="167" bestFit="1" customWidth="1"/>
    <col min="11273" max="11276" width="10.125" style="167" bestFit="1" customWidth="1"/>
    <col min="11277" max="11520" width="10" style="167"/>
    <col min="11521" max="11521" width="8.375" style="167" customWidth="1"/>
    <col min="11522" max="11522" width="9.25" style="167" customWidth="1"/>
    <col min="11523" max="11523" width="8.25" style="167" bestFit="1" customWidth="1"/>
    <col min="11524" max="11524" width="8.875" style="167" bestFit="1" customWidth="1"/>
    <col min="11525" max="11525" width="8.25" style="167" bestFit="1" customWidth="1"/>
    <col min="11526" max="11526" width="8.375" style="167" bestFit="1" customWidth="1"/>
    <col min="11527" max="11527" width="7.5" style="167" bestFit="1" customWidth="1"/>
    <col min="11528" max="11528" width="11" style="167" bestFit="1" customWidth="1"/>
    <col min="11529" max="11532" width="10.125" style="167" bestFit="1" customWidth="1"/>
    <col min="11533" max="11776" width="10" style="167"/>
    <col min="11777" max="11777" width="8.375" style="167" customWidth="1"/>
    <col min="11778" max="11778" width="9.25" style="167" customWidth="1"/>
    <col min="11779" max="11779" width="8.25" style="167" bestFit="1" customWidth="1"/>
    <col min="11780" max="11780" width="8.875" style="167" bestFit="1" customWidth="1"/>
    <col min="11781" max="11781" width="8.25" style="167" bestFit="1" customWidth="1"/>
    <col min="11782" max="11782" width="8.375" style="167" bestFit="1" customWidth="1"/>
    <col min="11783" max="11783" width="7.5" style="167" bestFit="1" customWidth="1"/>
    <col min="11784" max="11784" width="11" style="167" bestFit="1" customWidth="1"/>
    <col min="11785" max="11788" width="10.125" style="167" bestFit="1" customWidth="1"/>
    <col min="11789" max="12032" width="10" style="167"/>
    <col min="12033" max="12033" width="8.375" style="167" customWidth="1"/>
    <col min="12034" max="12034" width="9.25" style="167" customWidth="1"/>
    <col min="12035" max="12035" width="8.25" style="167" bestFit="1" customWidth="1"/>
    <col min="12036" max="12036" width="8.875" style="167" bestFit="1" customWidth="1"/>
    <col min="12037" max="12037" width="8.25" style="167" bestFit="1" customWidth="1"/>
    <col min="12038" max="12038" width="8.375" style="167" bestFit="1" customWidth="1"/>
    <col min="12039" max="12039" width="7.5" style="167" bestFit="1" customWidth="1"/>
    <col min="12040" max="12040" width="11" style="167" bestFit="1" customWidth="1"/>
    <col min="12041" max="12044" width="10.125" style="167" bestFit="1" customWidth="1"/>
    <col min="12045" max="12288" width="11" style="167"/>
    <col min="12289" max="12289" width="8.375" style="167" customWidth="1"/>
    <col min="12290" max="12290" width="9.25" style="167" customWidth="1"/>
    <col min="12291" max="12291" width="8.25" style="167" bestFit="1" customWidth="1"/>
    <col min="12292" max="12292" width="8.875" style="167" bestFit="1" customWidth="1"/>
    <col min="12293" max="12293" width="8.25" style="167" bestFit="1" customWidth="1"/>
    <col min="12294" max="12294" width="8.375" style="167" bestFit="1" customWidth="1"/>
    <col min="12295" max="12295" width="7.5" style="167" bestFit="1" customWidth="1"/>
    <col min="12296" max="12296" width="11" style="167" bestFit="1" customWidth="1"/>
    <col min="12297" max="12300" width="10.125" style="167" bestFit="1" customWidth="1"/>
    <col min="12301" max="12544" width="10" style="167"/>
    <col min="12545" max="12545" width="8.375" style="167" customWidth="1"/>
    <col min="12546" max="12546" width="9.25" style="167" customWidth="1"/>
    <col min="12547" max="12547" width="8.25" style="167" bestFit="1" customWidth="1"/>
    <col min="12548" max="12548" width="8.875" style="167" bestFit="1" customWidth="1"/>
    <col min="12549" max="12549" width="8.25" style="167" bestFit="1" customWidth="1"/>
    <col min="12550" max="12550" width="8.375" style="167" bestFit="1" customWidth="1"/>
    <col min="12551" max="12551" width="7.5" style="167" bestFit="1" customWidth="1"/>
    <col min="12552" max="12552" width="11" style="167" bestFit="1" customWidth="1"/>
    <col min="12553" max="12556" width="10.125" style="167" bestFit="1" customWidth="1"/>
    <col min="12557" max="12800" width="10" style="167"/>
    <col min="12801" max="12801" width="8.375" style="167" customWidth="1"/>
    <col min="12802" max="12802" width="9.25" style="167" customWidth="1"/>
    <col min="12803" max="12803" width="8.25" style="167" bestFit="1" customWidth="1"/>
    <col min="12804" max="12804" width="8.875" style="167" bestFit="1" customWidth="1"/>
    <col min="12805" max="12805" width="8.25" style="167" bestFit="1" customWidth="1"/>
    <col min="12806" max="12806" width="8.375" style="167" bestFit="1" customWidth="1"/>
    <col min="12807" max="12807" width="7.5" style="167" bestFit="1" customWidth="1"/>
    <col min="12808" max="12808" width="11" style="167" bestFit="1" customWidth="1"/>
    <col min="12809" max="12812" width="10.125" style="167" bestFit="1" customWidth="1"/>
    <col min="12813" max="13056" width="10" style="167"/>
    <col min="13057" max="13057" width="8.375" style="167" customWidth="1"/>
    <col min="13058" max="13058" width="9.25" style="167" customWidth="1"/>
    <col min="13059" max="13059" width="8.25" style="167" bestFit="1" customWidth="1"/>
    <col min="13060" max="13060" width="8.875" style="167" bestFit="1" customWidth="1"/>
    <col min="13061" max="13061" width="8.25" style="167" bestFit="1" customWidth="1"/>
    <col min="13062" max="13062" width="8.375" style="167" bestFit="1" customWidth="1"/>
    <col min="13063" max="13063" width="7.5" style="167" bestFit="1" customWidth="1"/>
    <col min="13064" max="13064" width="11" style="167" bestFit="1" customWidth="1"/>
    <col min="13065" max="13068" width="10.125" style="167" bestFit="1" customWidth="1"/>
    <col min="13069" max="13312" width="11" style="167"/>
    <col min="13313" max="13313" width="8.375" style="167" customWidth="1"/>
    <col min="13314" max="13314" width="9.25" style="167" customWidth="1"/>
    <col min="13315" max="13315" width="8.25" style="167" bestFit="1" customWidth="1"/>
    <col min="13316" max="13316" width="8.875" style="167" bestFit="1" customWidth="1"/>
    <col min="13317" max="13317" width="8.25" style="167" bestFit="1" customWidth="1"/>
    <col min="13318" max="13318" width="8.375" style="167" bestFit="1" customWidth="1"/>
    <col min="13319" max="13319" width="7.5" style="167" bestFit="1" customWidth="1"/>
    <col min="13320" max="13320" width="11" style="167" bestFit="1" customWidth="1"/>
    <col min="13321" max="13324" width="10.125" style="167" bestFit="1" customWidth="1"/>
    <col min="13325" max="13568" width="10" style="167"/>
    <col min="13569" max="13569" width="8.375" style="167" customWidth="1"/>
    <col min="13570" max="13570" width="9.25" style="167" customWidth="1"/>
    <col min="13571" max="13571" width="8.25" style="167" bestFit="1" customWidth="1"/>
    <col min="13572" max="13572" width="8.875" style="167" bestFit="1" customWidth="1"/>
    <col min="13573" max="13573" width="8.25" style="167" bestFit="1" customWidth="1"/>
    <col min="13574" max="13574" width="8.375" style="167" bestFit="1" customWidth="1"/>
    <col min="13575" max="13575" width="7.5" style="167" bestFit="1" customWidth="1"/>
    <col min="13576" max="13576" width="11" style="167" bestFit="1" customWidth="1"/>
    <col min="13577" max="13580" width="10.125" style="167" bestFit="1" customWidth="1"/>
    <col min="13581" max="13824" width="10" style="167"/>
    <col min="13825" max="13825" width="8.375" style="167" customWidth="1"/>
    <col min="13826" max="13826" width="9.25" style="167" customWidth="1"/>
    <col min="13827" max="13827" width="8.25" style="167" bestFit="1" customWidth="1"/>
    <col min="13828" max="13828" width="8.875" style="167" bestFit="1" customWidth="1"/>
    <col min="13829" max="13829" width="8.25" style="167" bestFit="1" customWidth="1"/>
    <col min="13830" max="13830" width="8.375" style="167" bestFit="1" customWidth="1"/>
    <col min="13831" max="13831" width="7.5" style="167" bestFit="1" customWidth="1"/>
    <col min="13832" max="13832" width="11" style="167" bestFit="1" customWidth="1"/>
    <col min="13833" max="13836" width="10.125" style="167" bestFit="1" customWidth="1"/>
    <col min="13837" max="14080" width="10" style="167"/>
    <col min="14081" max="14081" width="8.375" style="167" customWidth="1"/>
    <col min="14082" max="14082" width="9.25" style="167" customWidth="1"/>
    <col min="14083" max="14083" width="8.25" style="167" bestFit="1" customWidth="1"/>
    <col min="14084" max="14084" width="8.875" style="167" bestFit="1" customWidth="1"/>
    <col min="14085" max="14085" width="8.25" style="167" bestFit="1" customWidth="1"/>
    <col min="14086" max="14086" width="8.375" style="167" bestFit="1" customWidth="1"/>
    <col min="14087" max="14087" width="7.5" style="167" bestFit="1" customWidth="1"/>
    <col min="14088" max="14088" width="11" style="167" bestFit="1" customWidth="1"/>
    <col min="14089" max="14092" width="10.125" style="167" bestFit="1" customWidth="1"/>
    <col min="14093" max="14336" width="11" style="167"/>
    <col min="14337" max="14337" width="8.375" style="167" customWidth="1"/>
    <col min="14338" max="14338" width="9.25" style="167" customWidth="1"/>
    <col min="14339" max="14339" width="8.25" style="167" bestFit="1" customWidth="1"/>
    <col min="14340" max="14340" width="8.875" style="167" bestFit="1" customWidth="1"/>
    <col min="14341" max="14341" width="8.25" style="167" bestFit="1" customWidth="1"/>
    <col min="14342" max="14342" width="8.375" style="167" bestFit="1" customWidth="1"/>
    <col min="14343" max="14343" width="7.5" style="167" bestFit="1" customWidth="1"/>
    <col min="14344" max="14344" width="11" style="167" bestFit="1" customWidth="1"/>
    <col min="14345" max="14348" width="10.125" style="167" bestFit="1" customWidth="1"/>
    <col min="14349" max="14592" width="10" style="167"/>
    <col min="14593" max="14593" width="8.375" style="167" customWidth="1"/>
    <col min="14594" max="14594" width="9.25" style="167" customWidth="1"/>
    <col min="14595" max="14595" width="8.25" style="167" bestFit="1" customWidth="1"/>
    <col min="14596" max="14596" width="8.875" style="167" bestFit="1" customWidth="1"/>
    <col min="14597" max="14597" width="8.25" style="167" bestFit="1" customWidth="1"/>
    <col min="14598" max="14598" width="8.375" style="167" bestFit="1" customWidth="1"/>
    <col min="14599" max="14599" width="7.5" style="167" bestFit="1" customWidth="1"/>
    <col min="14600" max="14600" width="11" style="167" bestFit="1" customWidth="1"/>
    <col min="14601" max="14604" width="10.125" style="167" bestFit="1" customWidth="1"/>
    <col min="14605" max="14848" width="10" style="167"/>
    <col min="14849" max="14849" width="8.375" style="167" customWidth="1"/>
    <col min="14850" max="14850" width="9.25" style="167" customWidth="1"/>
    <col min="14851" max="14851" width="8.25" style="167" bestFit="1" customWidth="1"/>
    <col min="14852" max="14852" width="8.875" style="167" bestFit="1" customWidth="1"/>
    <col min="14853" max="14853" width="8.25" style="167" bestFit="1" customWidth="1"/>
    <col min="14854" max="14854" width="8.375" style="167" bestFit="1" customWidth="1"/>
    <col min="14855" max="14855" width="7.5" style="167" bestFit="1" customWidth="1"/>
    <col min="14856" max="14856" width="11" style="167" bestFit="1" customWidth="1"/>
    <col min="14857" max="14860" width="10.125" style="167" bestFit="1" customWidth="1"/>
    <col min="14861" max="15104" width="10" style="167"/>
    <col min="15105" max="15105" width="8.375" style="167" customWidth="1"/>
    <col min="15106" max="15106" width="9.25" style="167" customWidth="1"/>
    <col min="15107" max="15107" width="8.25" style="167" bestFit="1" customWidth="1"/>
    <col min="15108" max="15108" width="8.875" style="167" bestFit="1" customWidth="1"/>
    <col min="15109" max="15109" width="8.25" style="167" bestFit="1" customWidth="1"/>
    <col min="15110" max="15110" width="8.375" style="167" bestFit="1" customWidth="1"/>
    <col min="15111" max="15111" width="7.5" style="167" bestFit="1" customWidth="1"/>
    <col min="15112" max="15112" width="11" style="167" bestFit="1" customWidth="1"/>
    <col min="15113" max="15116" width="10.125" style="167" bestFit="1" customWidth="1"/>
    <col min="15117" max="15360" width="11" style="167"/>
    <col min="15361" max="15361" width="8.375" style="167" customWidth="1"/>
    <col min="15362" max="15362" width="9.25" style="167" customWidth="1"/>
    <col min="15363" max="15363" width="8.25" style="167" bestFit="1" customWidth="1"/>
    <col min="15364" max="15364" width="8.875" style="167" bestFit="1" customWidth="1"/>
    <col min="15365" max="15365" width="8.25" style="167" bestFit="1" customWidth="1"/>
    <col min="15366" max="15366" width="8.375" style="167" bestFit="1" customWidth="1"/>
    <col min="15367" max="15367" width="7.5" style="167" bestFit="1" customWidth="1"/>
    <col min="15368" max="15368" width="11" style="167" bestFit="1" customWidth="1"/>
    <col min="15369" max="15372" width="10.125" style="167" bestFit="1" customWidth="1"/>
    <col min="15373" max="15616" width="10" style="167"/>
    <col min="15617" max="15617" width="8.375" style="167" customWidth="1"/>
    <col min="15618" max="15618" width="9.25" style="167" customWidth="1"/>
    <col min="15619" max="15619" width="8.25" style="167" bestFit="1" customWidth="1"/>
    <col min="15620" max="15620" width="8.875" style="167" bestFit="1" customWidth="1"/>
    <col min="15621" max="15621" width="8.25" style="167" bestFit="1" customWidth="1"/>
    <col min="15622" max="15622" width="8.375" style="167" bestFit="1" customWidth="1"/>
    <col min="15623" max="15623" width="7.5" style="167" bestFit="1" customWidth="1"/>
    <col min="15624" max="15624" width="11" style="167" bestFit="1" customWidth="1"/>
    <col min="15625" max="15628" width="10.125" style="167" bestFit="1" customWidth="1"/>
    <col min="15629" max="15872" width="10" style="167"/>
    <col min="15873" max="15873" width="8.375" style="167" customWidth="1"/>
    <col min="15874" max="15874" width="9.25" style="167" customWidth="1"/>
    <col min="15875" max="15875" width="8.25" style="167" bestFit="1" customWidth="1"/>
    <col min="15876" max="15876" width="8.875" style="167" bestFit="1" customWidth="1"/>
    <col min="15877" max="15877" width="8.25" style="167" bestFit="1" customWidth="1"/>
    <col min="15878" max="15878" width="8.375" style="167" bestFit="1" customWidth="1"/>
    <col min="15879" max="15879" width="7.5" style="167" bestFit="1" customWidth="1"/>
    <col min="15880" max="15880" width="11" style="167" bestFit="1" customWidth="1"/>
    <col min="15881" max="15884" width="10.125" style="167" bestFit="1" customWidth="1"/>
    <col min="15885" max="16128" width="10" style="167"/>
    <col min="16129" max="16129" width="8.375" style="167" customWidth="1"/>
    <col min="16130" max="16130" width="9.25" style="167" customWidth="1"/>
    <col min="16131" max="16131" width="8.25" style="167" bestFit="1" customWidth="1"/>
    <col min="16132" max="16132" width="8.875" style="167" bestFit="1" customWidth="1"/>
    <col min="16133" max="16133" width="8.25" style="167" bestFit="1" customWidth="1"/>
    <col min="16134" max="16134" width="8.375" style="167" bestFit="1" customWidth="1"/>
    <col min="16135" max="16135" width="7.5" style="167" bestFit="1" customWidth="1"/>
    <col min="16136" max="16136" width="11" style="167" bestFit="1" customWidth="1"/>
    <col min="16137" max="16140" width="10.125" style="167" bestFit="1" customWidth="1"/>
    <col min="16141" max="16384" width="11" style="167"/>
  </cols>
  <sheetData>
    <row r="1" spans="1:65" x14ac:dyDescent="0.2">
      <c r="A1" s="166" t="s">
        <v>6</v>
      </c>
    </row>
    <row r="2" spans="1:65" ht="15.75" x14ac:dyDescent="0.25">
      <c r="A2" s="168"/>
      <c r="B2" s="169"/>
      <c r="H2" s="105" t="s">
        <v>160</v>
      </c>
    </row>
    <row r="3" spans="1:65" s="97" customFormat="1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</row>
    <row r="4" spans="1:65" s="97" customFormat="1" x14ac:dyDescent="0.2">
      <c r="A4" s="76"/>
      <c r="B4" s="92" t="s">
        <v>48</v>
      </c>
      <c r="C4" s="92" t="s">
        <v>513</v>
      </c>
      <c r="D4" s="92" t="s">
        <v>48</v>
      </c>
      <c r="E4" s="92" t="s">
        <v>513</v>
      </c>
      <c r="F4" s="92" t="s">
        <v>48</v>
      </c>
      <c r="G4" s="92" t="s">
        <v>513</v>
      </c>
      <c r="H4" s="93" t="s">
        <v>111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</row>
    <row r="5" spans="1:65" s="94" customFormat="1" x14ac:dyDescent="0.2">
      <c r="A5" s="94" t="s">
        <v>205</v>
      </c>
      <c r="B5" s="95">
        <v>392.50315999999998</v>
      </c>
      <c r="C5" s="96">
        <v>-9.0154212635530548</v>
      </c>
      <c r="D5" s="95">
        <v>5266.3160400000006</v>
      </c>
      <c r="E5" s="96">
        <v>2.6628938166477467</v>
      </c>
      <c r="F5" s="95">
        <v>5266.3160400000006</v>
      </c>
      <c r="G5" s="96">
        <v>2.6628938166477467</v>
      </c>
      <c r="H5" s="96">
        <v>99.994784481752916</v>
      </c>
    </row>
    <row r="6" spans="1:65" s="94" customFormat="1" x14ac:dyDescent="0.2">
      <c r="A6" s="94" t="s">
        <v>150</v>
      </c>
      <c r="B6" s="114">
        <v>1.9379999999999998E-2</v>
      </c>
      <c r="C6" s="548">
        <v>-18.708053691275172</v>
      </c>
      <c r="D6" s="114">
        <v>0.27467999999999998</v>
      </c>
      <c r="E6" s="548">
        <v>4.5842217484008607</v>
      </c>
      <c r="F6" s="114">
        <v>0.27467999999999998</v>
      </c>
      <c r="G6" s="548">
        <v>4.5842217484008607</v>
      </c>
      <c r="H6" s="267">
        <v>5.2155182470681894E-3</v>
      </c>
    </row>
    <row r="7" spans="1:65" s="94" customFormat="1" x14ac:dyDescent="0.2">
      <c r="A7" s="63" t="s">
        <v>120</v>
      </c>
      <c r="B7" s="64">
        <v>392.52253999999999</v>
      </c>
      <c r="C7" s="98">
        <v>-9.0159568734903033</v>
      </c>
      <c r="D7" s="64">
        <v>5266.5907200000011</v>
      </c>
      <c r="E7" s="98">
        <v>2.6629921830335039</v>
      </c>
      <c r="F7" s="64">
        <v>5266.5907200000011</v>
      </c>
      <c r="G7" s="98">
        <v>2.6629921830335039</v>
      </c>
      <c r="H7" s="98">
        <v>100</v>
      </c>
    </row>
    <row r="8" spans="1:65" s="94" customFormat="1" x14ac:dyDescent="0.2">
      <c r="H8" s="88" t="s">
        <v>246</v>
      </c>
    </row>
    <row r="9" spans="1:65" s="94" customFormat="1" x14ac:dyDescent="0.2">
      <c r="A9" s="89" t="s">
        <v>585</v>
      </c>
    </row>
    <row r="10" spans="1:65" x14ac:dyDescent="0.2">
      <c r="A10" s="89" t="s">
        <v>247</v>
      </c>
    </row>
    <row r="13" spans="1:65" x14ac:dyDescent="0.2">
      <c r="B13" s="95"/>
    </row>
  </sheetData>
  <mergeCells count="3">
    <mergeCell ref="B3:C3"/>
    <mergeCell ref="D3:E3"/>
    <mergeCell ref="F3:H3"/>
  </mergeCells>
  <conditionalFormatting sqref="B6">
    <cfRule type="cellIs" dxfId="67" priority="7" operator="between">
      <formula>0</formula>
      <formula>0.5</formula>
    </cfRule>
    <cfRule type="cellIs" dxfId="66" priority="8" operator="between">
      <formula>0</formula>
      <formula>0.49</formula>
    </cfRule>
  </conditionalFormatting>
  <conditionalFormatting sqref="D6">
    <cfRule type="cellIs" dxfId="65" priority="5" operator="between">
      <formula>0</formula>
      <formula>0.5</formula>
    </cfRule>
    <cfRule type="cellIs" dxfId="64" priority="6" operator="between">
      <formula>0</formula>
      <formula>0.49</formula>
    </cfRule>
  </conditionalFormatting>
  <conditionalFormatting sqref="F6">
    <cfRule type="cellIs" dxfId="63" priority="3" operator="between">
      <formula>0</formula>
      <formula>0.5</formula>
    </cfRule>
    <cfRule type="cellIs" dxfId="62" priority="4" operator="between">
      <formula>0</formula>
      <formula>0.49</formula>
    </cfRule>
  </conditionalFormatting>
  <conditionalFormatting sqref="H6">
    <cfRule type="cellIs" dxfId="61" priority="1" operator="between">
      <formula>0</formula>
      <formula>0.5</formula>
    </cfRule>
    <cfRule type="cellIs" dxfId="60" priority="2" operator="between">
      <formula>0</formula>
      <formula>0.49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BM12"/>
  <sheetViews>
    <sheetView zoomScale="115" zoomScaleNormal="115" zoomScaleSheetLayoutView="100" workbookViewId="0">
      <selection sqref="A1:XFD1"/>
    </sheetView>
  </sheetViews>
  <sheetFormatPr baseColWidth="10" defaultRowHeight="12.75" x14ac:dyDescent="0.2"/>
  <cols>
    <col min="1" max="1" width="25.75" style="171" customWidth="1"/>
    <col min="2" max="2" width="9.375" style="171" customWidth="1"/>
    <col min="3" max="3" width="12.875" style="171" customWidth="1"/>
    <col min="4" max="4" width="10.375" style="171" customWidth="1"/>
    <col min="5" max="5" width="11.625" style="171" customWidth="1"/>
    <col min="6" max="6" width="10.375" style="171" customWidth="1"/>
    <col min="7" max="7" width="11" style="171" customWidth="1"/>
    <col min="8" max="8" width="16.375" style="171" customWidth="1"/>
    <col min="9" max="11" width="11" style="171"/>
    <col min="12" max="12" width="11.5" style="171" customWidth="1"/>
    <col min="13" max="66" width="11" style="171"/>
    <col min="67" max="256" width="10" style="171"/>
    <col min="257" max="257" width="19.75" style="171" customWidth="1"/>
    <col min="258" max="259" width="8.25" style="171" bestFit="1" customWidth="1"/>
    <col min="260" max="260" width="9.125" style="171" bestFit="1" customWidth="1"/>
    <col min="261" max="261" width="7.5" style="171" bestFit="1" customWidth="1"/>
    <col min="262" max="262" width="9.125" style="171" bestFit="1" customWidth="1"/>
    <col min="263" max="263" width="7.5" style="171" bestFit="1" customWidth="1"/>
    <col min="264" max="264" width="11" style="171" bestFit="1" customWidth="1"/>
    <col min="265" max="267" width="10" style="171"/>
    <col min="268" max="268" width="10.125" style="171" bestFit="1" customWidth="1"/>
    <col min="269" max="512" width="10" style="171"/>
    <col min="513" max="513" width="19.75" style="171" customWidth="1"/>
    <col min="514" max="515" width="8.25" style="171" bestFit="1" customWidth="1"/>
    <col min="516" max="516" width="9.125" style="171" bestFit="1" customWidth="1"/>
    <col min="517" max="517" width="7.5" style="171" bestFit="1" customWidth="1"/>
    <col min="518" max="518" width="9.125" style="171" bestFit="1" customWidth="1"/>
    <col min="519" max="519" width="7.5" style="171" bestFit="1" customWidth="1"/>
    <col min="520" max="520" width="11" style="171" bestFit="1" customWidth="1"/>
    <col min="521" max="523" width="10" style="171"/>
    <col min="524" max="524" width="10.125" style="171" bestFit="1" customWidth="1"/>
    <col min="525" max="768" width="10" style="171"/>
    <col min="769" max="769" width="19.75" style="171" customWidth="1"/>
    <col min="770" max="771" width="8.25" style="171" bestFit="1" customWidth="1"/>
    <col min="772" max="772" width="9.125" style="171" bestFit="1" customWidth="1"/>
    <col min="773" max="773" width="7.5" style="171" bestFit="1" customWidth="1"/>
    <col min="774" max="774" width="9.125" style="171" bestFit="1" customWidth="1"/>
    <col min="775" max="775" width="7.5" style="171" bestFit="1" customWidth="1"/>
    <col min="776" max="776" width="11" style="171" bestFit="1" customWidth="1"/>
    <col min="777" max="779" width="10" style="171"/>
    <col min="780" max="780" width="10.125" style="171" bestFit="1" customWidth="1"/>
    <col min="781" max="1024" width="11" style="171"/>
    <col min="1025" max="1025" width="19.75" style="171" customWidth="1"/>
    <col min="1026" max="1027" width="8.25" style="171" bestFit="1" customWidth="1"/>
    <col min="1028" max="1028" width="9.125" style="171" bestFit="1" customWidth="1"/>
    <col min="1029" max="1029" width="7.5" style="171" bestFit="1" customWidth="1"/>
    <col min="1030" max="1030" width="9.125" style="171" bestFit="1" customWidth="1"/>
    <col min="1031" max="1031" width="7.5" style="171" bestFit="1" customWidth="1"/>
    <col min="1032" max="1032" width="11" style="171" bestFit="1" customWidth="1"/>
    <col min="1033" max="1035" width="10" style="171"/>
    <col min="1036" max="1036" width="10.125" style="171" bestFit="1" customWidth="1"/>
    <col min="1037" max="1280" width="10" style="171"/>
    <col min="1281" max="1281" width="19.75" style="171" customWidth="1"/>
    <col min="1282" max="1283" width="8.25" style="171" bestFit="1" customWidth="1"/>
    <col min="1284" max="1284" width="9.125" style="171" bestFit="1" customWidth="1"/>
    <col min="1285" max="1285" width="7.5" style="171" bestFit="1" customWidth="1"/>
    <col min="1286" max="1286" width="9.125" style="171" bestFit="1" customWidth="1"/>
    <col min="1287" max="1287" width="7.5" style="171" bestFit="1" customWidth="1"/>
    <col min="1288" max="1288" width="11" style="171" bestFit="1" customWidth="1"/>
    <col min="1289" max="1291" width="10" style="171"/>
    <col min="1292" max="1292" width="10.125" style="171" bestFit="1" customWidth="1"/>
    <col min="1293" max="1536" width="10" style="171"/>
    <col min="1537" max="1537" width="19.75" style="171" customWidth="1"/>
    <col min="1538" max="1539" width="8.25" style="171" bestFit="1" customWidth="1"/>
    <col min="1540" max="1540" width="9.125" style="171" bestFit="1" customWidth="1"/>
    <col min="1541" max="1541" width="7.5" style="171" bestFit="1" customWidth="1"/>
    <col min="1542" max="1542" width="9.125" style="171" bestFit="1" customWidth="1"/>
    <col min="1543" max="1543" width="7.5" style="171" bestFit="1" customWidth="1"/>
    <col min="1544" max="1544" width="11" style="171" bestFit="1" customWidth="1"/>
    <col min="1545" max="1547" width="10" style="171"/>
    <col min="1548" max="1548" width="10.125" style="171" bestFit="1" customWidth="1"/>
    <col min="1549" max="1792" width="10" style="171"/>
    <col min="1793" max="1793" width="19.75" style="171" customWidth="1"/>
    <col min="1794" max="1795" width="8.25" style="171" bestFit="1" customWidth="1"/>
    <col min="1796" max="1796" width="9.125" style="171" bestFit="1" customWidth="1"/>
    <col min="1797" max="1797" width="7.5" style="171" bestFit="1" customWidth="1"/>
    <col min="1798" max="1798" width="9.125" style="171" bestFit="1" customWidth="1"/>
    <col min="1799" max="1799" width="7.5" style="171" bestFit="1" customWidth="1"/>
    <col min="1800" max="1800" width="11" style="171" bestFit="1" customWidth="1"/>
    <col min="1801" max="1803" width="10" style="171"/>
    <col min="1804" max="1804" width="10.125" style="171" bestFit="1" customWidth="1"/>
    <col min="1805" max="2048" width="11" style="171"/>
    <col min="2049" max="2049" width="19.75" style="171" customWidth="1"/>
    <col min="2050" max="2051" width="8.25" style="171" bestFit="1" customWidth="1"/>
    <col min="2052" max="2052" width="9.125" style="171" bestFit="1" customWidth="1"/>
    <col min="2053" max="2053" width="7.5" style="171" bestFit="1" customWidth="1"/>
    <col min="2054" max="2054" width="9.125" style="171" bestFit="1" customWidth="1"/>
    <col min="2055" max="2055" width="7.5" style="171" bestFit="1" customWidth="1"/>
    <col min="2056" max="2056" width="11" style="171" bestFit="1" customWidth="1"/>
    <col min="2057" max="2059" width="10" style="171"/>
    <col min="2060" max="2060" width="10.125" style="171" bestFit="1" customWidth="1"/>
    <col min="2061" max="2304" width="10" style="171"/>
    <col min="2305" max="2305" width="19.75" style="171" customWidth="1"/>
    <col min="2306" max="2307" width="8.25" style="171" bestFit="1" customWidth="1"/>
    <col min="2308" max="2308" width="9.125" style="171" bestFit="1" customWidth="1"/>
    <col min="2309" max="2309" width="7.5" style="171" bestFit="1" customWidth="1"/>
    <col min="2310" max="2310" width="9.125" style="171" bestFit="1" customWidth="1"/>
    <col min="2311" max="2311" width="7.5" style="171" bestFit="1" customWidth="1"/>
    <col min="2312" max="2312" width="11" style="171" bestFit="1" customWidth="1"/>
    <col min="2313" max="2315" width="10" style="171"/>
    <col min="2316" max="2316" width="10.125" style="171" bestFit="1" customWidth="1"/>
    <col min="2317" max="2560" width="10" style="171"/>
    <col min="2561" max="2561" width="19.75" style="171" customWidth="1"/>
    <col min="2562" max="2563" width="8.25" style="171" bestFit="1" customWidth="1"/>
    <col min="2564" max="2564" width="9.125" style="171" bestFit="1" customWidth="1"/>
    <col min="2565" max="2565" width="7.5" style="171" bestFit="1" customWidth="1"/>
    <col min="2566" max="2566" width="9.125" style="171" bestFit="1" customWidth="1"/>
    <col min="2567" max="2567" width="7.5" style="171" bestFit="1" customWidth="1"/>
    <col min="2568" max="2568" width="11" style="171" bestFit="1" customWidth="1"/>
    <col min="2569" max="2571" width="10" style="171"/>
    <col min="2572" max="2572" width="10.125" style="171" bestFit="1" customWidth="1"/>
    <col min="2573" max="2816" width="10" style="171"/>
    <col min="2817" max="2817" width="19.75" style="171" customWidth="1"/>
    <col min="2818" max="2819" width="8.25" style="171" bestFit="1" customWidth="1"/>
    <col min="2820" max="2820" width="9.125" style="171" bestFit="1" customWidth="1"/>
    <col min="2821" max="2821" width="7.5" style="171" bestFit="1" customWidth="1"/>
    <col min="2822" max="2822" width="9.125" style="171" bestFit="1" customWidth="1"/>
    <col min="2823" max="2823" width="7.5" style="171" bestFit="1" customWidth="1"/>
    <col min="2824" max="2824" width="11" style="171" bestFit="1" customWidth="1"/>
    <col min="2825" max="2827" width="10" style="171"/>
    <col min="2828" max="2828" width="10.125" style="171" bestFit="1" customWidth="1"/>
    <col min="2829" max="3072" width="11" style="171"/>
    <col min="3073" max="3073" width="19.75" style="171" customWidth="1"/>
    <col min="3074" max="3075" width="8.25" style="171" bestFit="1" customWidth="1"/>
    <col min="3076" max="3076" width="9.125" style="171" bestFit="1" customWidth="1"/>
    <col min="3077" max="3077" width="7.5" style="171" bestFit="1" customWidth="1"/>
    <col min="3078" max="3078" width="9.125" style="171" bestFit="1" customWidth="1"/>
    <col min="3079" max="3079" width="7.5" style="171" bestFit="1" customWidth="1"/>
    <col min="3080" max="3080" width="11" style="171" bestFit="1" customWidth="1"/>
    <col min="3081" max="3083" width="10" style="171"/>
    <col min="3084" max="3084" width="10.125" style="171" bestFit="1" customWidth="1"/>
    <col min="3085" max="3328" width="10" style="171"/>
    <col min="3329" max="3329" width="19.75" style="171" customWidth="1"/>
    <col min="3330" max="3331" width="8.25" style="171" bestFit="1" customWidth="1"/>
    <col min="3332" max="3332" width="9.125" style="171" bestFit="1" customWidth="1"/>
    <col min="3333" max="3333" width="7.5" style="171" bestFit="1" customWidth="1"/>
    <col min="3334" max="3334" width="9.125" style="171" bestFit="1" customWidth="1"/>
    <col min="3335" max="3335" width="7.5" style="171" bestFit="1" customWidth="1"/>
    <col min="3336" max="3336" width="11" style="171" bestFit="1" customWidth="1"/>
    <col min="3337" max="3339" width="10" style="171"/>
    <col min="3340" max="3340" width="10.125" style="171" bestFit="1" customWidth="1"/>
    <col min="3341" max="3584" width="10" style="171"/>
    <col min="3585" max="3585" width="19.75" style="171" customWidth="1"/>
    <col min="3586" max="3587" width="8.25" style="171" bestFit="1" customWidth="1"/>
    <col min="3588" max="3588" width="9.125" style="171" bestFit="1" customWidth="1"/>
    <col min="3589" max="3589" width="7.5" style="171" bestFit="1" customWidth="1"/>
    <col min="3590" max="3590" width="9.125" style="171" bestFit="1" customWidth="1"/>
    <col min="3591" max="3591" width="7.5" style="171" bestFit="1" customWidth="1"/>
    <col min="3592" max="3592" width="11" style="171" bestFit="1" customWidth="1"/>
    <col min="3593" max="3595" width="10" style="171"/>
    <col min="3596" max="3596" width="10.125" style="171" bestFit="1" customWidth="1"/>
    <col min="3597" max="3840" width="10" style="171"/>
    <col min="3841" max="3841" width="19.75" style="171" customWidth="1"/>
    <col min="3842" max="3843" width="8.25" style="171" bestFit="1" customWidth="1"/>
    <col min="3844" max="3844" width="9.125" style="171" bestFit="1" customWidth="1"/>
    <col min="3845" max="3845" width="7.5" style="171" bestFit="1" customWidth="1"/>
    <col min="3846" max="3846" width="9.125" style="171" bestFit="1" customWidth="1"/>
    <col min="3847" max="3847" width="7.5" style="171" bestFit="1" customWidth="1"/>
    <col min="3848" max="3848" width="11" style="171" bestFit="1" customWidth="1"/>
    <col min="3849" max="3851" width="10" style="171"/>
    <col min="3852" max="3852" width="10.125" style="171" bestFit="1" customWidth="1"/>
    <col min="3853" max="4096" width="11" style="171"/>
    <col min="4097" max="4097" width="19.75" style="171" customWidth="1"/>
    <col min="4098" max="4099" width="8.25" style="171" bestFit="1" customWidth="1"/>
    <col min="4100" max="4100" width="9.125" style="171" bestFit="1" customWidth="1"/>
    <col min="4101" max="4101" width="7.5" style="171" bestFit="1" customWidth="1"/>
    <col min="4102" max="4102" width="9.125" style="171" bestFit="1" customWidth="1"/>
    <col min="4103" max="4103" width="7.5" style="171" bestFit="1" customWidth="1"/>
    <col min="4104" max="4104" width="11" style="171" bestFit="1" customWidth="1"/>
    <col min="4105" max="4107" width="10" style="171"/>
    <col min="4108" max="4108" width="10.125" style="171" bestFit="1" customWidth="1"/>
    <col min="4109" max="4352" width="10" style="171"/>
    <col min="4353" max="4353" width="19.75" style="171" customWidth="1"/>
    <col min="4354" max="4355" width="8.25" style="171" bestFit="1" customWidth="1"/>
    <col min="4356" max="4356" width="9.125" style="171" bestFit="1" customWidth="1"/>
    <col min="4357" max="4357" width="7.5" style="171" bestFit="1" customWidth="1"/>
    <col min="4358" max="4358" width="9.125" style="171" bestFit="1" customWidth="1"/>
    <col min="4359" max="4359" width="7.5" style="171" bestFit="1" customWidth="1"/>
    <col min="4360" max="4360" width="11" style="171" bestFit="1" customWidth="1"/>
    <col min="4361" max="4363" width="10" style="171"/>
    <col min="4364" max="4364" width="10.125" style="171" bestFit="1" customWidth="1"/>
    <col min="4365" max="4608" width="10" style="171"/>
    <col min="4609" max="4609" width="19.75" style="171" customWidth="1"/>
    <col min="4610" max="4611" width="8.25" style="171" bestFit="1" customWidth="1"/>
    <col min="4612" max="4612" width="9.125" style="171" bestFit="1" customWidth="1"/>
    <col min="4613" max="4613" width="7.5" style="171" bestFit="1" customWidth="1"/>
    <col min="4614" max="4614" width="9.125" style="171" bestFit="1" customWidth="1"/>
    <col min="4615" max="4615" width="7.5" style="171" bestFit="1" customWidth="1"/>
    <col min="4616" max="4616" width="11" style="171" bestFit="1" customWidth="1"/>
    <col min="4617" max="4619" width="10" style="171"/>
    <col min="4620" max="4620" width="10.125" style="171" bestFit="1" customWidth="1"/>
    <col min="4621" max="4864" width="10" style="171"/>
    <col min="4865" max="4865" width="19.75" style="171" customWidth="1"/>
    <col min="4866" max="4867" width="8.25" style="171" bestFit="1" customWidth="1"/>
    <col min="4868" max="4868" width="9.125" style="171" bestFit="1" customWidth="1"/>
    <col min="4869" max="4869" width="7.5" style="171" bestFit="1" customWidth="1"/>
    <col min="4870" max="4870" width="9.125" style="171" bestFit="1" customWidth="1"/>
    <col min="4871" max="4871" width="7.5" style="171" bestFit="1" customWidth="1"/>
    <col min="4872" max="4872" width="11" style="171" bestFit="1" customWidth="1"/>
    <col min="4873" max="4875" width="10" style="171"/>
    <col min="4876" max="4876" width="10.125" style="171" bestFit="1" customWidth="1"/>
    <col min="4877" max="5120" width="11" style="171"/>
    <col min="5121" max="5121" width="19.75" style="171" customWidth="1"/>
    <col min="5122" max="5123" width="8.25" style="171" bestFit="1" customWidth="1"/>
    <col min="5124" max="5124" width="9.125" style="171" bestFit="1" customWidth="1"/>
    <col min="5125" max="5125" width="7.5" style="171" bestFit="1" customWidth="1"/>
    <col min="5126" max="5126" width="9.125" style="171" bestFit="1" customWidth="1"/>
    <col min="5127" max="5127" width="7.5" style="171" bestFit="1" customWidth="1"/>
    <col min="5128" max="5128" width="11" style="171" bestFit="1" customWidth="1"/>
    <col min="5129" max="5131" width="10" style="171"/>
    <col min="5132" max="5132" width="10.125" style="171" bestFit="1" customWidth="1"/>
    <col min="5133" max="5376" width="10" style="171"/>
    <col min="5377" max="5377" width="19.75" style="171" customWidth="1"/>
    <col min="5378" max="5379" width="8.25" style="171" bestFit="1" customWidth="1"/>
    <col min="5380" max="5380" width="9.125" style="171" bestFit="1" customWidth="1"/>
    <col min="5381" max="5381" width="7.5" style="171" bestFit="1" customWidth="1"/>
    <col min="5382" max="5382" width="9.125" style="171" bestFit="1" customWidth="1"/>
    <col min="5383" max="5383" width="7.5" style="171" bestFit="1" customWidth="1"/>
    <col min="5384" max="5384" width="11" style="171" bestFit="1" customWidth="1"/>
    <col min="5385" max="5387" width="10" style="171"/>
    <col min="5388" max="5388" width="10.125" style="171" bestFit="1" customWidth="1"/>
    <col min="5389" max="5632" width="10" style="171"/>
    <col min="5633" max="5633" width="19.75" style="171" customWidth="1"/>
    <col min="5634" max="5635" width="8.25" style="171" bestFit="1" customWidth="1"/>
    <col min="5636" max="5636" width="9.125" style="171" bestFit="1" customWidth="1"/>
    <col min="5637" max="5637" width="7.5" style="171" bestFit="1" customWidth="1"/>
    <col min="5638" max="5638" width="9.125" style="171" bestFit="1" customWidth="1"/>
    <col min="5639" max="5639" width="7.5" style="171" bestFit="1" customWidth="1"/>
    <col min="5640" max="5640" width="11" style="171" bestFit="1" customWidth="1"/>
    <col min="5641" max="5643" width="10" style="171"/>
    <col min="5644" max="5644" width="10.125" style="171" bestFit="1" customWidth="1"/>
    <col min="5645" max="5888" width="10" style="171"/>
    <col min="5889" max="5889" width="19.75" style="171" customWidth="1"/>
    <col min="5890" max="5891" width="8.25" style="171" bestFit="1" customWidth="1"/>
    <col min="5892" max="5892" width="9.125" style="171" bestFit="1" customWidth="1"/>
    <col min="5893" max="5893" width="7.5" style="171" bestFit="1" customWidth="1"/>
    <col min="5894" max="5894" width="9.125" style="171" bestFit="1" customWidth="1"/>
    <col min="5895" max="5895" width="7.5" style="171" bestFit="1" customWidth="1"/>
    <col min="5896" max="5896" width="11" style="171" bestFit="1" customWidth="1"/>
    <col min="5897" max="5899" width="10" style="171"/>
    <col min="5900" max="5900" width="10.125" style="171" bestFit="1" customWidth="1"/>
    <col min="5901" max="6144" width="11" style="171"/>
    <col min="6145" max="6145" width="19.75" style="171" customWidth="1"/>
    <col min="6146" max="6147" width="8.25" style="171" bestFit="1" customWidth="1"/>
    <col min="6148" max="6148" width="9.125" style="171" bestFit="1" customWidth="1"/>
    <col min="6149" max="6149" width="7.5" style="171" bestFit="1" customWidth="1"/>
    <col min="6150" max="6150" width="9.125" style="171" bestFit="1" customWidth="1"/>
    <col min="6151" max="6151" width="7.5" style="171" bestFit="1" customWidth="1"/>
    <col min="6152" max="6152" width="11" style="171" bestFit="1" customWidth="1"/>
    <col min="6153" max="6155" width="10" style="171"/>
    <col min="6156" max="6156" width="10.125" style="171" bestFit="1" customWidth="1"/>
    <col min="6157" max="6400" width="10" style="171"/>
    <col min="6401" max="6401" width="19.75" style="171" customWidth="1"/>
    <col min="6402" max="6403" width="8.25" style="171" bestFit="1" customWidth="1"/>
    <col min="6404" max="6404" width="9.125" style="171" bestFit="1" customWidth="1"/>
    <col min="6405" max="6405" width="7.5" style="171" bestFit="1" customWidth="1"/>
    <col min="6406" max="6406" width="9.125" style="171" bestFit="1" customWidth="1"/>
    <col min="6407" max="6407" width="7.5" style="171" bestFit="1" customWidth="1"/>
    <col min="6408" max="6408" width="11" style="171" bestFit="1" customWidth="1"/>
    <col min="6409" max="6411" width="10" style="171"/>
    <col min="6412" max="6412" width="10.125" style="171" bestFit="1" customWidth="1"/>
    <col min="6413" max="6656" width="10" style="171"/>
    <col min="6657" max="6657" width="19.75" style="171" customWidth="1"/>
    <col min="6658" max="6659" width="8.25" style="171" bestFit="1" customWidth="1"/>
    <col min="6660" max="6660" width="9.125" style="171" bestFit="1" customWidth="1"/>
    <col min="6661" max="6661" width="7.5" style="171" bestFit="1" customWidth="1"/>
    <col min="6662" max="6662" width="9.125" style="171" bestFit="1" customWidth="1"/>
    <col min="6663" max="6663" width="7.5" style="171" bestFit="1" customWidth="1"/>
    <col min="6664" max="6664" width="11" style="171" bestFit="1" customWidth="1"/>
    <col min="6665" max="6667" width="10" style="171"/>
    <col min="6668" max="6668" width="10.125" style="171" bestFit="1" customWidth="1"/>
    <col min="6669" max="6912" width="10" style="171"/>
    <col min="6913" max="6913" width="19.75" style="171" customWidth="1"/>
    <col min="6914" max="6915" width="8.25" style="171" bestFit="1" customWidth="1"/>
    <col min="6916" max="6916" width="9.125" style="171" bestFit="1" customWidth="1"/>
    <col min="6917" max="6917" width="7.5" style="171" bestFit="1" customWidth="1"/>
    <col min="6918" max="6918" width="9.125" style="171" bestFit="1" customWidth="1"/>
    <col min="6919" max="6919" width="7.5" style="171" bestFit="1" customWidth="1"/>
    <col min="6920" max="6920" width="11" style="171" bestFit="1" customWidth="1"/>
    <col min="6921" max="6923" width="10" style="171"/>
    <col min="6924" max="6924" width="10.125" style="171" bestFit="1" customWidth="1"/>
    <col min="6925" max="7168" width="11" style="171"/>
    <col min="7169" max="7169" width="19.75" style="171" customWidth="1"/>
    <col min="7170" max="7171" width="8.25" style="171" bestFit="1" customWidth="1"/>
    <col min="7172" max="7172" width="9.125" style="171" bestFit="1" customWidth="1"/>
    <col min="7173" max="7173" width="7.5" style="171" bestFit="1" customWidth="1"/>
    <col min="7174" max="7174" width="9.125" style="171" bestFit="1" customWidth="1"/>
    <col min="7175" max="7175" width="7.5" style="171" bestFit="1" customWidth="1"/>
    <col min="7176" max="7176" width="11" style="171" bestFit="1" customWidth="1"/>
    <col min="7177" max="7179" width="10" style="171"/>
    <col min="7180" max="7180" width="10.125" style="171" bestFit="1" customWidth="1"/>
    <col min="7181" max="7424" width="10" style="171"/>
    <col min="7425" max="7425" width="19.75" style="171" customWidth="1"/>
    <col min="7426" max="7427" width="8.25" style="171" bestFit="1" customWidth="1"/>
    <col min="7428" max="7428" width="9.125" style="171" bestFit="1" customWidth="1"/>
    <col min="7429" max="7429" width="7.5" style="171" bestFit="1" customWidth="1"/>
    <col min="7430" max="7430" width="9.125" style="171" bestFit="1" customWidth="1"/>
    <col min="7431" max="7431" width="7.5" style="171" bestFit="1" customWidth="1"/>
    <col min="7432" max="7432" width="11" style="171" bestFit="1" customWidth="1"/>
    <col min="7433" max="7435" width="10" style="171"/>
    <col min="7436" max="7436" width="10.125" style="171" bestFit="1" customWidth="1"/>
    <col min="7437" max="7680" width="10" style="171"/>
    <col min="7681" max="7681" width="19.75" style="171" customWidth="1"/>
    <col min="7682" max="7683" width="8.25" style="171" bestFit="1" customWidth="1"/>
    <col min="7684" max="7684" width="9.125" style="171" bestFit="1" customWidth="1"/>
    <col min="7685" max="7685" width="7.5" style="171" bestFit="1" customWidth="1"/>
    <col min="7686" max="7686" width="9.125" style="171" bestFit="1" customWidth="1"/>
    <col min="7687" max="7687" width="7.5" style="171" bestFit="1" customWidth="1"/>
    <col min="7688" max="7688" width="11" style="171" bestFit="1" customWidth="1"/>
    <col min="7689" max="7691" width="10" style="171"/>
    <col min="7692" max="7692" width="10.125" style="171" bestFit="1" customWidth="1"/>
    <col min="7693" max="7936" width="10" style="171"/>
    <col min="7937" max="7937" width="19.75" style="171" customWidth="1"/>
    <col min="7938" max="7939" width="8.25" style="171" bestFit="1" customWidth="1"/>
    <col min="7940" max="7940" width="9.125" style="171" bestFit="1" customWidth="1"/>
    <col min="7941" max="7941" width="7.5" style="171" bestFit="1" customWidth="1"/>
    <col min="7942" max="7942" width="9.125" style="171" bestFit="1" customWidth="1"/>
    <col min="7943" max="7943" width="7.5" style="171" bestFit="1" customWidth="1"/>
    <col min="7944" max="7944" width="11" style="171" bestFit="1" customWidth="1"/>
    <col min="7945" max="7947" width="10" style="171"/>
    <col min="7948" max="7948" width="10.125" style="171" bestFit="1" customWidth="1"/>
    <col min="7949" max="8192" width="11" style="171"/>
    <col min="8193" max="8193" width="19.75" style="171" customWidth="1"/>
    <col min="8194" max="8195" width="8.25" style="171" bestFit="1" customWidth="1"/>
    <col min="8196" max="8196" width="9.125" style="171" bestFit="1" customWidth="1"/>
    <col min="8197" max="8197" width="7.5" style="171" bestFit="1" customWidth="1"/>
    <col min="8198" max="8198" width="9.125" style="171" bestFit="1" customWidth="1"/>
    <col min="8199" max="8199" width="7.5" style="171" bestFit="1" customWidth="1"/>
    <col min="8200" max="8200" width="11" style="171" bestFit="1" customWidth="1"/>
    <col min="8201" max="8203" width="10" style="171"/>
    <col min="8204" max="8204" width="10.125" style="171" bestFit="1" customWidth="1"/>
    <col min="8205" max="8448" width="10" style="171"/>
    <col min="8449" max="8449" width="19.75" style="171" customWidth="1"/>
    <col min="8450" max="8451" width="8.25" style="171" bestFit="1" customWidth="1"/>
    <col min="8452" max="8452" width="9.125" style="171" bestFit="1" customWidth="1"/>
    <col min="8453" max="8453" width="7.5" style="171" bestFit="1" customWidth="1"/>
    <col min="8454" max="8454" width="9.125" style="171" bestFit="1" customWidth="1"/>
    <col min="8455" max="8455" width="7.5" style="171" bestFit="1" customWidth="1"/>
    <col min="8456" max="8456" width="11" style="171" bestFit="1" customWidth="1"/>
    <col min="8457" max="8459" width="10" style="171"/>
    <col min="8460" max="8460" width="10.125" style="171" bestFit="1" customWidth="1"/>
    <col min="8461" max="8704" width="10" style="171"/>
    <col min="8705" max="8705" width="19.75" style="171" customWidth="1"/>
    <col min="8706" max="8707" width="8.25" style="171" bestFit="1" customWidth="1"/>
    <col min="8708" max="8708" width="9.125" style="171" bestFit="1" customWidth="1"/>
    <col min="8709" max="8709" width="7.5" style="171" bestFit="1" customWidth="1"/>
    <col min="8710" max="8710" width="9.125" style="171" bestFit="1" customWidth="1"/>
    <col min="8711" max="8711" width="7.5" style="171" bestFit="1" customWidth="1"/>
    <col min="8712" max="8712" width="11" style="171" bestFit="1" customWidth="1"/>
    <col min="8713" max="8715" width="10" style="171"/>
    <col min="8716" max="8716" width="10.125" style="171" bestFit="1" customWidth="1"/>
    <col min="8717" max="8960" width="10" style="171"/>
    <col min="8961" max="8961" width="19.75" style="171" customWidth="1"/>
    <col min="8962" max="8963" width="8.25" style="171" bestFit="1" customWidth="1"/>
    <col min="8964" max="8964" width="9.125" style="171" bestFit="1" customWidth="1"/>
    <col min="8965" max="8965" width="7.5" style="171" bestFit="1" customWidth="1"/>
    <col min="8966" max="8966" width="9.125" style="171" bestFit="1" customWidth="1"/>
    <col min="8967" max="8967" width="7.5" style="171" bestFit="1" customWidth="1"/>
    <col min="8968" max="8968" width="11" style="171" bestFit="1" customWidth="1"/>
    <col min="8969" max="8971" width="10" style="171"/>
    <col min="8972" max="8972" width="10.125" style="171" bestFit="1" customWidth="1"/>
    <col min="8973" max="9216" width="11" style="171"/>
    <col min="9217" max="9217" width="19.75" style="171" customWidth="1"/>
    <col min="9218" max="9219" width="8.25" style="171" bestFit="1" customWidth="1"/>
    <col min="9220" max="9220" width="9.125" style="171" bestFit="1" customWidth="1"/>
    <col min="9221" max="9221" width="7.5" style="171" bestFit="1" customWidth="1"/>
    <col min="9222" max="9222" width="9.125" style="171" bestFit="1" customWidth="1"/>
    <col min="9223" max="9223" width="7.5" style="171" bestFit="1" customWidth="1"/>
    <col min="9224" max="9224" width="11" style="171" bestFit="1" customWidth="1"/>
    <col min="9225" max="9227" width="10" style="171"/>
    <col min="9228" max="9228" width="10.125" style="171" bestFit="1" customWidth="1"/>
    <col min="9229" max="9472" width="10" style="171"/>
    <col min="9473" max="9473" width="19.75" style="171" customWidth="1"/>
    <col min="9474" max="9475" width="8.25" style="171" bestFit="1" customWidth="1"/>
    <col min="9476" max="9476" width="9.125" style="171" bestFit="1" customWidth="1"/>
    <col min="9477" max="9477" width="7.5" style="171" bestFit="1" customWidth="1"/>
    <col min="9478" max="9478" width="9.125" style="171" bestFit="1" customWidth="1"/>
    <col min="9479" max="9479" width="7.5" style="171" bestFit="1" customWidth="1"/>
    <col min="9480" max="9480" width="11" style="171" bestFit="1" customWidth="1"/>
    <col min="9481" max="9483" width="10" style="171"/>
    <col min="9484" max="9484" width="10.125" style="171" bestFit="1" customWidth="1"/>
    <col min="9485" max="9728" width="10" style="171"/>
    <col min="9729" max="9729" width="19.75" style="171" customWidth="1"/>
    <col min="9730" max="9731" width="8.25" style="171" bestFit="1" customWidth="1"/>
    <col min="9732" max="9732" width="9.125" style="171" bestFit="1" customWidth="1"/>
    <col min="9733" max="9733" width="7.5" style="171" bestFit="1" customWidth="1"/>
    <col min="9734" max="9734" width="9.125" style="171" bestFit="1" customWidth="1"/>
    <col min="9735" max="9735" width="7.5" style="171" bestFit="1" customWidth="1"/>
    <col min="9736" max="9736" width="11" style="171" bestFit="1" customWidth="1"/>
    <col min="9737" max="9739" width="10" style="171"/>
    <col min="9740" max="9740" width="10.125" style="171" bestFit="1" customWidth="1"/>
    <col min="9741" max="9984" width="10" style="171"/>
    <col min="9985" max="9985" width="19.75" style="171" customWidth="1"/>
    <col min="9986" max="9987" width="8.25" style="171" bestFit="1" customWidth="1"/>
    <col min="9988" max="9988" width="9.125" style="171" bestFit="1" customWidth="1"/>
    <col min="9989" max="9989" width="7.5" style="171" bestFit="1" customWidth="1"/>
    <col min="9990" max="9990" width="9.125" style="171" bestFit="1" customWidth="1"/>
    <col min="9991" max="9991" width="7.5" style="171" bestFit="1" customWidth="1"/>
    <col min="9992" max="9992" width="11" style="171" bestFit="1" customWidth="1"/>
    <col min="9993" max="9995" width="10" style="171"/>
    <col min="9996" max="9996" width="10.125" style="171" bestFit="1" customWidth="1"/>
    <col min="9997" max="10240" width="11" style="171"/>
    <col min="10241" max="10241" width="19.75" style="171" customWidth="1"/>
    <col min="10242" max="10243" width="8.25" style="171" bestFit="1" customWidth="1"/>
    <col min="10244" max="10244" width="9.125" style="171" bestFit="1" customWidth="1"/>
    <col min="10245" max="10245" width="7.5" style="171" bestFit="1" customWidth="1"/>
    <col min="10246" max="10246" width="9.125" style="171" bestFit="1" customWidth="1"/>
    <col min="10247" max="10247" width="7.5" style="171" bestFit="1" customWidth="1"/>
    <col min="10248" max="10248" width="11" style="171" bestFit="1" customWidth="1"/>
    <col min="10249" max="10251" width="10" style="171"/>
    <col min="10252" max="10252" width="10.125" style="171" bestFit="1" customWidth="1"/>
    <col min="10253" max="10496" width="10" style="171"/>
    <col min="10497" max="10497" width="19.75" style="171" customWidth="1"/>
    <col min="10498" max="10499" width="8.25" style="171" bestFit="1" customWidth="1"/>
    <col min="10500" max="10500" width="9.125" style="171" bestFit="1" customWidth="1"/>
    <col min="10501" max="10501" width="7.5" style="171" bestFit="1" customWidth="1"/>
    <col min="10502" max="10502" width="9.125" style="171" bestFit="1" customWidth="1"/>
    <col min="10503" max="10503" width="7.5" style="171" bestFit="1" customWidth="1"/>
    <col min="10504" max="10504" width="11" style="171" bestFit="1" customWidth="1"/>
    <col min="10505" max="10507" width="10" style="171"/>
    <col min="10508" max="10508" width="10.125" style="171" bestFit="1" customWidth="1"/>
    <col min="10509" max="10752" width="10" style="171"/>
    <col min="10753" max="10753" width="19.75" style="171" customWidth="1"/>
    <col min="10754" max="10755" width="8.25" style="171" bestFit="1" customWidth="1"/>
    <col min="10756" max="10756" width="9.125" style="171" bestFit="1" customWidth="1"/>
    <col min="10757" max="10757" width="7.5" style="171" bestFit="1" customWidth="1"/>
    <col min="10758" max="10758" width="9.125" style="171" bestFit="1" customWidth="1"/>
    <col min="10759" max="10759" width="7.5" style="171" bestFit="1" customWidth="1"/>
    <col min="10760" max="10760" width="11" style="171" bestFit="1" customWidth="1"/>
    <col min="10761" max="10763" width="10" style="171"/>
    <col min="10764" max="10764" width="10.125" style="171" bestFit="1" customWidth="1"/>
    <col min="10765" max="11008" width="10" style="171"/>
    <col min="11009" max="11009" width="19.75" style="171" customWidth="1"/>
    <col min="11010" max="11011" width="8.25" style="171" bestFit="1" customWidth="1"/>
    <col min="11012" max="11012" width="9.125" style="171" bestFit="1" customWidth="1"/>
    <col min="11013" max="11013" width="7.5" style="171" bestFit="1" customWidth="1"/>
    <col min="11014" max="11014" width="9.125" style="171" bestFit="1" customWidth="1"/>
    <col min="11015" max="11015" width="7.5" style="171" bestFit="1" customWidth="1"/>
    <col min="11016" max="11016" width="11" style="171" bestFit="1" customWidth="1"/>
    <col min="11017" max="11019" width="10" style="171"/>
    <col min="11020" max="11020" width="10.125" style="171" bestFit="1" customWidth="1"/>
    <col min="11021" max="11264" width="11" style="171"/>
    <col min="11265" max="11265" width="19.75" style="171" customWidth="1"/>
    <col min="11266" max="11267" width="8.25" style="171" bestFit="1" customWidth="1"/>
    <col min="11268" max="11268" width="9.125" style="171" bestFit="1" customWidth="1"/>
    <col min="11269" max="11269" width="7.5" style="171" bestFit="1" customWidth="1"/>
    <col min="11270" max="11270" width="9.125" style="171" bestFit="1" customWidth="1"/>
    <col min="11271" max="11271" width="7.5" style="171" bestFit="1" customWidth="1"/>
    <col min="11272" max="11272" width="11" style="171" bestFit="1" customWidth="1"/>
    <col min="11273" max="11275" width="10" style="171"/>
    <col min="11276" max="11276" width="10.125" style="171" bestFit="1" customWidth="1"/>
    <col min="11277" max="11520" width="10" style="171"/>
    <col min="11521" max="11521" width="19.75" style="171" customWidth="1"/>
    <col min="11522" max="11523" width="8.25" style="171" bestFit="1" customWidth="1"/>
    <col min="11524" max="11524" width="9.125" style="171" bestFit="1" customWidth="1"/>
    <col min="11525" max="11525" width="7.5" style="171" bestFit="1" customWidth="1"/>
    <col min="11526" max="11526" width="9.125" style="171" bestFit="1" customWidth="1"/>
    <col min="11527" max="11527" width="7.5" style="171" bestFit="1" customWidth="1"/>
    <col min="11528" max="11528" width="11" style="171" bestFit="1" customWidth="1"/>
    <col min="11529" max="11531" width="10" style="171"/>
    <col min="11532" max="11532" width="10.125" style="171" bestFit="1" customWidth="1"/>
    <col min="11533" max="11776" width="10" style="171"/>
    <col min="11777" max="11777" width="19.75" style="171" customWidth="1"/>
    <col min="11778" max="11779" width="8.25" style="171" bestFit="1" customWidth="1"/>
    <col min="11780" max="11780" width="9.125" style="171" bestFit="1" customWidth="1"/>
    <col min="11781" max="11781" width="7.5" style="171" bestFit="1" customWidth="1"/>
    <col min="11782" max="11782" width="9.125" style="171" bestFit="1" customWidth="1"/>
    <col min="11783" max="11783" width="7.5" style="171" bestFit="1" customWidth="1"/>
    <col min="11784" max="11784" width="11" style="171" bestFit="1" customWidth="1"/>
    <col min="11785" max="11787" width="10" style="171"/>
    <col min="11788" max="11788" width="10.125" style="171" bestFit="1" customWidth="1"/>
    <col min="11789" max="12032" width="10" style="171"/>
    <col min="12033" max="12033" width="19.75" style="171" customWidth="1"/>
    <col min="12034" max="12035" width="8.25" style="171" bestFit="1" customWidth="1"/>
    <col min="12036" max="12036" width="9.125" style="171" bestFit="1" customWidth="1"/>
    <col min="12037" max="12037" width="7.5" style="171" bestFit="1" customWidth="1"/>
    <col min="12038" max="12038" width="9.125" style="171" bestFit="1" customWidth="1"/>
    <col min="12039" max="12039" width="7.5" style="171" bestFit="1" customWidth="1"/>
    <col min="12040" max="12040" width="11" style="171" bestFit="1" customWidth="1"/>
    <col min="12041" max="12043" width="10" style="171"/>
    <col min="12044" max="12044" width="10.125" style="171" bestFit="1" customWidth="1"/>
    <col min="12045" max="12288" width="11" style="171"/>
    <col min="12289" max="12289" width="19.75" style="171" customWidth="1"/>
    <col min="12290" max="12291" width="8.25" style="171" bestFit="1" customWidth="1"/>
    <col min="12292" max="12292" width="9.125" style="171" bestFit="1" customWidth="1"/>
    <col min="12293" max="12293" width="7.5" style="171" bestFit="1" customWidth="1"/>
    <col min="12294" max="12294" width="9.125" style="171" bestFit="1" customWidth="1"/>
    <col min="12295" max="12295" width="7.5" style="171" bestFit="1" customWidth="1"/>
    <col min="12296" max="12296" width="11" style="171" bestFit="1" customWidth="1"/>
    <col min="12297" max="12299" width="10" style="171"/>
    <col min="12300" max="12300" width="10.125" style="171" bestFit="1" customWidth="1"/>
    <col min="12301" max="12544" width="10" style="171"/>
    <col min="12545" max="12545" width="19.75" style="171" customWidth="1"/>
    <col min="12546" max="12547" width="8.25" style="171" bestFit="1" customWidth="1"/>
    <col min="12548" max="12548" width="9.125" style="171" bestFit="1" customWidth="1"/>
    <col min="12549" max="12549" width="7.5" style="171" bestFit="1" customWidth="1"/>
    <col min="12550" max="12550" width="9.125" style="171" bestFit="1" customWidth="1"/>
    <col min="12551" max="12551" width="7.5" style="171" bestFit="1" customWidth="1"/>
    <col min="12552" max="12552" width="11" style="171" bestFit="1" customWidth="1"/>
    <col min="12553" max="12555" width="10" style="171"/>
    <col min="12556" max="12556" width="10.125" style="171" bestFit="1" customWidth="1"/>
    <col min="12557" max="12800" width="10" style="171"/>
    <col min="12801" max="12801" width="19.75" style="171" customWidth="1"/>
    <col min="12802" max="12803" width="8.25" style="171" bestFit="1" customWidth="1"/>
    <col min="12804" max="12804" width="9.125" style="171" bestFit="1" customWidth="1"/>
    <col min="12805" max="12805" width="7.5" style="171" bestFit="1" customWidth="1"/>
    <col min="12806" max="12806" width="9.125" style="171" bestFit="1" customWidth="1"/>
    <col min="12807" max="12807" width="7.5" style="171" bestFit="1" customWidth="1"/>
    <col min="12808" max="12808" width="11" style="171" bestFit="1" customWidth="1"/>
    <col min="12809" max="12811" width="10" style="171"/>
    <col min="12812" max="12812" width="10.125" style="171" bestFit="1" customWidth="1"/>
    <col min="12813" max="13056" width="10" style="171"/>
    <col min="13057" max="13057" width="19.75" style="171" customWidth="1"/>
    <col min="13058" max="13059" width="8.25" style="171" bestFit="1" customWidth="1"/>
    <col min="13060" max="13060" width="9.125" style="171" bestFit="1" customWidth="1"/>
    <col min="13061" max="13061" width="7.5" style="171" bestFit="1" customWidth="1"/>
    <col min="13062" max="13062" width="9.125" style="171" bestFit="1" customWidth="1"/>
    <col min="13063" max="13063" width="7.5" style="171" bestFit="1" customWidth="1"/>
    <col min="13064" max="13064" width="11" style="171" bestFit="1" customWidth="1"/>
    <col min="13065" max="13067" width="10" style="171"/>
    <col min="13068" max="13068" width="10.125" style="171" bestFit="1" customWidth="1"/>
    <col min="13069" max="13312" width="11" style="171"/>
    <col min="13313" max="13313" width="19.75" style="171" customWidth="1"/>
    <col min="13314" max="13315" width="8.25" style="171" bestFit="1" customWidth="1"/>
    <col min="13316" max="13316" width="9.125" style="171" bestFit="1" customWidth="1"/>
    <col min="13317" max="13317" width="7.5" style="171" bestFit="1" customWidth="1"/>
    <col min="13318" max="13318" width="9.125" style="171" bestFit="1" customWidth="1"/>
    <col min="13319" max="13319" width="7.5" style="171" bestFit="1" customWidth="1"/>
    <col min="13320" max="13320" width="11" style="171" bestFit="1" customWidth="1"/>
    <col min="13321" max="13323" width="10" style="171"/>
    <col min="13324" max="13324" width="10.125" style="171" bestFit="1" customWidth="1"/>
    <col min="13325" max="13568" width="10" style="171"/>
    <col min="13569" max="13569" width="19.75" style="171" customWidth="1"/>
    <col min="13570" max="13571" width="8.25" style="171" bestFit="1" customWidth="1"/>
    <col min="13572" max="13572" width="9.125" style="171" bestFit="1" customWidth="1"/>
    <col min="13573" max="13573" width="7.5" style="171" bestFit="1" customWidth="1"/>
    <col min="13574" max="13574" width="9.125" style="171" bestFit="1" customWidth="1"/>
    <col min="13575" max="13575" width="7.5" style="171" bestFit="1" customWidth="1"/>
    <col min="13576" max="13576" width="11" style="171" bestFit="1" customWidth="1"/>
    <col min="13577" max="13579" width="10" style="171"/>
    <col min="13580" max="13580" width="10.125" style="171" bestFit="1" customWidth="1"/>
    <col min="13581" max="13824" width="10" style="171"/>
    <col min="13825" max="13825" width="19.75" style="171" customWidth="1"/>
    <col min="13826" max="13827" width="8.25" style="171" bestFit="1" customWidth="1"/>
    <col min="13828" max="13828" width="9.125" style="171" bestFit="1" customWidth="1"/>
    <col min="13829" max="13829" width="7.5" style="171" bestFit="1" customWidth="1"/>
    <col min="13830" max="13830" width="9.125" style="171" bestFit="1" customWidth="1"/>
    <col min="13831" max="13831" width="7.5" style="171" bestFit="1" customWidth="1"/>
    <col min="13832" max="13832" width="11" style="171" bestFit="1" customWidth="1"/>
    <col min="13833" max="13835" width="10" style="171"/>
    <col min="13836" max="13836" width="10.125" style="171" bestFit="1" customWidth="1"/>
    <col min="13837" max="14080" width="10" style="171"/>
    <col min="14081" max="14081" width="19.75" style="171" customWidth="1"/>
    <col min="14082" max="14083" width="8.25" style="171" bestFit="1" customWidth="1"/>
    <col min="14084" max="14084" width="9.125" style="171" bestFit="1" customWidth="1"/>
    <col min="14085" max="14085" width="7.5" style="171" bestFit="1" customWidth="1"/>
    <col min="14086" max="14086" width="9.125" style="171" bestFit="1" customWidth="1"/>
    <col min="14087" max="14087" width="7.5" style="171" bestFit="1" customWidth="1"/>
    <col min="14088" max="14088" width="11" style="171" bestFit="1" customWidth="1"/>
    <col min="14089" max="14091" width="10" style="171"/>
    <col min="14092" max="14092" width="10.125" style="171" bestFit="1" customWidth="1"/>
    <col min="14093" max="14336" width="11" style="171"/>
    <col min="14337" max="14337" width="19.75" style="171" customWidth="1"/>
    <col min="14338" max="14339" width="8.25" style="171" bestFit="1" customWidth="1"/>
    <col min="14340" max="14340" width="9.125" style="171" bestFit="1" customWidth="1"/>
    <col min="14341" max="14341" width="7.5" style="171" bestFit="1" customWidth="1"/>
    <col min="14342" max="14342" width="9.125" style="171" bestFit="1" customWidth="1"/>
    <col min="14343" max="14343" width="7.5" style="171" bestFit="1" customWidth="1"/>
    <col min="14344" max="14344" width="11" style="171" bestFit="1" customWidth="1"/>
    <col min="14345" max="14347" width="10" style="171"/>
    <col min="14348" max="14348" width="10.125" style="171" bestFit="1" customWidth="1"/>
    <col min="14349" max="14592" width="10" style="171"/>
    <col min="14593" max="14593" width="19.75" style="171" customWidth="1"/>
    <col min="14594" max="14595" width="8.25" style="171" bestFit="1" customWidth="1"/>
    <col min="14596" max="14596" width="9.125" style="171" bestFit="1" customWidth="1"/>
    <col min="14597" max="14597" width="7.5" style="171" bestFit="1" customWidth="1"/>
    <col min="14598" max="14598" width="9.125" style="171" bestFit="1" customWidth="1"/>
    <col min="14599" max="14599" width="7.5" style="171" bestFit="1" customWidth="1"/>
    <col min="14600" max="14600" width="11" style="171" bestFit="1" customWidth="1"/>
    <col min="14601" max="14603" width="10" style="171"/>
    <col min="14604" max="14604" width="10.125" style="171" bestFit="1" customWidth="1"/>
    <col min="14605" max="14848" width="10" style="171"/>
    <col min="14849" max="14849" width="19.75" style="171" customWidth="1"/>
    <col min="14850" max="14851" width="8.25" style="171" bestFit="1" customWidth="1"/>
    <col min="14852" max="14852" width="9.125" style="171" bestFit="1" customWidth="1"/>
    <col min="14853" max="14853" width="7.5" style="171" bestFit="1" customWidth="1"/>
    <col min="14854" max="14854" width="9.125" style="171" bestFit="1" customWidth="1"/>
    <col min="14855" max="14855" width="7.5" style="171" bestFit="1" customWidth="1"/>
    <col min="14856" max="14856" width="11" style="171" bestFit="1" customWidth="1"/>
    <col min="14857" max="14859" width="10" style="171"/>
    <col min="14860" max="14860" width="10.125" style="171" bestFit="1" customWidth="1"/>
    <col min="14861" max="15104" width="10" style="171"/>
    <col min="15105" max="15105" width="19.75" style="171" customWidth="1"/>
    <col min="15106" max="15107" width="8.25" style="171" bestFit="1" customWidth="1"/>
    <col min="15108" max="15108" width="9.125" style="171" bestFit="1" customWidth="1"/>
    <col min="15109" max="15109" width="7.5" style="171" bestFit="1" customWidth="1"/>
    <col min="15110" max="15110" width="9.125" style="171" bestFit="1" customWidth="1"/>
    <col min="15111" max="15111" width="7.5" style="171" bestFit="1" customWidth="1"/>
    <col min="15112" max="15112" width="11" style="171" bestFit="1" customWidth="1"/>
    <col min="15113" max="15115" width="10" style="171"/>
    <col min="15116" max="15116" width="10.125" style="171" bestFit="1" customWidth="1"/>
    <col min="15117" max="15360" width="11" style="171"/>
    <col min="15361" max="15361" width="19.75" style="171" customWidth="1"/>
    <col min="15362" max="15363" width="8.25" style="171" bestFit="1" customWidth="1"/>
    <col min="15364" max="15364" width="9.125" style="171" bestFit="1" customWidth="1"/>
    <col min="15365" max="15365" width="7.5" style="171" bestFit="1" customWidth="1"/>
    <col min="15366" max="15366" width="9.125" style="171" bestFit="1" customWidth="1"/>
    <col min="15367" max="15367" width="7.5" style="171" bestFit="1" customWidth="1"/>
    <col min="15368" max="15368" width="11" style="171" bestFit="1" customWidth="1"/>
    <col min="15369" max="15371" width="10" style="171"/>
    <col min="15372" max="15372" width="10.125" style="171" bestFit="1" customWidth="1"/>
    <col min="15373" max="15616" width="10" style="171"/>
    <col min="15617" max="15617" width="19.75" style="171" customWidth="1"/>
    <col min="15618" max="15619" width="8.25" style="171" bestFit="1" customWidth="1"/>
    <col min="15620" max="15620" width="9.125" style="171" bestFit="1" customWidth="1"/>
    <col min="15621" max="15621" width="7.5" style="171" bestFit="1" customWidth="1"/>
    <col min="15622" max="15622" width="9.125" style="171" bestFit="1" customWidth="1"/>
    <col min="15623" max="15623" width="7.5" style="171" bestFit="1" customWidth="1"/>
    <col min="15624" max="15624" width="11" style="171" bestFit="1" customWidth="1"/>
    <col min="15625" max="15627" width="10" style="171"/>
    <col min="15628" max="15628" width="10.125" style="171" bestFit="1" customWidth="1"/>
    <col min="15629" max="15872" width="10" style="171"/>
    <col min="15873" max="15873" width="19.75" style="171" customWidth="1"/>
    <col min="15874" max="15875" width="8.25" style="171" bestFit="1" customWidth="1"/>
    <col min="15876" max="15876" width="9.125" style="171" bestFit="1" customWidth="1"/>
    <col min="15877" max="15877" width="7.5" style="171" bestFit="1" customWidth="1"/>
    <col min="15878" max="15878" width="9.125" style="171" bestFit="1" customWidth="1"/>
    <col min="15879" max="15879" width="7.5" style="171" bestFit="1" customWidth="1"/>
    <col min="15880" max="15880" width="11" style="171" bestFit="1" customWidth="1"/>
    <col min="15881" max="15883" width="10" style="171"/>
    <col min="15884" max="15884" width="10.125" style="171" bestFit="1" customWidth="1"/>
    <col min="15885" max="16128" width="10" style="171"/>
    <col min="16129" max="16129" width="19.75" style="171" customWidth="1"/>
    <col min="16130" max="16131" width="8.25" style="171" bestFit="1" customWidth="1"/>
    <col min="16132" max="16132" width="9.125" style="171" bestFit="1" customWidth="1"/>
    <col min="16133" max="16133" width="7.5" style="171" bestFit="1" customWidth="1"/>
    <col min="16134" max="16134" width="9.125" style="171" bestFit="1" customWidth="1"/>
    <col min="16135" max="16135" width="7.5" style="171" bestFit="1" customWidth="1"/>
    <col min="16136" max="16136" width="11" style="171" bestFit="1" customWidth="1"/>
    <col min="16137" max="16139" width="10" style="171"/>
    <col min="16140" max="16140" width="10.125" style="171" bestFit="1" customWidth="1"/>
    <col min="16141" max="16384" width="11" style="171"/>
  </cols>
  <sheetData>
    <row r="1" spans="1:65" x14ac:dyDescent="0.2">
      <c r="A1" s="170" t="s">
        <v>29</v>
      </c>
    </row>
    <row r="2" spans="1:65" ht="15.75" x14ac:dyDescent="0.25">
      <c r="A2" s="172"/>
      <c r="B2" s="173"/>
      <c r="H2" s="599" t="s">
        <v>160</v>
      </c>
    </row>
    <row r="3" spans="1:65" s="97" customFormat="1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</row>
    <row r="4" spans="1:65" s="97" customFormat="1" x14ac:dyDescent="0.2">
      <c r="A4" s="76"/>
      <c r="B4" s="92" t="s">
        <v>48</v>
      </c>
      <c r="C4" s="92" t="s">
        <v>513</v>
      </c>
      <c r="D4" s="92" t="s">
        <v>48</v>
      </c>
      <c r="E4" s="92" t="s">
        <v>513</v>
      </c>
      <c r="F4" s="92" t="s">
        <v>48</v>
      </c>
      <c r="G4" s="93" t="s">
        <v>513</v>
      </c>
      <c r="H4" s="93" t="s">
        <v>111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</row>
    <row r="5" spans="1:65" s="174" customFormat="1" x14ac:dyDescent="0.2">
      <c r="A5" s="174" t="s">
        <v>206</v>
      </c>
      <c r="B5" s="124">
        <v>170.42389999999989</v>
      </c>
      <c r="C5" s="175">
        <v>-0.661516673089242</v>
      </c>
      <c r="D5" s="124">
        <v>2099.7014599999998</v>
      </c>
      <c r="E5" s="175">
        <v>-7.5545532652951053</v>
      </c>
      <c r="F5" s="124">
        <v>2099.7014599999998</v>
      </c>
      <c r="G5" s="175">
        <v>-7.5545532652951053</v>
      </c>
      <c r="H5" s="175">
        <v>23.47084793382</v>
      </c>
    </row>
    <row r="6" spans="1:65" s="174" customFormat="1" x14ac:dyDescent="0.2">
      <c r="A6" s="174" t="s">
        <v>207</v>
      </c>
      <c r="B6" s="124">
        <v>507.44159999999994</v>
      </c>
      <c r="C6" s="175">
        <v>-11.362434080778142</v>
      </c>
      <c r="D6" s="124">
        <v>6846.2960000000003</v>
      </c>
      <c r="E6" s="175">
        <v>7.7089366628778011</v>
      </c>
      <c r="F6" s="124">
        <v>6846.2960000000003</v>
      </c>
      <c r="G6" s="175">
        <v>7.7089366628778011</v>
      </c>
      <c r="H6" s="175">
        <v>76.529152066179989</v>
      </c>
    </row>
    <row r="7" spans="1:65" s="94" customFormat="1" x14ac:dyDescent="0.2">
      <c r="A7" s="63" t="s">
        <v>535</v>
      </c>
      <c r="B7" s="64">
        <v>677.86549999999977</v>
      </c>
      <c r="C7" s="98">
        <v>-8.8950752775448478</v>
      </c>
      <c r="D7" s="64">
        <v>8945.9974600000005</v>
      </c>
      <c r="E7" s="98">
        <v>3.6906875914116704</v>
      </c>
      <c r="F7" s="64">
        <v>8945.9974600000005</v>
      </c>
      <c r="G7" s="98">
        <v>3.6906875914116704</v>
      </c>
      <c r="H7" s="98">
        <v>100</v>
      </c>
    </row>
    <row r="8" spans="1:65" s="94" customFormat="1" x14ac:dyDescent="0.2">
      <c r="A8" s="176" t="s">
        <v>522</v>
      </c>
      <c r="B8" s="177">
        <v>497.71888999999987</v>
      </c>
      <c r="C8" s="178">
        <v>-10.820858985249442</v>
      </c>
      <c r="D8" s="177">
        <v>6744.9818299999997</v>
      </c>
      <c r="E8" s="178">
        <v>9.0862962844253321</v>
      </c>
      <c r="F8" s="177">
        <v>6744.9818299999997</v>
      </c>
      <c r="G8" s="178">
        <v>9.0862962844253321</v>
      </c>
      <c r="H8" s="179">
        <v>75.39664369634194</v>
      </c>
    </row>
    <row r="9" spans="1:65" s="174" customFormat="1" x14ac:dyDescent="0.2">
      <c r="H9" s="88" t="s">
        <v>246</v>
      </c>
    </row>
    <row r="10" spans="1:65" s="174" customFormat="1" x14ac:dyDescent="0.2">
      <c r="A10" s="89" t="s">
        <v>585</v>
      </c>
    </row>
    <row r="11" spans="1:65" x14ac:dyDescent="0.2">
      <c r="A11" s="89" t="s">
        <v>536</v>
      </c>
    </row>
    <row r="12" spans="1:65" x14ac:dyDescent="0.2">
      <c r="A12" s="89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46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1.5" style="3" customWidth="1"/>
    <col min="3" max="3" width="17.125" style="3" customWidth="1"/>
    <col min="4" max="4" width="8.5" style="3" customWidth="1"/>
    <col min="5" max="5" width="11" style="3"/>
    <col min="6" max="6" width="10.375" style="3" customWidth="1"/>
    <col min="7" max="7" width="11.875" style="3" customWidth="1"/>
    <col min="8" max="10" width="11" style="3"/>
    <col min="11" max="243" width="10" style="3"/>
    <col min="244" max="244" width="14.5" style="3" customWidth="1"/>
    <col min="245" max="245" width="9.625" style="3" customWidth="1"/>
    <col min="246" max="246" width="6.125" style="3" bestFit="1" customWidth="1"/>
    <col min="247" max="247" width="7.75" style="3" bestFit="1" customWidth="1"/>
    <col min="248" max="248" width="5.75" style="3" customWidth="1"/>
    <col min="249" max="249" width="6.625" style="3" bestFit="1" customWidth="1"/>
    <col min="250" max="250" width="7.75" style="3" bestFit="1" customWidth="1"/>
    <col min="251" max="251" width="11.25" style="3" bestFit="1" customWidth="1"/>
    <col min="252" max="252" width="5.75" style="3" customWidth="1"/>
    <col min="253" max="253" width="7.75" style="3" bestFit="1" customWidth="1"/>
    <col min="254" max="254" width="10.5" style="3" bestFit="1" customWidth="1"/>
    <col min="255" max="255" width="6.5" style="3" customWidth="1"/>
    <col min="256" max="257" width="8" style="3" bestFit="1" customWidth="1"/>
    <col min="258" max="258" width="8.25" style="3" customWidth="1"/>
    <col min="259" max="259" width="10.875" style="3" bestFit="1" customWidth="1"/>
    <col min="260" max="260" width="7.5" style="3" customWidth="1"/>
    <col min="261" max="261" width="10" style="3"/>
    <col min="262" max="262" width="9.125" style="3" customWidth="1"/>
    <col min="263" max="263" width="10.5" style="3" bestFit="1" customWidth="1"/>
    <col min="264" max="499" width="10" style="3"/>
    <col min="500" max="500" width="14.5" style="3" customWidth="1"/>
    <col min="501" max="501" width="9.625" style="3" customWidth="1"/>
    <col min="502" max="502" width="6.125" style="3" bestFit="1" customWidth="1"/>
    <col min="503" max="503" width="7.75" style="3" bestFit="1" customWidth="1"/>
    <col min="504" max="504" width="5.75" style="3" customWidth="1"/>
    <col min="505" max="505" width="6.625" style="3" bestFit="1" customWidth="1"/>
    <col min="506" max="506" width="7.75" style="3" bestFit="1" customWidth="1"/>
    <col min="507" max="507" width="11.25" style="3" bestFit="1" customWidth="1"/>
    <col min="508" max="508" width="5.75" style="3" customWidth="1"/>
    <col min="509" max="509" width="7.75" style="3" bestFit="1" customWidth="1"/>
    <col min="510" max="510" width="10.5" style="3" bestFit="1" customWidth="1"/>
    <col min="511" max="511" width="6.5" style="3" customWidth="1"/>
    <col min="512" max="513" width="8" style="3" bestFit="1" customWidth="1"/>
    <col min="514" max="514" width="8.25" style="3" customWidth="1"/>
    <col min="515" max="515" width="10.875" style="3" bestFit="1" customWidth="1"/>
    <col min="516" max="516" width="7.5" style="3" customWidth="1"/>
    <col min="517" max="517" width="10" style="3"/>
    <col min="518" max="518" width="9.125" style="3" customWidth="1"/>
    <col min="519" max="519" width="10.5" style="3" bestFit="1" customWidth="1"/>
    <col min="520" max="755" width="10" style="3"/>
    <col min="756" max="756" width="14.5" style="3" customWidth="1"/>
    <col min="757" max="757" width="9.625" style="3" customWidth="1"/>
    <col min="758" max="758" width="6.125" style="3" bestFit="1" customWidth="1"/>
    <col min="759" max="759" width="7.75" style="3" bestFit="1" customWidth="1"/>
    <col min="760" max="760" width="5.75" style="3" customWidth="1"/>
    <col min="761" max="761" width="6.625" style="3" bestFit="1" customWidth="1"/>
    <col min="762" max="762" width="7.75" style="3" bestFit="1" customWidth="1"/>
    <col min="763" max="763" width="11.25" style="3" bestFit="1" customWidth="1"/>
    <col min="764" max="764" width="5.75" style="3" customWidth="1"/>
    <col min="765" max="765" width="7.75" style="3" bestFit="1" customWidth="1"/>
    <col min="766" max="766" width="10.5" style="3" bestFit="1" customWidth="1"/>
    <col min="767" max="767" width="6.5" style="3" customWidth="1"/>
    <col min="768" max="769" width="8" style="3" bestFit="1" customWidth="1"/>
    <col min="770" max="770" width="8.25" style="3" customWidth="1"/>
    <col min="771" max="771" width="10.875" style="3" bestFit="1" customWidth="1"/>
    <col min="772" max="772" width="7.5" style="3" customWidth="1"/>
    <col min="773" max="773" width="10" style="3"/>
    <col min="774" max="774" width="9.125" style="3" customWidth="1"/>
    <col min="775" max="775" width="10.5" style="3" bestFit="1" customWidth="1"/>
    <col min="776" max="1011" width="10" style="3"/>
    <col min="1012" max="1012" width="14.5" style="3" customWidth="1"/>
    <col min="1013" max="1013" width="9.625" style="3" customWidth="1"/>
    <col min="1014" max="1014" width="6.125" style="3" bestFit="1" customWidth="1"/>
    <col min="1015" max="1015" width="7.75" style="3" bestFit="1" customWidth="1"/>
    <col min="1016" max="1016" width="5.75" style="3" customWidth="1"/>
    <col min="1017" max="1017" width="6.625" style="3" bestFit="1" customWidth="1"/>
    <col min="1018" max="1018" width="7.75" style="3" bestFit="1" customWidth="1"/>
    <col min="1019" max="1019" width="11.25" style="3" bestFit="1" customWidth="1"/>
    <col min="1020" max="1020" width="5.75" style="3" customWidth="1"/>
    <col min="1021" max="1021" width="7.75" style="3" bestFit="1" customWidth="1"/>
    <col min="1022" max="1022" width="10.5" style="3" bestFit="1" customWidth="1"/>
    <col min="1023" max="1023" width="6.5" style="3" customWidth="1"/>
    <col min="1024" max="1025" width="8" style="3" bestFit="1" customWidth="1"/>
    <col min="1026" max="1026" width="8.25" style="3" customWidth="1"/>
    <col min="1027" max="1027" width="10.875" style="3" bestFit="1" customWidth="1"/>
    <col min="1028" max="1028" width="7.5" style="3" customWidth="1"/>
    <col min="1029" max="1029" width="10" style="3"/>
    <col min="1030" max="1030" width="9.125" style="3" customWidth="1"/>
    <col min="1031" max="1031" width="10.5" style="3" bestFit="1" customWidth="1"/>
    <col min="1032" max="1267" width="10" style="3"/>
    <col min="1268" max="1268" width="14.5" style="3" customWidth="1"/>
    <col min="1269" max="1269" width="9.625" style="3" customWidth="1"/>
    <col min="1270" max="1270" width="6.125" style="3" bestFit="1" customWidth="1"/>
    <col min="1271" max="1271" width="7.75" style="3" bestFit="1" customWidth="1"/>
    <col min="1272" max="1272" width="5.75" style="3" customWidth="1"/>
    <col min="1273" max="1273" width="6.625" style="3" bestFit="1" customWidth="1"/>
    <col min="1274" max="1274" width="7.75" style="3" bestFit="1" customWidth="1"/>
    <col min="1275" max="1275" width="11.25" style="3" bestFit="1" customWidth="1"/>
    <col min="1276" max="1276" width="5.75" style="3" customWidth="1"/>
    <col min="1277" max="1277" width="7.75" style="3" bestFit="1" customWidth="1"/>
    <col min="1278" max="1278" width="10.5" style="3" bestFit="1" customWidth="1"/>
    <col min="1279" max="1279" width="6.5" style="3" customWidth="1"/>
    <col min="1280" max="1281" width="8" style="3" bestFit="1" customWidth="1"/>
    <col min="1282" max="1282" width="8.25" style="3" customWidth="1"/>
    <col min="1283" max="1283" width="10.875" style="3" bestFit="1" customWidth="1"/>
    <col min="1284" max="1284" width="7.5" style="3" customWidth="1"/>
    <col min="1285" max="1285" width="10" style="3"/>
    <col min="1286" max="1286" width="9.125" style="3" customWidth="1"/>
    <col min="1287" max="1287" width="10.5" style="3" bestFit="1" customWidth="1"/>
    <col min="1288" max="1523" width="10" style="3"/>
    <col min="1524" max="1524" width="14.5" style="3" customWidth="1"/>
    <col min="1525" max="1525" width="9.625" style="3" customWidth="1"/>
    <col min="1526" max="1526" width="6.125" style="3" bestFit="1" customWidth="1"/>
    <col min="1527" max="1527" width="7.75" style="3" bestFit="1" customWidth="1"/>
    <col min="1528" max="1528" width="5.75" style="3" customWidth="1"/>
    <col min="1529" max="1529" width="6.625" style="3" bestFit="1" customWidth="1"/>
    <col min="1530" max="1530" width="7.75" style="3" bestFit="1" customWidth="1"/>
    <col min="1531" max="1531" width="11.25" style="3" bestFit="1" customWidth="1"/>
    <col min="1532" max="1532" width="5.75" style="3" customWidth="1"/>
    <col min="1533" max="1533" width="7.75" style="3" bestFit="1" customWidth="1"/>
    <col min="1534" max="1534" width="10.5" style="3" bestFit="1" customWidth="1"/>
    <col min="1535" max="1535" width="6.5" style="3" customWidth="1"/>
    <col min="1536" max="1537" width="8" style="3" bestFit="1" customWidth="1"/>
    <col min="1538" max="1538" width="8.25" style="3" customWidth="1"/>
    <col min="1539" max="1539" width="10.875" style="3" bestFit="1" customWidth="1"/>
    <col min="1540" max="1540" width="7.5" style="3" customWidth="1"/>
    <col min="1541" max="1541" width="10" style="3"/>
    <col min="1542" max="1542" width="9.125" style="3" customWidth="1"/>
    <col min="1543" max="1543" width="10.5" style="3" bestFit="1" customWidth="1"/>
    <col min="1544" max="1779" width="10" style="3"/>
    <col min="1780" max="1780" width="14.5" style="3" customWidth="1"/>
    <col min="1781" max="1781" width="9.625" style="3" customWidth="1"/>
    <col min="1782" max="1782" width="6.125" style="3" bestFit="1" customWidth="1"/>
    <col min="1783" max="1783" width="7.75" style="3" bestFit="1" customWidth="1"/>
    <col min="1784" max="1784" width="5.75" style="3" customWidth="1"/>
    <col min="1785" max="1785" width="6.625" style="3" bestFit="1" customWidth="1"/>
    <col min="1786" max="1786" width="7.75" style="3" bestFit="1" customWidth="1"/>
    <col min="1787" max="1787" width="11.25" style="3" bestFit="1" customWidth="1"/>
    <col min="1788" max="1788" width="5.75" style="3" customWidth="1"/>
    <col min="1789" max="1789" width="7.75" style="3" bestFit="1" customWidth="1"/>
    <col min="1790" max="1790" width="10.5" style="3" bestFit="1" customWidth="1"/>
    <col min="1791" max="1791" width="6.5" style="3" customWidth="1"/>
    <col min="1792" max="1793" width="8" style="3" bestFit="1" customWidth="1"/>
    <col min="1794" max="1794" width="8.25" style="3" customWidth="1"/>
    <col min="1795" max="1795" width="10.875" style="3" bestFit="1" customWidth="1"/>
    <col min="1796" max="1796" width="7.5" style="3" customWidth="1"/>
    <col min="1797" max="1797" width="10" style="3"/>
    <col min="1798" max="1798" width="9.125" style="3" customWidth="1"/>
    <col min="1799" max="1799" width="10.5" style="3" bestFit="1" customWidth="1"/>
    <col min="1800" max="2035" width="10" style="3"/>
    <col min="2036" max="2036" width="14.5" style="3" customWidth="1"/>
    <col min="2037" max="2037" width="9.625" style="3" customWidth="1"/>
    <col min="2038" max="2038" width="6.125" style="3" bestFit="1" customWidth="1"/>
    <col min="2039" max="2039" width="7.75" style="3" bestFit="1" customWidth="1"/>
    <col min="2040" max="2040" width="5.75" style="3" customWidth="1"/>
    <col min="2041" max="2041" width="6.625" style="3" bestFit="1" customWidth="1"/>
    <col min="2042" max="2042" width="7.75" style="3" bestFit="1" customWidth="1"/>
    <col min="2043" max="2043" width="11.25" style="3" bestFit="1" customWidth="1"/>
    <col min="2044" max="2044" width="5.75" style="3" customWidth="1"/>
    <col min="2045" max="2045" width="7.75" style="3" bestFit="1" customWidth="1"/>
    <col min="2046" max="2046" width="10.5" style="3" bestFit="1" customWidth="1"/>
    <col min="2047" max="2047" width="6.5" style="3" customWidth="1"/>
    <col min="2048" max="2049" width="8" style="3" bestFit="1" customWidth="1"/>
    <col min="2050" max="2050" width="8.25" style="3" customWidth="1"/>
    <col min="2051" max="2051" width="10.875" style="3" bestFit="1" customWidth="1"/>
    <col min="2052" max="2052" width="7.5" style="3" customWidth="1"/>
    <col min="2053" max="2053" width="10" style="3"/>
    <col min="2054" max="2054" width="9.125" style="3" customWidth="1"/>
    <col min="2055" max="2055" width="10.5" style="3" bestFit="1" customWidth="1"/>
    <col min="2056" max="2291" width="10" style="3"/>
    <col min="2292" max="2292" width="14.5" style="3" customWidth="1"/>
    <col min="2293" max="2293" width="9.625" style="3" customWidth="1"/>
    <col min="2294" max="2294" width="6.125" style="3" bestFit="1" customWidth="1"/>
    <col min="2295" max="2295" width="7.75" style="3" bestFit="1" customWidth="1"/>
    <col min="2296" max="2296" width="5.75" style="3" customWidth="1"/>
    <col min="2297" max="2297" width="6.625" style="3" bestFit="1" customWidth="1"/>
    <col min="2298" max="2298" width="7.75" style="3" bestFit="1" customWidth="1"/>
    <col min="2299" max="2299" width="11.25" style="3" bestFit="1" customWidth="1"/>
    <col min="2300" max="2300" width="5.75" style="3" customWidth="1"/>
    <col min="2301" max="2301" width="7.75" style="3" bestFit="1" customWidth="1"/>
    <col min="2302" max="2302" width="10.5" style="3" bestFit="1" customWidth="1"/>
    <col min="2303" max="2303" width="6.5" style="3" customWidth="1"/>
    <col min="2304" max="2305" width="8" style="3" bestFit="1" customWidth="1"/>
    <col min="2306" max="2306" width="8.25" style="3" customWidth="1"/>
    <col min="2307" max="2307" width="10.875" style="3" bestFit="1" customWidth="1"/>
    <col min="2308" max="2308" width="7.5" style="3" customWidth="1"/>
    <col min="2309" max="2309" width="10" style="3"/>
    <col min="2310" max="2310" width="9.125" style="3" customWidth="1"/>
    <col min="2311" max="2311" width="10.5" style="3" bestFit="1" customWidth="1"/>
    <col min="2312" max="2547" width="10" style="3"/>
    <col min="2548" max="2548" width="14.5" style="3" customWidth="1"/>
    <col min="2549" max="2549" width="9.625" style="3" customWidth="1"/>
    <col min="2550" max="2550" width="6.125" style="3" bestFit="1" customWidth="1"/>
    <col min="2551" max="2551" width="7.75" style="3" bestFit="1" customWidth="1"/>
    <col min="2552" max="2552" width="5.75" style="3" customWidth="1"/>
    <col min="2553" max="2553" width="6.625" style="3" bestFit="1" customWidth="1"/>
    <col min="2554" max="2554" width="7.75" style="3" bestFit="1" customWidth="1"/>
    <col min="2555" max="2555" width="11.25" style="3" bestFit="1" customWidth="1"/>
    <col min="2556" max="2556" width="5.75" style="3" customWidth="1"/>
    <col min="2557" max="2557" width="7.75" style="3" bestFit="1" customWidth="1"/>
    <col min="2558" max="2558" width="10.5" style="3" bestFit="1" customWidth="1"/>
    <col min="2559" max="2559" width="6.5" style="3" customWidth="1"/>
    <col min="2560" max="2561" width="8" style="3" bestFit="1" customWidth="1"/>
    <col min="2562" max="2562" width="8.25" style="3" customWidth="1"/>
    <col min="2563" max="2563" width="10.875" style="3" bestFit="1" customWidth="1"/>
    <col min="2564" max="2564" width="7.5" style="3" customWidth="1"/>
    <col min="2565" max="2565" width="10" style="3"/>
    <col min="2566" max="2566" width="9.125" style="3" customWidth="1"/>
    <col min="2567" max="2567" width="10.5" style="3" bestFit="1" customWidth="1"/>
    <col min="2568" max="2803" width="10" style="3"/>
    <col min="2804" max="2804" width="14.5" style="3" customWidth="1"/>
    <col min="2805" max="2805" width="9.625" style="3" customWidth="1"/>
    <col min="2806" max="2806" width="6.125" style="3" bestFit="1" customWidth="1"/>
    <col min="2807" max="2807" width="7.75" style="3" bestFit="1" customWidth="1"/>
    <col min="2808" max="2808" width="5.75" style="3" customWidth="1"/>
    <col min="2809" max="2809" width="6.625" style="3" bestFit="1" customWidth="1"/>
    <col min="2810" max="2810" width="7.75" style="3" bestFit="1" customWidth="1"/>
    <col min="2811" max="2811" width="11.25" style="3" bestFit="1" customWidth="1"/>
    <col min="2812" max="2812" width="5.75" style="3" customWidth="1"/>
    <col min="2813" max="2813" width="7.75" style="3" bestFit="1" customWidth="1"/>
    <col min="2814" max="2814" width="10.5" style="3" bestFit="1" customWidth="1"/>
    <col min="2815" max="2815" width="6.5" style="3" customWidth="1"/>
    <col min="2816" max="2817" width="8" style="3" bestFit="1" customWidth="1"/>
    <col min="2818" max="2818" width="8.25" style="3" customWidth="1"/>
    <col min="2819" max="2819" width="10.875" style="3" bestFit="1" customWidth="1"/>
    <col min="2820" max="2820" width="7.5" style="3" customWidth="1"/>
    <col min="2821" max="2821" width="10" style="3"/>
    <col min="2822" max="2822" width="9.125" style="3" customWidth="1"/>
    <col min="2823" max="2823" width="10.5" style="3" bestFit="1" customWidth="1"/>
    <col min="2824" max="3059" width="10" style="3"/>
    <col min="3060" max="3060" width="14.5" style="3" customWidth="1"/>
    <col min="3061" max="3061" width="9.625" style="3" customWidth="1"/>
    <col min="3062" max="3062" width="6.125" style="3" bestFit="1" customWidth="1"/>
    <col min="3063" max="3063" width="7.75" style="3" bestFit="1" customWidth="1"/>
    <col min="3064" max="3064" width="5.75" style="3" customWidth="1"/>
    <col min="3065" max="3065" width="6.625" style="3" bestFit="1" customWidth="1"/>
    <col min="3066" max="3066" width="7.75" style="3" bestFit="1" customWidth="1"/>
    <col min="3067" max="3067" width="11.25" style="3" bestFit="1" customWidth="1"/>
    <col min="3068" max="3068" width="5.75" style="3" customWidth="1"/>
    <col min="3069" max="3069" width="7.75" style="3" bestFit="1" customWidth="1"/>
    <col min="3070" max="3070" width="10.5" style="3" bestFit="1" customWidth="1"/>
    <col min="3071" max="3071" width="6.5" style="3" customWidth="1"/>
    <col min="3072" max="3073" width="8" style="3" bestFit="1" customWidth="1"/>
    <col min="3074" max="3074" width="8.25" style="3" customWidth="1"/>
    <col min="3075" max="3075" width="10.875" style="3" bestFit="1" customWidth="1"/>
    <col min="3076" max="3076" width="7.5" style="3" customWidth="1"/>
    <col min="3077" max="3077" width="10" style="3"/>
    <col min="3078" max="3078" width="9.125" style="3" customWidth="1"/>
    <col min="3079" max="3079" width="10.5" style="3" bestFit="1" customWidth="1"/>
    <col min="3080" max="3315" width="10" style="3"/>
    <col min="3316" max="3316" width="14.5" style="3" customWidth="1"/>
    <col min="3317" max="3317" width="9.625" style="3" customWidth="1"/>
    <col min="3318" max="3318" width="6.125" style="3" bestFit="1" customWidth="1"/>
    <col min="3319" max="3319" width="7.75" style="3" bestFit="1" customWidth="1"/>
    <col min="3320" max="3320" width="5.75" style="3" customWidth="1"/>
    <col min="3321" max="3321" width="6.625" style="3" bestFit="1" customWidth="1"/>
    <col min="3322" max="3322" width="7.75" style="3" bestFit="1" customWidth="1"/>
    <col min="3323" max="3323" width="11.25" style="3" bestFit="1" customWidth="1"/>
    <col min="3324" max="3324" width="5.75" style="3" customWidth="1"/>
    <col min="3325" max="3325" width="7.75" style="3" bestFit="1" customWidth="1"/>
    <col min="3326" max="3326" width="10.5" style="3" bestFit="1" customWidth="1"/>
    <col min="3327" max="3327" width="6.5" style="3" customWidth="1"/>
    <col min="3328" max="3329" width="8" style="3" bestFit="1" customWidth="1"/>
    <col min="3330" max="3330" width="8.25" style="3" customWidth="1"/>
    <col min="3331" max="3331" width="10.875" style="3" bestFit="1" customWidth="1"/>
    <col min="3332" max="3332" width="7.5" style="3" customWidth="1"/>
    <col min="3333" max="3333" width="10" style="3"/>
    <col min="3334" max="3334" width="9.125" style="3" customWidth="1"/>
    <col min="3335" max="3335" width="10.5" style="3" bestFit="1" customWidth="1"/>
    <col min="3336" max="3571" width="10" style="3"/>
    <col min="3572" max="3572" width="14.5" style="3" customWidth="1"/>
    <col min="3573" max="3573" width="9.625" style="3" customWidth="1"/>
    <col min="3574" max="3574" width="6.125" style="3" bestFit="1" customWidth="1"/>
    <col min="3575" max="3575" width="7.75" style="3" bestFit="1" customWidth="1"/>
    <col min="3576" max="3576" width="5.75" style="3" customWidth="1"/>
    <col min="3577" max="3577" width="6.625" style="3" bestFit="1" customWidth="1"/>
    <col min="3578" max="3578" width="7.75" style="3" bestFit="1" customWidth="1"/>
    <col min="3579" max="3579" width="11.25" style="3" bestFit="1" customWidth="1"/>
    <col min="3580" max="3580" width="5.75" style="3" customWidth="1"/>
    <col min="3581" max="3581" width="7.75" style="3" bestFit="1" customWidth="1"/>
    <col min="3582" max="3582" width="10.5" style="3" bestFit="1" customWidth="1"/>
    <col min="3583" max="3583" width="6.5" style="3" customWidth="1"/>
    <col min="3584" max="3585" width="8" style="3" bestFit="1" customWidth="1"/>
    <col min="3586" max="3586" width="8.25" style="3" customWidth="1"/>
    <col min="3587" max="3587" width="10.875" style="3" bestFit="1" customWidth="1"/>
    <col min="3588" max="3588" width="7.5" style="3" customWidth="1"/>
    <col min="3589" max="3589" width="10" style="3"/>
    <col min="3590" max="3590" width="9.125" style="3" customWidth="1"/>
    <col min="3591" max="3591" width="10.5" style="3" bestFit="1" customWidth="1"/>
    <col min="3592" max="3827" width="10" style="3"/>
    <col min="3828" max="3828" width="14.5" style="3" customWidth="1"/>
    <col min="3829" max="3829" width="9.625" style="3" customWidth="1"/>
    <col min="3830" max="3830" width="6.125" style="3" bestFit="1" customWidth="1"/>
    <col min="3831" max="3831" width="7.75" style="3" bestFit="1" customWidth="1"/>
    <col min="3832" max="3832" width="5.75" style="3" customWidth="1"/>
    <col min="3833" max="3833" width="6.625" style="3" bestFit="1" customWidth="1"/>
    <col min="3834" max="3834" width="7.75" style="3" bestFit="1" customWidth="1"/>
    <col min="3835" max="3835" width="11.25" style="3" bestFit="1" customWidth="1"/>
    <col min="3836" max="3836" width="5.75" style="3" customWidth="1"/>
    <col min="3837" max="3837" width="7.75" style="3" bestFit="1" customWidth="1"/>
    <col min="3838" max="3838" width="10.5" style="3" bestFit="1" customWidth="1"/>
    <col min="3839" max="3839" width="6.5" style="3" customWidth="1"/>
    <col min="3840" max="3841" width="8" style="3" bestFit="1" customWidth="1"/>
    <col min="3842" max="3842" width="8.25" style="3" customWidth="1"/>
    <col min="3843" max="3843" width="10.875" style="3" bestFit="1" customWidth="1"/>
    <col min="3844" max="3844" width="7.5" style="3" customWidth="1"/>
    <col min="3845" max="3845" width="10" style="3"/>
    <col min="3846" max="3846" width="9.125" style="3" customWidth="1"/>
    <col min="3847" max="3847" width="10.5" style="3" bestFit="1" customWidth="1"/>
    <col min="3848" max="4083" width="10" style="3"/>
    <col min="4084" max="4084" width="14.5" style="3" customWidth="1"/>
    <col min="4085" max="4085" width="9.625" style="3" customWidth="1"/>
    <col min="4086" max="4086" width="6.125" style="3" bestFit="1" customWidth="1"/>
    <col min="4087" max="4087" width="7.75" style="3" bestFit="1" customWidth="1"/>
    <col min="4088" max="4088" width="5.75" style="3" customWidth="1"/>
    <col min="4089" max="4089" width="6.625" style="3" bestFit="1" customWidth="1"/>
    <col min="4090" max="4090" width="7.75" style="3" bestFit="1" customWidth="1"/>
    <col min="4091" max="4091" width="11.25" style="3" bestFit="1" customWidth="1"/>
    <col min="4092" max="4092" width="5.75" style="3" customWidth="1"/>
    <col min="4093" max="4093" width="7.75" style="3" bestFit="1" customWidth="1"/>
    <col min="4094" max="4094" width="10.5" style="3" bestFit="1" customWidth="1"/>
    <col min="4095" max="4095" width="6.5" style="3" customWidth="1"/>
    <col min="4096" max="4097" width="8" style="3" bestFit="1" customWidth="1"/>
    <col min="4098" max="4098" width="8.25" style="3" customWidth="1"/>
    <col min="4099" max="4099" width="10.875" style="3" bestFit="1" customWidth="1"/>
    <col min="4100" max="4100" width="7.5" style="3" customWidth="1"/>
    <col min="4101" max="4101" width="10" style="3"/>
    <col min="4102" max="4102" width="9.125" style="3" customWidth="1"/>
    <col min="4103" max="4103" width="10.5" style="3" bestFit="1" customWidth="1"/>
    <col min="4104" max="4339" width="10" style="3"/>
    <col min="4340" max="4340" width="14.5" style="3" customWidth="1"/>
    <col min="4341" max="4341" width="9.625" style="3" customWidth="1"/>
    <col min="4342" max="4342" width="6.125" style="3" bestFit="1" customWidth="1"/>
    <col min="4343" max="4343" width="7.75" style="3" bestFit="1" customWidth="1"/>
    <col min="4344" max="4344" width="5.75" style="3" customWidth="1"/>
    <col min="4345" max="4345" width="6.625" style="3" bestFit="1" customWidth="1"/>
    <col min="4346" max="4346" width="7.75" style="3" bestFit="1" customWidth="1"/>
    <col min="4347" max="4347" width="11.25" style="3" bestFit="1" customWidth="1"/>
    <col min="4348" max="4348" width="5.75" style="3" customWidth="1"/>
    <col min="4349" max="4349" width="7.75" style="3" bestFit="1" customWidth="1"/>
    <col min="4350" max="4350" width="10.5" style="3" bestFit="1" customWidth="1"/>
    <col min="4351" max="4351" width="6.5" style="3" customWidth="1"/>
    <col min="4352" max="4353" width="8" style="3" bestFit="1" customWidth="1"/>
    <col min="4354" max="4354" width="8.25" style="3" customWidth="1"/>
    <col min="4355" max="4355" width="10.875" style="3" bestFit="1" customWidth="1"/>
    <col min="4356" max="4356" width="7.5" style="3" customWidth="1"/>
    <col min="4357" max="4357" width="10" style="3"/>
    <col min="4358" max="4358" width="9.125" style="3" customWidth="1"/>
    <col min="4359" max="4359" width="10.5" style="3" bestFit="1" customWidth="1"/>
    <col min="4360" max="4595" width="10" style="3"/>
    <col min="4596" max="4596" width="14.5" style="3" customWidth="1"/>
    <col min="4597" max="4597" width="9.625" style="3" customWidth="1"/>
    <col min="4598" max="4598" width="6.125" style="3" bestFit="1" customWidth="1"/>
    <col min="4599" max="4599" width="7.75" style="3" bestFit="1" customWidth="1"/>
    <col min="4600" max="4600" width="5.75" style="3" customWidth="1"/>
    <col min="4601" max="4601" width="6.625" style="3" bestFit="1" customWidth="1"/>
    <col min="4602" max="4602" width="7.75" style="3" bestFit="1" customWidth="1"/>
    <col min="4603" max="4603" width="11.25" style="3" bestFit="1" customWidth="1"/>
    <col min="4604" max="4604" width="5.75" style="3" customWidth="1"/>
    <col min="4605" max="4605" width="7.75" style="3" bestFit="1" customWidth="1"/>
    <col min="4606" max="4606" width="10.5" style="3" bestFit="1" customWidth="1"/>
    <col min="4607" max="4607" width="6.5" style="3" customWidth="1"/>
    <col min="4608" max="4609" width="8" style="3" bestFit="1" customWidth="1"/>
    <col min="4610" max="4610" width="8.25" style="3" customWidth="1"/>
    <col min="4611" max="4611" width="10.875" style="3" bestFit="1" customWidth="1"/>
    <col min="4612" max="4612" width="7.5" style="3" customWidth="1"/>
    <col min="4613" max="4613" width="10" style="3"/>
    <col min="4614" max="4614" width="9.125" style="3" customWidth="1"/>
    <col min="4615" max="4615" width="10.5" style="3" bestFit="1" customWidth="1"/>
    <col min="4616" max="4851" width="10" style="3"/>
    <col min="4852" max="4852" width="14.5" style="3" customWidth="1"/>
    <col min="4853" max="4853" width="9.625" style="3" customWidth="1"/>
    <col min="4854" max="4854" width="6.125" style="3" bestFit="1" customWidth="1"/>
    <col min="4855" max="4855" width="7.75" style="3" bestFit="1" customWidth="1"/>
    <col min="4856" max="4856" width="5.75" style="3" customWidth="1"/>
    <col min="4857" max="4857" width="6.625" style="3" bestFit="1" customWidth="1"/>
    <col min="4858" max="4858" width="7.75" style="3" bestFit="1" customWidth="1"/>
    <col min="4859" max="4859" width="11.25" style="3" bestFit="1" customWidth="1"/>
    <col min="4860" max="4860" width="5.75" style="3" customWidth="1"/>
    <col min="4861" max="4861" width="7.75" style="3" bestFit="1" customWidth="1"/>
    <col min="4862" max="4862" width="10.5" style="3" bestFit="1" customWidth="1"/>
    <col min="4863" max="4863" width="6.5" style="3" customWidth="1"/>
    <col min="4864" max="4865" width="8" style="3" bestFit="1" customWidth="1"/>
    <col min="4866" max="4866" width="8.25" style="3" customWidth="1"/>
    <col min="4867" max="4867" width="10.875" style="3" bestFit="1" customWidth="1"/>
    <col min="4868" max="4868" width="7.5" style="3" customWidth="1"/>
    <col min="4869" max="4869" width="10" style="3"/>
    <col min="4870" max="4870" width="9.125" style="3" customWidth="1"/>
    <col min="4871" max="4871" width="10.5" style="3" bestFit="1" customWidth="1"/>
    <col min="4872" max="5107" width="10" style="3"/>
    <col min="5108" max="5108" width="14.5" style="3" customWidth="1"/>
    <col min="5109" max="5109" width="9.625" style="3" customWidth="1"/>
    <col min="5110" max="5110" width="6.125" style="3" bestFit="1" customWidth="1"/>
    <col min="5111" max="5111" width="7.75" style="3" bestFit="1" customWidth="1"/>
    <col min="5112" max="5112" width="5.75" style="3" customWidth="1"/>
    <col min="5113" max="5113" width="6.625" style="3" bestFit="1" customWidth="1"/>
    <col min="5114" max="5114" width="7.75" style="3" bestFit="1" customWidth="1"/>
    <col min="5115" max="5115" width="11.25" style="3" bestFit="1" customWidth="1"/>
    <col min="5116" max="5116" width="5.75" style="3" customWidth="1"/>
    <col min="5117" max="5117" width="7.75" style="3" bestFit="1" customWidth="1"/>
    <col min="5118" max="5118" width="10.5" style="3" bestFit="1" customWidth="1"/>
    <col min="5119" max="5119" width="6.5" style="3" customWidth="1"/>
    <col min="5120" max="5121" width="8" style="3" bestFit="1" customWidth="1"/>
    <col min="5122" max="5122" width="8.25" style="3" customWidth="1"/>
    <col min="5123" max="5123" width="10.875" style="3" bestFit="1" customWidth="1"/>
    <col min="5124" max="5124" width="7.5" style="3" customWidth="1"/>
    <col min="5125" max="5125" width="10" style="3"/>
    <col min="5126" max="5126" width="9.125" style="3" customWidth="1"/>
    <col min="5127" max="5127" width="10.5" style="3" bestFit="1" customWidth="1"/>
    <col min="5128" max="5363" width="10" style="3"/>
    <col min="5364" max="5364" width="14.5" style="3" customWidth="1"/>
    <col min="5365" max="5365" width="9.625" style="3" customWidth="1"/>
    <col min="5366" max="5366" width="6.125" style="3" bestFit="1" customWidth="1"/>
    <col min="5367" max="5367" width="7.75" style="3" bestFit="1" customWidth="1"/>
    <col min="5368" max="5368" width="5.75" style="3" customWidth="1"/>
    <col min="5369" max="5369" width="6.625" style="3" bestFit="1" customWidth="1"/>
    <col min="5370" max="5370" width="7.75" style="3" bestFit="1" customWidth="1"/>
    <col min="5371" max="5371" width="11.25" style="3" bestFit="1" customWidth="1"/>
    <col min="5372" max="5372" width="5.75" style="3" customWidth="1"/>
    <col min="5373" max="5373" width="7.75" style="3" bestFit="1" customWidth="1"/>
    <col min="5374" max="5374" width="10.5" style="3" bestFit="1" customWidth="1"/>
    <col min="5375" max="5375" width="6.5" style="3" customWidth="1"/>
    <col min="5376" max="5377" width="8" style="3" bestFit="1" customWidth="1"/>
    <col min="5378" max="5378" width="8.25" style="3" customWidth="1"/>
    <col min="5379" max="5379" width="10.875" style="3" bestFit="1" customWidth="1"/>
    <col min="5380" max="5380" width="7.5" style="3" customWidth="1"/>
    <col min="5381" max="5381" width="10" style="3"/>
    <col min="5382" max="5382" width="9.125" style="3" customWidth="1"/>
    <col min="5383" max="5383" width="10.5" style="3" bestFit="1" customWidth="1"/>
    <col min="5384" max="5619" width="10" style="3"/>
    <col min="5620" max="5620" width="14.5" style="3" customWidth="1"/>
    <col min="5621" max="5621" width="9.625" style="3" customWidth="1"/>
    <col min="5622" max="5622" width="6.125" style="3" bestFit="1" customWidth="1"/>
    <col min="5623" max="5623" width="7.75" style="3" bestFit="1" customWidth="1"/>
    <col min="5624" max="5624" width="5.75" style="3" customWidth="1"/>
    <col min="5625" max="5625" width="6.625" style="3" bestFit="1" customWidth="1"/>
    <col min="5626" max="5626" width="7.75" style="3" bestFit="1" customWidth="1"/>
    <col min="5627" max="5627" width="11.25" style="3" bestFit="1" customWidth="1"/>
    <col min="5628" max="5628" width="5.75" style="3" customWidth="1"/>
    <col min="5629" max="5629" width="7.75" style="3" bestFit="1" customWidth="1"/>
    <col min="5630" max="5630" width="10.5" style="3" bestFit="1" customWidth="1"/>
    <col min="5631" max="5631" width="6.5" style="3" customWidth="1"/>
    <col min="5632" max="5633" width="8" style="3" bestFit="1" customWidth="1"/>
    <col min="5634" max="5634" width="8.25" style="3" customWidth="1"/>
    <col min="5635" max="5635" width="10.875" style="3" bestFit="1" customWidth="1"/>
    <col min="5636" max="5636" width="7.5" style="3" customWidth="1"/>
    <col min="5637" max="5637" width="10" style="3"/>
    <col min="5638" max="5638" width="9.125" style="3" customWidth="1"/>
    <col min="5639" max="5639" width="10.5" style="3" bestFit="1" customWidth="1"/>
    <col min="5640" max="5875" width="10" style="3"/>
    <col min="5876" max="5876" width="14.5" style="3" customWidth="1"/>
    <col min="5877" max="5877" width="9.625" style="3" customWidth="1"/>
    <col min="5878" max="5878" width="6.125" style="3" bestFit="1" customWidth="1"/>
    <col min="5879" max="5879" width="7.75" style="3" bestFit="1" customWidth="1"/>
    <col min="5880" max="5880" width="5.75" style="3" customWidth="1"/>
    <col min="5881" max="5881" width="6.625" style="3" bestFit="1" customWidth="1"/>
    <col min="5882" max="5882" width="7.75" style="3" bestFit="1" customWidth="1"/>
    <col min="5883" max="5883" width="11.25" style="3" bestFit="1" customWidth="1"/>
    <col min="5884" max="5884" width="5.75" style="3" customWidth="1"/>
    <col min="5885" max="5885" width="7.75" style="3" bestFit="1" customWidth="1"/>
    <col min="5886" max="5886" width="10.5" style="3" bestFit="1" customWidth="1"/>
    <col min="5887" max="5887" width="6.5" style="3" customWidth="1"/>
    <col min="5888" max="5889" width="8" style="3" bestFit="1" customWidth="1"/>
    <col min="5890" max="5890" width="8.25" style="3" customWidth="1"/>
    <col min="5891" max="5891" width="10.875" style="3" bestFit="1" customWidth="1"/>
    <col min="5892" max="5892" width="7.5" style="3" customWidth="1"/>
    <col min="5893" max="5893" width="10" style="3"/>
    <col min="5894" max="5894" width="9.125" style="3" customWidth="1"/>
    <col min="5895" max="5895" width="10.5" style="3" bestFit="1" customWidth="1"/>
    <col min="5896" max="6131" width="10" style="3"/>
    <col min="6132" max="6132" width="14.5" style="3" customWidth="1"/>
    <col min="6133" max="6133" width="9.625" style="3" customWidth="1"/>
    <col min="6134" max="6134" width="6.125" style="3" bestFit="1" customWidth="1"/>
    <col min="6135" max="6135" width="7.75" style="3" bestFit="1" customWidth="1"/>
    <col min="6136" max="6136" width="5.75" style="3" customWidth="1"/>
    <col min="6137" max="6137" width="6.625" style="3" bestFit="1" customWidth="1"/>
    <col min="6138" max="6138" width="7.75" style="3" bestFit="1" customWidth="1"/>
    <col min="6139" max="6139" width="11.25" style="3" bestFit="1" customWidth="1"/>
    <col min="6140" max="6140" width="5.75" style="3" customWidth="1"/>
    <col min="6141" max="6141" width="7.75" style="3" bestFit="1" customWidth="1"/>
    <col min="6142" max="6142" width="10.5" style="3" bestFit="1" customWidth="1"/>
    <col min="6143" max="6143" width="6.5" style="3" customWidth="1"/>
    <col min="6144" max="6145" width="8" style="3" bestFit="1" customWidth="1"/>
    <col min="6146" max="6146" width="8.25" style="3" customWidth="1"/>
    <col min="6147" max="6147" width="10.875" style="3" bestFit="1" customWidth="1"/>
    <col min="6148" max="6148" width="7.5" style="3" customWidth="1"/>
    <col min="6149" max="6149" width="10" style="3"/>
    <col min="6150" max="6150" width="9.125" style="3" customWidth="1"/>
    <col min="6151" max="6151" width="10.5" style="3" bestFit="1" customWidth="1"/>
    <col min="6152" max="6387" width="10" style="3"/>
    <col min="6388" max="6388" width="14.5" style="3" customWidth="1"/>
    <col min="6389" max="6389" width="9.625" style="3" customWidth="1"/>
    <col min="6390" max="6390" width="6.125" style="3" bestFit="1" customWidth="1"/>
    <col min="6391" max="6391" width="7.75" style="3" bestFit="1" customWidth="1"/>
    <col min="6392" max="6392" width="5.75" style="3" customWidth="1"/>
    <col min="6393" max="6393" width="6.625" style="3" bestFit="1" customWidth="1"/>
    <col min="6394" max="6394" width="7.75" style="3" bestFit="1" customWidth="1"/>
    <col min="6395" max="6395" width="11.25" style="3" bestFit="1" customWidth="1"/>
    <col min="6396" max="6396" width="5.75" style="3" customWidth="1"/>
    <col min="6397" max="6397" width="7.75" style="3" bestFit="1" customWidth="1"/>
    <col min="6398" max="6398" width="10.5" style="3" bestFit="1" customWidth="1"/>
    <col min="6399" max="6399" width="6.5" style="3" customWidth="1"/>
    <col min="6400" max="6401" width="8" style="3" bestFit="1" customWidth="1"/>
    <col min="6402" max="6402" width="8.25" style="3" customWidth="1"/>
    <col min="6403" max="6403" width="10.875" style="3" bestFit="1" customWidth="1"/>
    <col min="6404" max="6404" width="7.5" style="3" customWidth="1"/>
    <col min="6405" max="6405" width="10" style="3"/>
    <col min="6406" max="6406" width="9.125" style="3" customWidth="1"/>
    <col min="6407" max="6407" width="10.5" style="3" bestFit="1" customWidth="1"/>
    <col min="6408" max="6643" width="10" style="3"/>
    <col min="6644" max="6644" width="14.5" style="3" customWidth="1"/>
    <col min="6645" max="6645" width="9.625" style="3" customWidth="1"/>
    <col min="6646" max="6646" width="6.125" style="3" bestFit="1" customWidth="1"/>
    <col min="6647" max="6647" width="7.75" style="3" bestFit="1" customWidth="1"/>
    <col min="6648" max="6648" width="5.75" style="3" customWidth="1"/>
    <col min="6649" max="6649" width="6.625" style="3" bestFit="1" customWidth="1"/>
    <col min="6650" max="6650" width="7.75" style="3" bestFit="1" customWidth="1"/>
    <col min="6651" max="6651" width="11.25" style="3" bestFit="1" customWidth="1"/>
    <col min="6652" max="6652" width="5.75" style="3" customWidth="1"/>
    <col min="6653" max="6653" width="7.75" style="3" bestFit="1" customWidth="1"/>
    <col min="6654" max="6654" width="10.5" style="3" bestFit="1" customWidth="1"/>
    <col min="6655" max="6655" width="6.5" style="3" customWidth="1"/>
    <col min="6656" max="6657" width="8" style="3" bestFit="1" customWidth="1"/>
    <col min="6658" max="6658" width="8.25" style="3" customWidth="1"/>
    <col min="6659" max="6659" width="10.875" style="3" bestFit="1" customWidth="1"/>
    <col min="6660" max="6660" width="7.5" style="3" customWidth="1"/>
    <col min="6661" max="6661" width="10" style="3"/>
    <col min="6662" max="6662" width="9.125" style="3" customWidth="1"/>
    <col min="6663" max="6663" width="10.5" style="3" bestFit="1" customWidth="1"/>
    <col min="6664" max="6899" width="10" style="3"/>
    <col min="6900" max="6900" width="14.5" style="3" customWidth="1"/>
    <col min="6901" max="6901" width="9.625" style="3" customWidth="1"/>
    <col min="6902" max="6902" width="6.125" style="3" bestFit="1" customWidth="1"/>
    <col min="6903" max="6903" width="7.75" style="3" bestFit="1" customWidth="1"/>
    <col min="6904" max="6904" width="5.75" style="3" customWidth="1"/>
    <col min="6905" max="6905" width="6.625" style="3" bestFit="1" customWidth="1"/>
    <col min="6906" max="6906" width="7.75" style="3" bestFit="1" customWidth="1"/>
    <col min="6907" max="6907" width="11.25" style="3" bestFit="1" customWidth="1"/>
    <col min="6908" max="6908" width="5.75" style="3" customWidth="1"/>
    <col min="6909" max="6909" width="7.75" style="3" bestFit="1" customWidth="1"/>
    <col min="6910" max="6910" width="10.5" style="3" bestFit="1" customWidth="1"/>
    <col min="6911" max="6911" width="6.5" style="3" customWidth="1"/>
    <col min="6912" max="6913" width="8" style="3" bestFit="1" customWidth="1"/>
    <col min="6914" max="6914" width="8.25" style="3" customWidth="1"/>
    <col min="6915" max="6915" width="10.875" style="3" bestFit="1" customWidth="1"/>
    <col min="6916" max="6916" width="7.5" style="3" customWidth="1"/>
    <col min="6917" max="6917" width="10" style="3"/>
    <col min="6918" max="6918" width="9.125" style="3" customWidth="1"/>
    <col min="6919" max="6919" width="10.5" style="3" bestFit="1" customWidth="1"/>
    <col min="6920" max="7155" width="10" style="3"/>
    <col min="7156" max="7156" width="14.5" style="3" customWidth="1"/>
    <col min="7157" max="7157" width="9.625" style="3" customWidth="1"/>
    <col min="7158" max="7158" width="6.125" style="3" bestFit="1" customWidth="1"/>
    <col min="7159" max="7159" width="7.75" style="3" bestFit="1" customWidth="1"/>
    <col min="7160" max="7160" width="5.75" style="3" customWidth="1"/>
    <col min="7161" max="7161" width="6.625" style="3" bestFit="1" customWidth="1"/>
    <col min="7162" max="7162" width="7.75" style="3" bestFit="1" customWidth="1"/>
    <col min="7163" max="7163" width="11.25" style="3" bestFit="1" customWidth="1"/>
    <col min="7164" max="7164" width="5.75" style="3" customWidth="1"/>
    <col min="7165" max="7165" width="7.75" style="3" bestFit="1" customWidth="1"/>
    <col min="7166" max="7166" width="10.5" style="3" bestFit="1" customWidth="1"/>
    <col min="7167" max="7167" width="6.5" style="3" customWidth="1"/>
    <col min="7168" max="7169" width="8" style="3" bestFit="1" customWidth="1"/>
    <col min="7170" max="7170" width="8.25" style="3" customWidth="1"/>
    <col min="7171" max="7171" width="10.875" style="3" bestFit="1" customWidth="1"/>
    <col min="7172" max="7172" width="7.5" style="3" customWidth="1"/>
    <col min="7173" max="7173" width="10" style="3"/>
    <col min="7174" max="7174" width="9.125" style="3" customWidth="1"/>
    <col min="7175" max="7175" width="10.5" style="3" bestFit="1" customWidth="1"/>
    <col min="7176" max="7411" width="10" style="3"/>
    <col min="7412" max="7412" width="14.5" style="3" customWidth="1"/>
    <col min="7413" max="7413" width="9.625" style="3" customWidth="1"/>
    <col min="7414" max="7414" width="6.125" style="3" bestFit="1" customWidth="1"/>
    <col min="7415" max="7415" width="7.75" style="3" bestFit="1" customWidth="1"/>
    <col min="7416" max="7416" width="5.75" style="3" customWidth="1"/>
    <col min="7417" max="7417" width="6.625" style="3" bestFit="1" customWidth="1"/>
    <col min="7418" max="7418" width="7.75" style="3" bestFit="1" customWidth="1"/>
    <col min="7419" max="7419" width="11.25" style="3" bestFit="1" customWidth="1"/>
    <col min="7420" max="7420" width="5.75" style="3" customWidth="1"/>
    <col min="7421" max="7421" width="7.75" style="3" bestFit="1" customWidth="1"/>
    <col min="7422" max="7422" width="10.5" style="3" bestFit="1" customWidth="1"/>
    <col min="7423" max="7423" width="6.5" style="3" customWidth="1"/>
    <col min="7424" max="7425" width="8" style="3" bestFit="1" customWidth="1"/>
    <col min="7426" max="7426" width="8.25" style="3" customWidth="1"/>
    <col min="7427" max="7427" width="10.875" style="3" bestFit="1" customWidth="1"/>
    <col min="7428" max="7428" width="7.5" style="3" customWidth="1"/>
    <col min="7429" max="7429" width="10" style="3"/>
    <col min="7430" max="7430" width="9.125" style="3" customWidth="1"/>
    <col min="7431" max="7431" width="10.5" style="3" bestFit="1" customWidth="1"/>
    <col min="7432" max="7667" width="10" style="3"/>
    <col min="7668" max="7668" width="14.5" style="3" customWidth="1"/>
    <col min="7669" max="7669" width="9.625" style="3" customWidth="1"/>
    <col min="7670" max="7670" width="6.125" style="3" bestFit="1" customWidth="1"/>
    <col min="7671" max="7671" width="7.75" style="3" bestFit="1" customWidth="1"/>
    <col min="7672" max="7672" width="5.75" style="3" customWidth="1"/>
    <col min="7673" max="7673" width="6.625" style="3" bestFit="1" customWidth="1"/>
    <col min="7674" max="7674" width="7.75" style="3" bestFit="1" customWidth="1"/>
    <col min="7675" max="7675" width="11.25" style="3" bestFit="1" customWidth="1"/>
    <col min="7676" max="7676" width="5.75" style="3" customWidth="1"/>
    <col min="7677" max="7677" width="7.75" style="3" bestFit="1" customWidth="1"/>
    <col min="7678" max="7678" width="10.5" style="3" bestFit="1" customWidth="1"/>
    <col min="7679" max="7679" width="6.5" style="3" customWidth="1"/>
    <col min="7680" max="7681" width="8" style="3" bestFit="1" customWidth="1"/>
    <col min="7682" max="7682" width="8.25" style="3" customWidth="1"/>
    <col min="7683" max="7683" width="10.875" style="3" bestFit="1" customWidth="1"/>
    <col min="7684" max="7684" width="7.5" style="3" customWidth="1"/>
    <col min="7685" max="7685" width="10" style="3"/>
    <col min="7686" max="7686" width="9.125" style="3" customWidth="1"/>
    <col min="7687" max="7687" width="10.5" style="3" bestFit="1" customWidth="1"/>
    <col min="7688" max="7923" width="10" style="3"/>
    <col min="7924" max="7924" width="14.5" style="3" customWidth="1"/>
    <col min="7925" max="7925" width="9.625" style="3" customWidth="1"/>
    <col min="7926" max="7926" width="6.125" style="3" bestFit="1" customWidth="1"/>
    <col min="7927" max="7927" width="7.75" style="3" bestFit="1" customWidth="1"/>
    <col min="7928" max="7928" width="5.75" style="3" customWidth="1"/>
    <col min="7929" max="7929" width="6.625" style="3" bestFit="1" customWidth="1"/>
    <col min="7930" max="7930" width="7.75" style="3" bestFit="1" customWidth="1"/>
    <col min="7931" max="7931" width="11.25" style="3" bestFit="1" customWidth="1"/>
    <col min="7932" max="7932" width="5.75" style="3" customWidth="1"/>
    <col min="7933" max="7933" width="7.75" style="3" bestFit="1" customWidth="1"/>
    <col min="7934" max="7934" width="10.5" style="3" bestFit="1" customWidth="1"/>
    <col min="7935" max="7935" width="6.5" style="3" customWidth="1"/>
    <col min="7936" max="7937" width="8" style="3" bestFit="1" customWidth="1"/>
    <col min="7938" max="7938" width="8.25" style="3" customWidth="1"/>
    <col min="7939" max="7939" width="10.875" style="3" bestFit="1" customWidth="1"/>
    <col min="7940" max="7940" width="7.5" style="3" customWidth="1"/>
    <col min="7941" max="7941" width="10" style="3"/>
    <col min="7942" max="7942" width="9.125" style="3" customWidth="1"/>
    <col min="7943" max="7943" width="10.5" style="3" bestFit="1" customWidth="1"/>
    <col min="7944" max="8179" width="10" style="3"/>
    <col min="8180" max="8180" width="14.5" style="3" customWidth="1"/>
    <col min="8181" max="8181" width="9.625" style="3" customWidth="1"/>
    <col min="8182" max="8182" width="6.125" style="3" bestFit="1" customWidth="1"/>
    <col min="8183" max="8183" width="7.75" style="3" bestFit="1" customWidth="1"/>
    <col min="8184" max="8184" width="5.75" style="3" customWidth="1"/>
    <col min="8185" max="8185" width="6.625" style="3" bestFit="1" customWidth="1"/>
    <col min="8186" max="8186" width="7.75" style="3" bestFit="1" customWidth="1"/>
    <col min="8187" max="8187" width="11.25" style="3" bestFit="1" customWidth="1"/>
    <col min="8188" max="8188" width="5.75" style="3" customWidth="1"/>
    <col min="8189" max="8189" width="7.75" style="3" bestFit="1" customWidth="1"/>
    <col min="8190" max="8190" width="10.5" style="3" bestFit="1" customWidth="1"/>
    <col min="8191" max="8191" width="6.5" style="3" customWidth="1"/>
    <col min="8192" max="8193" width="8" style="3" bestFit="1" customWidth="1"/>
    <col min="8194" max="8194" width="8.25" style="3" customWidth="1"/>
    <col min="8195" max="8195" width="10.875" style="3" bestFit="1" customWidth="1"/>
    <col min="8196" max="8196" width="7.5" style="3" customWidth="1"/>
    <col min="8197" max="8197" width="10" style="3"/>
    <col min="8198" max="8198" width="9.125" style="3" customWidth="1"/>
    <col min="8199" max="8199" width="10.5" style="3" bestFit="1" customWidth="1"/>
    <col min="8200" max="8435" width="10" style="3"/>
    <col min="8436" max="8436" width="14.5" style="3" customWidth="1"/>
    <col min="8437" max="8437" width="9.625" style="3" customWidth="1"/>
    <col min="8438" max="8438" width="6.125" style="3" bestFit="1" customWidth="1"/>
    <col min="8439" max="8439" width="7.75" style="3" bestFit="1" customWidth="1"/>
    <col min="8440" max="8440" width="5.75" style="3" customWidth="1"/>
    <col min="8441" max="8441" width="6.625" style="3" bestFit="1" customWidth="1"/>
    <col min="8442" max="8442" width="7.75" style="3" bestFit="1" customWidth="1"/>
    <col min="8443" max="8443" width="11.25" style="3" bestFit="1" customWidth="1"/>
    <col min="8444" max="8444" width="5.75" style="3" customWidth="1"/>
    <col min="8445" max="8445" width="7.75" style="3" bestFit="1" customWidth="1"/>
    <col min="8446" max="8446" width="10.5" style="3" bestFit="1" customWidth="1"/>
    <col min="8447" max="8447" width="6.5" style="3" customWidth="1"/>
    <col min="8448" max="8449" width="8" style="3" bestFit="1" customWidth="1"/>
    <col min="8450" max="8450" width="8.25" style="3" customWidth="1"/>
    <col min="8451" max="8451" width="10.875" style="3" bestFit="1" customWidth="1"/>
    <col min="8452" max="8452" width="7.5" style="3" customWidth="1"/>
    <col min="8453" max="8453" width="10" style="3"/>
    <col min="8454" max="8454" width="9.125" style="3" customWidth="1"/>
    <col min="8455" max="8455" width="10.5" style="3" bestFit="1" customWidth="1"/>
    <col min="8456" max="8691" width="10" style="3"/>
    <col min="8692" max="8692" width="14.5" style="3" customWidth="1"/>
    <col min="8693" max="8693" width="9.625" style="3" customWidth="1"/>
    <col min="8694" max="8694" width="6.125" style="3" bestFit="1" customWidth="1"/>
    <col min="8695" max="8695" width="7.75" style="3" bestFit="1" customWidth="1"/>
    <col min="8696" max="8696" width="5.75" style="3" customWidth="1"/>
    <col min="8697" max="8697" width="6.625" style="3" bestFit="1" customWidth="1"/>
    <col min="8698" max="8698" width="7.75" style="3" bestFit="1" customWidth="1"/>
    <col min="8699" max="8699" width="11.25" style="3" bestFit="1" customWidth="1"/>
    <col min="8700" max="8700" width="5.75" style="3" customWidth="1"/>
    <col min="8701" max="8701" width="7.75" style="3" bestFit="1" customWidth="1"/>
    <col min="8702" max="8702" width="10.5" style="3" bestFit="1" customWidth="1"/>
    <col min="8703" max="8703" width="6.5" style="3" customWidth="1"/>
    <col min="8704" max="8705" width="8" style="3" bestFit="1" customWidth="1"/>
    <col min="8706" max="8706" width="8.25" style="3" customWidth="1"/>
    <col min="8707" max="8707" width="10.875" style="3" bestFit="1" customWidth="1"/>
    <col min="8708" max="8708" width="7.5" style="3" customWidth="1"/>
    <col min="8709" max="8709" width="10" style="3"/>
    <col min="8710" max="8710" width="9.125" style="3" customWidth="1"/>
    <col min="8711" max="8711" width="10.5" style="3" bestFit="1" customWidth="1"/>
    <col min="8712" max="8947" width="10" style="3"/>
    <col min="8948" max="8948" width="14.5" style="3" customWidth="1"/>
    <col min="8949" max="8949" width="9.625" style="3" customWidth="1"/>
    <col min="8950" max="8950" width="6.125" style="3" bestFit="1" customWidth="1"/>
    <col min="8951" max="8951" width="7.75" style="3" bestFit="1" customWidth="1"/>
    <col min="8952" max="8952" width="5.75" style="3" customWidth="1"/>
    <col min="8953" max="8953" width="6.625" style="3" bestFit="1" customWidth="1"/>
    <col min="8954" max="8954" width="7.75" style="3" bestFit="1" customWidth="1"/>
    <col min="8955" max="8955" width="11.25" style="3" bestFit="1" customWidth="1"/>
    <col min="8956" max="8956" width="5.75" style="3" customWidth="1"/>
    <col min="8957" max="8957" width="7.75" style="3" bestFit="1" customWidth="1"/>
    <col min="8958" max="8958" width="10.5" style="3" bestFit="1" customWidth="1"/>
    <col min="8959" max="8959" width="6.5" style="3" customWidth="1"/>
    <col min="8960" max="8961" width="8" style="3" bestFit="1" customWidth="1"/>
    <col min="8962" max="8962" width="8.25" style="3" customWidth="1"/>
    <col min="8963" max="8963" width="10.875" style="3" bestFit="1" customWidth="1"/>
    <col min="8964" max="8964" width="7.5" style="3" customWidth="1"/>
    <col min="8965" max="8965" width="10" style="3"/>
    <col min="8966" max="8966" width="9.125" style="3" customWidth="1"/>
    <col min="8967" max="8967" width="10.5" style="3" bestFit="1" customWidth="1"/>
    <col min="8968" max="9203" width="10" style="3"/>
    <col min="9204" max="9204" width="14.5" style="3" customWidth="1"/>
    <col min="9205" max="9205" width="9.625" style="3" customWidth="1"/>
    <col min="9206" max="9206" width="6.125" style="3" bestFit="1" customWidth="1"/>
    <col min="9207" max="9207" width="7.75" style="3" bestFit="1" customWidth="1"/>
    <col min="9208" max="9208" width="5.75" style="3" customWidth="1"/>
    <col min="9209" max="9209" width="6.625" style="3" bestFit="1" customWidth="1"/>
    <col min="9210" max="9210" width="7.75" style="3" bestFit="1" customWidth="1"/>
    <col min="9211" max="9211" width="11.25" style="3" bestFit="1" customWidth="1"/>
    <col min="9212" max="9212" width="5.75" style="3" customWidth="1"/>
    <col min="9213" max="9213" width="7.75" style="3" bestFit="1" customWidth="1"/>
    <col min="9214" max="9214" width="10.5" style="3" bestFit="1" customWidth="1"/>
    <col min="9215" max="9215" width="6.5" style="3" customWidth="1"/>
    <col min="9216" max="9217" width="8" style="3" bestFit="1" customWidth="1"/>
    <col min="9218" max="9218" width="8.25" style="3" customWidth="1"/>
    <col min="9219" max="9219" width="10.875" style="3" bestFit="1" customWidth="1"/>
    <col min="9220" max="9220" width="7.5" style="3" customWidth="1"/>
    <col min="9221" max="9221" width="10" style="3"/>
    <col min="9222" max="9222" width="9.125" style="3" customWidth="1"/>
    <col min="9223" max="9223" width="10.5" style="3" bestFit="1" customWidth="1"/>
    <col min="9224" max="9459" width="10" style="3"/>
    <col min="9460" max="9460" width="14.5" style="3" customWidth="1"/>
    <col min="9461" max="9461" width="9.625" style="3" customWidth="1"/>
    <col min="9462" max="9462" width="6.125" style="3" bestFit="1" customWidth="1"/>
    <col min="9463" max="9463" width="7.75" style="3" bestFit="1" customWidth="1"/>
    <col min="9464" max="9464" width="5.75" style="3" customWidth="1"/>
    <col min="9465" max="9465" width="6.625" style="3" bestFit="1" customWidth="1"/>
    <col min="9466" max="9466" width="7.75" style="3" bestFit="1" customWidth="1"/>
    <col min="9467" max="9467" width="11.25" style="3" bestFit="1" customWidth="1"/>
    <col min="9468" max="9468" width="5.75" style="3" customWidth="1"/>
    <col min="9469" max="9469" width="7.75" style="3" bestFit="1" customWidth="1"/>
    <col min="9470" max="9470" width="10.5" style="3" bestFit="1" customWidth="1"/>
    <col min="9471" max="9471" width="6.5" style="3" customWidth="1"/>
    <col min="9472" max="9473" width="8" style="3" bestFit="1" customWidth="1"/>
    <col min="9474" max="9474" width="8.25" style="3" customWidth="1"/>
    <col min="9475" max="9475" width="10.875" style="3" bestFit="1" customWidth="1"/>
    <col min="9476" max="9476" width="7.5" style="3" customWidth="1"/>
    <col min="9477" max="9477" width="10" style="3"/>
    <col min="9478" max="9478" width="9.125" style="3" customWidth="1"/>
    <col min="9479" max="9479" width="10.5" style="3" bestFit="1" customWidth="1"/>
    <col min="9480" max="9715" width="10" style="3"/>
    <col min="9716" max="9716" width="14.5" style="3" customWidth="1"/>
    <col min="9717" max="9717" width="9.625" style="3" customWidth="1"/>
    <col min="9718" max="9718" width="6.125" style="3" bestFit="1" customWidth="1"/>
    <col min="9719" max="9719" width="7.75" style="3" bestFit="1" customWidth="1"/>
    <col min="9720" max="9720" width="5.75" style="3" customWidth="1"/>
    <col min="9721" max="9721" width="6.625" style="3" bestFit="1" customWidth="1"/>
    <col min="9722" max="9722" width="7.75" style="3" bestFit="1" customWidth="1"/>
    <col min="9723" max="9723" width="11.25" style="3" bestFit="1" customWidth="1"/>
    <col min="9724" max="9724" width="5.75" style="3" customWidth="1"/>
    <col min="9725" max="9725" width="7.75" style="3" bestFit="1" customWidth="1"/>
    <col min="9726" max="9726" width="10.5" style="3" bestFit="1" customWidth="1"/>
    <col min="9727" max="9727" width="6.5" style="3" customWidth="1"/>
    <col min="9728" max="9729" width="8" style="3" bestFit="1" customWidth="1"/>
    <col min="9730" max="9730" width="8.25" style="3" customWidth="1"/>
    <col min="9731" max="9731" width="10.875" style="3" bestFit="1" customWidth="1"/>
    <col min="9732" max="9732" width="7.5" style="3" customWidth="1"/>
    <col min="9733" max="9733" width="10" style="3"/>
    <col min="9734" max="9734" width="9.125" style="3" customWidth="1"/>
    <col min="9735" max="9735" width="10.5" style="3" bestFit="1" customWidth="1"/>
    <col min="9736" max="9971" width="10" style="3"/>
    <col min="9972" max="9972" width="14.5" style="3" customWidth="1"/>
    <col min="9973" max="9973" width="9.625" style="3" customWidth="1"/>
    <col min="9974" max="9974" width="6.125" style="3" bestFit="1" customWidth="1"/>
    <col min="9975" max="9975" width="7.75" style="3" bestFit="1" customWidth="1"/>
    <col min="9976" max="9976" width="5.75" style="3" customWidth="1"/>
    <col min="9977" max="9977" width="6.625" style="3" bestFit="1" customWidth="1"/>
    <col min="9978" max="9978" width="7.75" style="3" bestFit="1" customWidth="1"/>
    <col min="9979" max="9979" width="11.25" style="3" bestFit="1" customWidth="1"/>
    <col min="9980" max="9980" width="5.75" style="3" customWidth="1"/>
    <col min="9981" max="9981" width="7.75" style="3" bestFit="1" customWidth="1"/>
    <col min="9982" max="9982" width="10.5" style="3" bestFit="1" customWidth="1"/>
    <col min="9983" max="9983" width="6.5" style="3" customWidth="1"/>
    <col min="9984" max="9985" width="8" style="3" bestFit="1" customWidth="1"/>
    <col min="9986" max="9986" width="8.25" style="3" customWidth="1"/>
    <col min="9987" max="9987" width="10.875" style="3" bestFit="1" customWidth="1"/>
    <col min="9988" max="9988" width="7.5" style="3" customWidth="1"/>
    <col min="9989" max="9989" width="10" style="3"/>
    <col min="9990" max="9990" width="9.125" style="3" customWidth="1"/>
    <col min="9991" max="9991" width="10.5" style="3" bestFit="1" customWidth="1"/>
    <col min="9992" max="10227" width="10" style="3"/>
    <col min="10228" max="10228" width="14.5" style="3" customWidth="1"/>
    <col min="10229" max="10229" width="9.625" style="3" customWidth="1"/>
    <col min="10230" max="10230" width="6.125" style="3" bestFit="1" customWidth="1"/>
    <col min="10231" max="10231" width="7.75" style="3" bestFit="1" customWidth="1"/>
    <col min="10232" max="10232" width="5.75" style="3" customWidth="1"/>
    <col min="10233" max="10233" width="6.625" style="3" bestFit="1" customWidth="1"/>
    <col min="10234" max="10234" width="7.75" style="3" bestFit="1" customWidth="1"/>
    <col min="10235" max="10235" width="11.25" style="3" bestFit="1" customWidth="1"/>
    <col min="10236" max="10236" width="5.75" style="3" customWidth="1"/>
    <col min="10237" max="10237" width="7.75" style="3" bestFit="1" customWidth="1"/>
    <col min="10238" max="10238" width="10.5" style="3" bestFit="1" customWidth="1"/>
    <col min="10239" max="10239" width="6.5" style="3" customWidth="1"/>
    <col min="10240" max="10241" width="8" style="3" bestFit="1" customWidth="1"/>
    <col min="10242" max="10242" width="8.25" style="3" customWidth="1"/>
    <col min="10243" max="10243" width="10.875" style="3" bestFit="1" customWidth="1"/>
    <col min="10244" max="10244" width="7.5" style="3" customWidth="1"/>
    <col min="10245" max="10245" width="10" style="3"/>
    <col min="10246" max="10246" width="9.125" style="3" customWidth="1"/>
    <col min="10247" max="10247" width="10.5" style="3" bestFit="1" customWidth="1"/>
    <col min="10248" max="10483" width="10" style="3"/>
    <col min="10484" max="10484" width="14.5" style="3" customWidth="1"/>
    <col min="10485" max="10485" width="9.625" style="3" customWidth="1"/>
    <col min="10486" max="10486" width="6.125" style="3" bestFit="1" customWidth="1"/>
    <col min="10487" max="10487" width="7.75" style="3" bestFit="1" customWidth="1"/>
    <col min="10488" max="10488" width="5.75" style="3" customWidth="1"/>
    <col min="10489" max="10489" width="6.625" style="3" bestFit="1" customWidth="1"/>
    <col min="10490" max="10490" width="7.75" style="3" bestFit="1" customWidth="1"/>
    <col min="10491" max="10491" width="11.25" style="3" bestFit="1" customWidth="1"/>
    <col min="10492" max="10492" width="5.75" style="3" customWidth="1"/>
    <col min="10493" max="10493" width="7.75" style="3" bestFit="1" customWidth="1"/>
    <col min="10494" max="10494" width="10.5" style="3" bestFit="1" customWidth="1"/>
    <col min="10495" max="10495" width="6.5" style="3" customWidth="1"/>
    <col min="10496" max="10497" width="8" style="3" bestFit="1" customWidth="1"/>
    <col min="10498" max="10498" width="8.25" style="3" customWidth="1"/>
    <col min="10499" max="10499" width="10.875" style="3" bestFit="1" customWidth="1"/>
    <col min="10500" max="10500" width="7.5" style="3" customWidth="1"/>
    <col min="10501" max="10501" width="10" style="3"/>
    <col min="10502" max="10502" width="9.125" style="3" customWidth="1"/>
    <col min="10503" max="10503" width="10.5" style="3" bestFit="1" customWidth="1"/>
    <col min="10504" max="10739" width="10" style="3"/>
    <col min="10740" max="10740" width="14.5" style="3" customWidth="1"/>
    <col min="10741" max="10741" width="9.625" style="3" customWidth="1"/>
    <col min="10742" max="10742" width="6.125" style="3" bestFit="1" customWidth="1"/>
    <col min="10743" max="10743" width="7.75" style="3" bestFit="1" customWidth="1"/>
    <col min="10744" max="10744" width="5.75" style="3" customWidth="1"/>
    <col min="10745" max="10745" width="6.625" style="3" bestFit="1" customWidth="1"/>
    <col min="10746" max="10746" width="7.75" style="3" bestFit="1" customWidth="1"/>
    <col min="10747" max="10747" width="11.25" style="3" bestFit="1" customWidth="1"/>
    <col min="10748" max="10748" width="5.75" style="3" customWidth="1"/>
    <col min="10749" max="10749" width="7.75" style="3" bestFit="1" customWidth="1"/>
    <col min="10750" max="10750" width="10.5" style="3" bestFit="1" customWidth="1"/>
    <col min="10751" max="10751" width="6.5" style="3" customWidth="1"/>
    <col min="10752" max="10753" width="8" style="3" bestFit="1" customWidth="1"/>
    <col min="10754" max="10754" width="8.25" style="3" customWidth="1"/>
    <col min="10755" max="10755" width="10.875" style="3" bestFit="1" customWidth="1"/>
    <col min="10756" max="10756" width="7.5" style="3" customWidth="1"/>
    <col min="10757" max="10757" width="10" style="3"/>
    <col min="10758" max="10758" width="9.125" style="3" customWidth="1"/>
    <col min="10759" max="10759" width="10.5" style="3" bestFit="1" customWidth="1"/>
    <col min="10760" max="10995" width="10" style="3"/>
    <col min="10996" max="10996" width="14.5" style="3" customWidth="1"/>
    <col min="10997" max="10997" width="9.625" style="3" customWidth="1"/>
    <col min="10998" max="10998" width="6.125" style="3" bestFit="1" customWidth="1"/>
    <col min="10999" max="10999" width="7.75" style="3" bestFit="1" customWidth="1"/>
    <col min="11000" max="11000" width="5.75" style="3" customWidth="1"/>
    <col min="11001" max="11001" width="6.625" style="3" bestFit="1" customWidth="1"/>
    <col min="11002" max="11002" width="7.75" style="3" bestFit="1" customWidth="1"/>
    <col min="11003" max="11003" width="11.25" style="3" bestFit="1" customWidth="1"/>
    <col min="11004" max="11004" width="5.75" style="3" customWidth="1"/>
    <col min="11005" max="11005" width="7.75" style="3" bestFit="1" customWidth="1"/>
    <col min="11006" max="11006" width="10.5" style="3" bestFit="1" customWidth="1"/>
    <col min="11007" max="11007" width="6.5" style="3" customWidth="1"/>
    <col min="11008" max="11009" width="8" style="3" bestFit="1" customWidth="1"/>
    <col min="11010" max="11010" width="8.25" style="3" customWidth="1"/>
    <col min="11011" max="11011" width="10.875" style="3" bestFit="1" customWidth="1"/>
    <col min="11012" max="11012" width="7.5" style="3" customWidth="1"/>
    <col min="11013" max="11013" width="10" style="3"/>
    <col min="11014" max="11014" width="9.125" style="3" customWidth="1"/>
    <col min="11015" max="11015" width="10.5" style="3" bestFit="1" customWidth="1"/>
    <col min="11016" max="11251" width="10" style="3"/>
    <col min="11252" max="11252" width="14.5" style="3" customWidth="1"/>
    <col min="11253" max="11253" width="9.625" style="3" customWidth="1"/>
    <col min="11254" max="11254" width="6.125" style="3" bestFit="1" customWidth="1"/>
    <col min="11255" max="11255" width="7.75" style="3" bestFit="1" customWidth="1"/>
    <col min="11256" max="11256" width="5.75" style="3" customWidth="1"/>
    <col min="11257" max="11257" width="6.625" style="3" bestFit="1" customWidth="1"/>
    <col min="11258" max="11258" width="7.75" style="3" bestFit="1" customWidth="1"/>
    <col min="11259" max="11259" width="11.25" style="3" bestFit="1" customWidth="1"/>
    <col min="11260" max="11260" width="5.75" style="3" customWidth="1"/>
    <col min="11261" max="11261" width="7.75" style="3" bestFit="1" customWidth="1"/>
    <col min="11262" max="11262" width="10.5" style="3" bestFit="1" customWidth="1"/>
    <col min="11263" max="11263" width="6.5" style="3" customWidth="1"/>
    <col min="11264" max="11265" width="8" style="3" bestFit="1" customWidth="1"/>
    <col min="11266" max="11266" width="8.25" style="3" customWidth="1"/>
    <col min="11267" max="11267" width="10.875" style="3" bestFit="1" customWidth="1"/>
    <col min="11268" max="11268" width="7.5" style="3" customWidth="1"/>
    <col min="11269" max="11269" width="10" style="3"/>
    <col min="11270" max="11270" width="9.125" style="3" customWidth="1"/>
    <col min="11271" max="11271" width="10.5" style="3" bestFit="1" customWidth="1"/>
    <col min="11272" max="11507" width="10" style="3"/>
    <col min="11508" max="11508" width="14.5" style="3" customWidth="1"/>
    <col min="11509" max="11509" width="9.625" style="3" customWidth="1"/>
    <col min="11510" max="11510" width="6.125" style="3" bestFit="1" customWidth="1"/>
    <col min="11511" max="11511" width="7.75" style="3" bestFit="1" customWidth="1"/>
    <col min="11512" max="11512" width="5.75" style="3" customWidth="1"/>
    <col min="11513" max="11513" width="6.625" style="3" bestFit="1" customWidth="1"/>
    <col min="11514" max="11514" width="7.75" style="3" bestFit="1" customWidth="1"/>
    <col min="11515" max="11515" width="11.25" style="3" bestFit="1" customWidth="1"/>
    <col min="11516" max="11516" width="5.75" style="3" customWidth="1"/>
    <col min="11517" max="11517" width="7.75" style="3" bestFit="1" customWidth="1"/>
    <col min="11518" max="11518" width="10.5" style="3" bestFit="1" customWidth="1"/>
    <col min="11519" max="11519" width="6.5" style="3" customWidth="1"/>
    <col min="11520" max="11521" width="8" style="3" bestFit="1" customWidth="1"/>
    <col min="11522" max="11522" width="8.25" style="3" customWidth="1"/>
    <col min="11523" max="11523" width="10.875" style="3" bestFit="1" customWidth="1"/>
    <col min="11524" max="11524" width="7.5" style="3" customWidth="1"/>
    <col min="11525" max="11525" width="10" style="3"/>
    <col min="11526" max="11526" width="9.125" style="3" customWidth="1"/>
    <col min="11527" max="11527" width="10.5" style="3" bestFit="1" customWidth="1"/>
    <col min="11528" max="11763" width="10" style="3"/>
    <col min="11764" max="11764" width="14.5" style="3" customWidth="1"/>
    <col min="11765" max="11765" width="9.625" style="3" customWidth="1"/>
    <col min="11766" max="11766" width="6.125" style="3" bestFit="1" customWidth="1"/>
    <col min="11767" max="11767" width="7.75" style="3" bestFit="1" customWidth="1"/>
    <col min="11768" max="11768" width="5.75" style="3" customWidth="1"/>
    <col min="11769" max="11769" width="6.625" style="3" bestFit="1" customWidth="1"/>
    <col min="11770" max="11770" width="7.75" style="3" bestFit="1" customWidth="1"/>
    <col min="11771" max="11771" width="11.25" style="3" bestFit="1" customWidth="1"/>
    <col min="11772" max="11772" width="5.75" style="3" customWidth="1"/>
    <col min="11773" max="11773" width="7.75" style="3" bestFit="1" customWidth="1"/>
    <col min="11774" max="11774" width="10.5" style="3" bestFit="1" customWidth="1"/>
    <col min="11775" max="11775" width="6.5" style="3" customWidth="1"/>
    <col min="11776" max="11777" width="8" style="3" bestFit="1" customWidth="1"/>
    <col min="11778" max="11778" width="8.25" style="3" customWidth="1"/>
    <col min="11779" max="11779" width="10.875" style="3" bestFit="1" customWidth="1"/>
    <col min="11780" max="11780" width="7.5" style="3" customWidth="1"/>
    <col min="11781" max="11781" width="10" style="3"/>
    <col min="11782" max="11782" width="9.125" style="3" customWidth="1"/>
    <col min="11783" max="11783" width="10.5" style="3" bestFit="1" customWidth="1"/>
    <col min="11784" max="12019" width="10" style="3"/>
    <col min="12020" max="12020" width="14.5" style="3" customWidth="1"/>
    <col min="12021" max="12021" width="9.625" style="3" customWidth="1"/>
    <col min="12022" max="12022" width="6.125" style="3" bestFit="1" customWidth="1"/>
    <col min="12023" max="12023" width="7.75" style="3" bestFit="1" customWidth="1"/>
    <col min="12024" max="12024" width="5.75" style="3" customWidth="1"/>
    <col min="12025" max="12025" width="6.625" style="3" bestFit="1" customWidth="1"/>
    <col min="12026" max="12026" width="7.75" style="3" bestFit="1" customWidth="1"/>
    <col min="12027" max="12027" width="11.25" style="3" bestFit="1" customWidth="1"/>
    <col min="12028" max="12028" width="5.75" style="3" customWidth="1"/>
    <col min="12029" max="12029" width="7.75" style="3" bestFit="1" customWidth="1"/>
    <col min="12030" max="12030" width="10.5" style="3" bestFit="1" customWidth="1"/>
    <col min="12031" max="12031" width="6.5" style="3" customWidth="1"/>
    <col min="12032" max="12033" width="8" style="3" bestFit="1" customWidth="1"/>
    <col min="12034" max="12034" width="8.25" style="3" customWidth="1"/>
    <col min="12035" max="12035" width="10.875" style="3" bestFit="1" customWidth="1"/>
    <col min="12036" max="12036" width="7.5" style="3" customWidth="1"/>
    <col min="12037" max="12037" width="10" style="3"/>
    <col min="12038" max="12038" width="9.125" style="3" customWidth="1"/>
    <col min="12039" max="12039" width="10.5" style="3" bestFit="1" customWidth="1"/>
    <col min="12040" max="12275" width="10" style="3"/>
    <col min="12276" max="12276" width="14.5" style="3" customWidth="1"/>
    <col min="12277" max="12277" width="9.625" style="3" customWidth="1"/>
    <col min="12278" max="12278" width="6.125" style="3" bestFit="1" customWidth="1"/>
    <col min="12279" max="12279" width="7.75" style="3" bestFit="1" customWidth="1"/>
    <col min="12280" max="12280" width="5.75" style="3" customWidth="1"/>
    <col min="12281" max="12281" width="6.625" style="3" bestFit="1" customWidth="1"/>
    <col min="12282" max="12282" width="7.75" style="3" bestFit="1" customWidth="1"/>
    <col min="12283" max="12283" width="11.25" style="3" bestFit="1" customWidth="1"/>
    <col min="12284" max="12284" width="5.75" style="3" customWidth="1"/>
    <col min="12285" max="12285" width="7.75" style="3" bestFit="1" customWidth="1"/>
    <col min="12286" max="12286" width="10.5" style="3" bestFit="1" customWidth="1"/>
    <col min="12287" max="12287" width="6.5" style="3" customWidth="1"/>
    <col min="12288" max="12289" width="8" style="3" bestFit="1" customWidth="1"/>
    <col min="12290" max="12290" width="8.25" style="3" customWidth="1"/>
    <col min="12291" max="12291" width="10.875" style="3" bestFit="1" customWidth="1"/>
    <col min="12292" max="12292" width="7.5" style="3" customWidth="1"/>
    <col min="12293" max="12293" width="10" style="3"/>
    <col min="12294" max="12294" width="9.125" style="3" customWidth="1"/>
    <col min="12295" max="12295" width="10.5" style="3" bestFit="1" customWidth="1"/>
    <col min="12296" max="12531" width="10" style="3"/>
    <col min="12532" max="12532" width="14.5" style="3" customWidth="1"/>
    <col min="12533" max="12533" width="9.625" style="3" customWidth="1"/>
    <col min="12534" max="12534" width="6.125" style="3" bestFit="1" customWidth="1"/>
    <col min="12535" max="12535" width="7.75" style="3" bestFit="1" customWidth="1"/>
    <col min="12536" max="12536" width="5.75" style="3" customWidth="1"/>
    <col min="12537" max="12537" width="6.625" style="3" bestFit="1" customWidth="1"/>
    <col min="12538" max="12538" width="7.75" style="3" bestFit="1" customWidth="1"/>
    <col min="12539" max="12539" width="11.25" style="3" bestFit="1" customWidth="1"/>
    <col min="12540" max="12540" width="5.75" style="3" customWidth="1"/>
    <col min="12541" max="12541" width="7.75" style="3" bestFit="1" customWidth="1"/>
    <col min="12542" max="12542" width="10.5" style="3" bestFit="1" customWidth="1"/>
    <col min="12543" max="12543" width="6.5" style="3" customWidth="1"/>
    <col min="12544" max="12545" width="8" style="3" bestFit="1" customWidth="1"/>
    <col min="12546" max="12546" width="8.25" style="3" customWidth="1"/>
    <col min="12547" max="12547" width="10.875" style="3" bestFit="1" customWidth="1"/>
    <col min="12548" max="12548" width="7.5" style="3" customWidth="1"/>
    <col min="12549" max="12549" width="10" style="3"/>
    <col min="12550" max="12550" width="9.125" style="3" customWidth="1"/>
    <col min="12551" max="12551" width="10.5" style="3" bestFit="1" customWidth="1"/>
    <col min="12552" max="12787" width="10" style="3"/>
    <col min="12788" max="12788" width="14.5" style="3" customWidth="1"/>
    <col min="12789" max="12789" width="9.625" style="3" customWidth="1"/>
    <col min="12790" max="12790" width="6.125" style="3" bestFit="1" customWidth="1"/>
    <col min="12791" max="12791" width="7.75" style="3" bestFit="1" customWidth="1"/>
    <col min="12792" max="12792" width="5.75" style="3" customWidth="1"/>
    <col min="12793" max="12793" width="6.625" style="3" bestFit="1" customWidth="1"/>
    <col min="12794" max="12794" width="7.75" style="3" bestFit="1" customWidth="1"/>
    <col min="12795" max="12795" width="11.25" style="3" bestFit="1" customWidth="1"/>
    <col min="12796" max="12796" width="5.75" style="3" customWidth="1"/>
    <col min="12797" max="12797" width="7.75" style="3" bestFit="1" customWidth="1"/>
    <col min="12798" max="12798" width="10.5" style="3" bestFit="1" customWidth="1"/>
    <col min="12799" max="12799" width="6.5" style="3" customWidth="1"/>
    <col min="12800" max="12801" width="8" style="3" bestFit="1" customWidth="1"/>
    <col min="12802" max="12802" width="8.25" style="3" customWidth="1"/>
    <col min="12803" max="12803" width="10.875" style="3" bestFit="1" customWidth="1"/>
    <col min="12804" max="12804" width="7.5" style="3" customWidth="1"/>
    <col min="12805" max="12805" width="10" style="3"/>
    <col min="12806" max="12806" width="9.125" style="3" customWidth="1"/>
    <col min="12807" max="12807" width="10.5" style="3" bestFit="1" customWidth="1"/>
    <col min="12808" max="13043" width="10" style="3"/>
    <col min="13044" max="13044" width="14.5" style="3" customWidth="1"/>
    <col min="13045" max="13045" width="9.625" style="3" customWidth="1"/>
    <col min="13046" max="13046" width="6.125" style="3" bestFit="1" customWidth="1"/>
    <col min="13047" max="13047" width="7.75" style="3" bestFit="1" customWidth="1"/>
    <col min="13048" max="13048" width="5.75" style="3" customWidth="1"/>
    <col min="13049" max="13049" width="6.625" style="3" bestFit="1" customWidth="1"/>
    <col min="13050" max="13050" width="7.75" style="3" bestFit="1" customWidth="1"/>
    <col min="13051" max="13051" width="11.25" style="3" bestFit="1" customWidth="1"/>
    <col min="13052" max="13052" width="5.75" style="3" customWidth="1"/>
    <col min="13053" max="13053" width="7.75" style="3" bestFit="1" customWidth="1"/>
    <col min="13054" max="13054" width="10.5" style="3" bestFit="1" customWidth="1"/>
    <col min="13055" max="13055" width="6.5" style="3" customWidth="1"/>
    <col min="13056" max="13057" width="8" style="3" bestFit="1" customWidth="1"/>
    <col min="13058" max="13058" width="8.25" style="3" customWidth="1"/>
    <col min="13059" max="13059" width="10.875" style="3" bestFit="1" customWidth="1"/>
    <col min="13060" max="13060" width="7.5" style="3" customWidth="1"/>
    <col min="13061" max="13061" width="10" style="3"/>
    <col min="13062" max="13062" width="9.125" style="3" customWidth="1"/>
    <col min="13063" max="13063" width="10.5" style="3" bestFit="1" customWidth="1"/>
    <col min="13064" max="13299" width="10" style="3"/>
    <col min="13300" max="13300" width="14.5" style="3" customWidth="1"/>
    <col min="13301" max="13301" width="9.625" style="3" customWidth="1"/>
    <col min="13302" max="13302" width="6.125" style="3" bestFit="1" customWidth="1"/>
    <col min="13303" max="13303" width="7.75" style="3" bestFit="1" customWidth="1"/>
    <col min="13304" max="13304" width="5.75" style="3" customWidth="1"/>
    <col min="13305" max="13305" width="6.625" style="3" bestFit="1" customWidth="1"/>
    <col min="13306" max="13306" width="7.75" style="3" bestFit="1" customWidth="1"/>
    <col min="13307" max="13307" width="11.25" style="3" bestFit="1" customWidth="1"/>
    <col min="13308" max="13308" width="5.75" style="3" customWidth="1"/>
    <col min="13309" max="13309" width="7.75" style="3" bestFit="1" customWidth="1"/>
    <col min="13310" max="13310" width="10.5" style="3" bestFit="1" customWidth="1"/>
    <col min="13311" max="13311" width="6.5" style="3" customWidth="1"/>
    <col min="13312" max="13313" width="8" style="3" bestFit="1" customWidth="1"/>
    <col min="13314" max="13314" width="8.25" style="3" customWidth="1"/>
    <col min="13315" max="13315" width="10.875" style="3" bestFit="1" customWidth="1"/>
    <col min="13316" max="13316" width="7.5" style="3" customWidth="1"/>
    <col min="13317" max="13317" width="10" style="3"/>
    <col min="13318" max="13318" width="9.125" style="3" customWidth="1"/>
    <col min="13319" max="13319" width="10.5" style="3" bestFit="1" customWidth="1"/>
    <col min="13320" max="13555" width="10" style="3"/>
    <col min="13556" max="13556" width="14.5" style="3" customWidth="1"/>
    <col min="13557" max="13557" width="9.625" style="3" customWidth="1"/>
    <col min="13558" max="13558" width="6.125" style="3" bestFit="1" customWidth="1"/>
    <col min="13559" max="13559" width="7.75" style="3" bestFit="1" customWidth="1"/>
    <col min="13560" max="13560" width="5.75" style="3" customWidth="1"/>
    <col min="13561" max="13561" width="6.625" style="3" bestFit="1" customWidth="1"/>
    <col min="13562" max="13562" width="7.75" style="3" bestFit="1" customWidth="1"/>
    <col min="13563" max="13563" width="11.25" style="3" bestFit="1" customWidth="1"/>
    <col min="13564" max="13564" width="5.75" style="3" customWidth="1"/>
    <col min="13565" max="13565" width="7.75" style="3" bestFit="1" customWidth="1"/>
    <col min="13566" max="13566" width="10.5" style="3" bestFit="1" customWidth="1"/>
    <col min="13567" max="13567" width="6.5" style="3" customWidth="1"/>
    <col min="13568" max="13569" width="8" style="3" bestFit="1" customWidth="1"/>
    <col min="13570" max="13570" width="8.25" style="3" customWidth="1"/>
    <col min="13571" max="13571" width="10.875" style="3" bestFit="1" customWidth="1"/>
    <col min="13572" max="13572" width="7.5" style="3" customWidth="1"/>
    <col min="13573" max="13573" width="10" style="3"/>
    <col min="13574" max="13574" width="9.125" style="3" customWidth="1"/>
    <col min="13575" max="13575" width="10.5" style="3" bestFit="1" customWidth="1"/>
    <col min="13576" max="13811" width="10" style="3"/>
    <col min="13812" max="13812" width="14.5" style="3" customWidth="1"/>
    <col min="13813" max="13813" width="9.625" style="3" customWidth="1"/>
    <col min="13814" max="13814" width="6.125" style="3" bestFit="1" customWidth="1"/>
    <col min="13815" max="13815" width="7.75" style="3" bestFit="1" customWidth="1"/>
    <col min="13816" max="13816" width="5.75" style="3" customWidth="1"/>
    <col min="13817" max="13817" width="6.625" style="3" bestFit="1" customWidth="1"/>
    <col min="13818" max="13818" width="7.75" style="3" bestFit="1" customWidth="1"/>
    <col min="13819" max="13819" width="11.25" style="3" bestFit="1" customWidth="1"/>
    <col min="13820" max="13820" width="5.75" style="3" customWidth="1"/>
    <col min="13821" max="13821" width="7.75" style="3" bestFit="1" customWidth="1"/>
    <col min="13822" max="13822" width="10.5" style="3" bestFit="1" customWidth="1"/>
    <col min="13823" max="13823" width="6.5" style="3" customWidth="1"/>
    <col min="13824" max="13825" width="8" style="3" bestFit="1" customWidth="1"/>
    <col min="13826" max="13826" width="8.25" style="3" customWidth="1"/>
    <col min="13827" max="13827" width="10.875" style="3" bestFit="1" customWidth="1"/>
    <col min="13828" max="13828" width="7.5" style="3" customWidth="1"/>
    <col min="13829" max="13829" width="10" style="3"/>
    <col min="13830" max="13830" width="9.125" style="3" customWidth="1"/>
    <col min="13831" max="13831" width="10.5" style="3" bestFit="1" customWidth="1"/>
    <col min="13832" max="14067" width="10" style="3"/>
    <col min="14068" max="14068" width="14.5" style="3" customWidth="1"/>
    <col min="14069" max="14069" width="9.625" style="3" customWidth="1"/>
    <col min="14070" max="14070" width="6.125" style="3" bestFit="1" customWidth="1"/>
    <col min="14071" max="14071" width="7.75" style="3" bestFit="1" customWidth="1"/>
    <col min="14072" max="14072" width="5.75" style="3" customWidth="1"/>
    <col min="14073" max="14073" width="6.625" style="3" bestFit="1" customWidth="1"/>
    <col min="14074" max="14074" width="7.75" style="3" bestFit="1" customWidth="1"/>
    <col min="14075" max="14075" width="11.25" style="3" bestFit="1" customWidth="1"/>
    <col min="14076" max="14076" width="5.75" style="3" customWidth="1"/>
    <col min="14077" max="14077" width="7.75" style="3" bestFit="1" customWidth="1"/>
    <col min="14078" max="14078" width="10.5" style="3" bestFit="1" customWidth="1"/>
    <col min="14079" max="14079" width="6.5" style="3" customWidth="1"/>
    <col min="14080" max="14081" width="8" style="3" bestFit="1" customWidth="1"/>
    <col min="14082" max="14082" width="8.25" style="3" customWidth="1"/>
    <col min="14083" max="14083" width="10.875" style="3" bestFit="1" customWidth="1"/>
    <col min="14084" max="14084" width="7.5" style="3" customWidth="1"/>
    <col min="14085" max="14085" width="10" style="3"/>
    <col min="14086" max="14086" width="9.125" style="3" customWidth="1"/>
    <col min="14087" max="14087" width="10.5" style="3" bestFit="1" customWidth="1"/>
    <col min="14088" max="14323" width="10" style="3"/>
    <col min="14324" max="14324" width="14.5" style="3" customWidth="1"/>
    <col min="14325" max="14325" width="9.625" style="3" customWidth="1"/>
    <col min="14326" max="14326" width="6.125" style="3" bestFit="1" customWidth="1"/>
    <col min="14327" max="14327" width="7.75" style="3" bestFit="1" customWidth="1"/>
    <col min="14328" max="14328" width="5.75" style="3" customWidth="1"/>
    <col min="14329" max="14329" width="6.625" style="3" bestFit="1" customWidth="1"/>
    <col min="14330" max="14330" width="7.75" style="3" bestFit="1" customWidth="1"/>
    <col min="14331" max="14331" width="11.25" style="3" bestFit="1" customWidth="1"/>
    <col min="14332" max="14332" width="5.75" style="3" customWidth="1"/>
    <col min="14333" max="14333" width="7.75" style="3" bestFit="1" customWidth="1"/>
    <col min="14334" max="14334" width="10.5" style="3" bestFit="1" customWidth="1"/>
    <col min="14335" max="14335" width="6.5" style="3" customWidth="1"/>
    <col min="14336" max="14337" width="8" style="3" bestFit="1" customWidth="1"/>
    <col min="14338" max="14338" width="8.25" style="3" customWidth="1"/>
    <col min="14339" max="14339" width="10.875" style="3" bestFit="1" customWidth="1"/>
    <col min="14340" max="14340" width="7.5" style="3" customWidth="1"/>
    <col min="14341" max="14341" width="10" style="3"/>
    <col min="14342" max="14342" width="9.125" style="3" customWidth="1"/>
    <col min="14343" max="14343" width="10.5" style="3" bestFit="1" customWidth="1"/>
    <col min="14344" max="14579" width="10" style="3"/>
    <col min="14580" max="14580" width="14.5" style="3" customWidth="1"/>
    <col min="14581" max="14581" width="9.625" style="3" customWidth="1"/>
    <col min="14582" max="14582" width="6.125" style="3" bestFit="1" customWidth="1"/>
    <col min="14583" max="14583" width="7.75" style="3" bestFit="1" customWidth="1"/>
    <col min="14584" max="14584" width="5.75" style="3" customWidth="1"/>
    <col min="14585" max="14585" width="6.625" style="3" bestFit="1" customWidth="1"/>
    <col min="14586" max="14586" width="7.75" style="3" bestFit="1" customWidth="1"/>
    <col min="14587" max="14587" width="11.25" style="3" bestFit="1" customWidth="1"/>
    <col min="14588" max="14588" width="5.75" style="3" customWidth="1"/>
    <col min="14589" max="14589" width="7.75" style="3" bestFit="1" customWidth="1"/>
    <col min="14590" max="14590" width="10.5" style="3" bestFit="1" customWidth="1"/>
    <col min="14591" max="14591" width="6.5" style="3" customWidth="1"/>
    <col min="14592" max="14593" width="8" style="3" bestFit="1" customWidth="1"/>
    <col min="14594" max="14594" width="8.25" style="3" customWidth="1"/>
    <col min="14595" max="14595" width="10.875" style="3" bestFit="1" customWidth="1"/>
    <col min="14596" max="14596" width="7.5" style="3" customWidth="1"/>
    <col min="14597" max="14597" width="10" style="3"/>
    <col min="14598" max="14598" width="9.125" style="3" customWidth="1"/>
    <col min="14599" max="14599" width="10.5" style="3" bestFit="1" customWidth="1"/>
    <col min="14600" max="14835" width="10" style="3"/>
    <col min="14836" max="14836" width="14.5" style="3" customWidth="1"/>
    <col min="14837" max="14837" width="9.625" style="3" customWidth="1"/>
    <col min="14838" max="14838" width="6.125" style="3" bestFit="1" customWidth="1"/>
    <col min="14839" max="14839" width="7.75" style="3" bestFit="1" customWidth="1"/>
    <col min="14840" max="14840" width="5.75" style="3" customWidth="1"/>
    <col min="14841" max="14841" width="6.625" style="3" bestFit="1" customWidth="1"/>
    <col min="14842" max="14842" width="7.75" style="3" bestFit="1" customWidth="1"/>
    <col min="14843" max="14843" width="11.25" style="3" bestFit="1" customWidth="1"/>
    <col min="14844" max="14844" width="5.75" style="3" customWidth="1"/>
    <col min="14845" max="14845" width="7.75" style="3" bestFit="1" customWidth="1"/>
    <col min="14846" max="14846" width="10.5" style="3" bestFit="1" customWidth="1"/>
    <col min="14847" max="14847" width="6.5" style="3" customWidth="1"/>
    <col min="14848" max="14849" width="8" style="3" bestFit="1" customWidth="1"/>
    <col min="14850" max="14850" width="8.25" style="3" customWidth="1"/>
    <col min="14851" max="14851" width="10.875" style="3" bestFit="1" customWidth="1"/>
    <col min="14852" max="14852" width="7.5" style="3" customWidth="1"/>
    <col min="14853" max="14853" width="10" style="3"/>
    <col min="14854" max="14854" width="9.125" style="3" customWidth="1"/>
    <col min="14855" max="14855" width="10.5" style="3" bestFit="1" customWidth="1"/>
    <col min="14856" max="15091" width="10" style="3"/>
    <col min="15092" max="15092" width="14.5" style="3" customWidth="1"/>
    <col min="15093" max="15093" width="9.625" style="3" customWidth="1"/>
    <col min="15094" max="15094" width="6.125" style="3" bestFit="1" customWidth="1"/>
    <col min="15095" max="15095" width="7.75" style="3" bestFit="1" customWidth="1"/>
    <col min="15096" max="15096" width="5.75" style="3" customWidth="1"/>
    <col min="15097" max="15097" width="6.625" style="3" bestFit="1" customWidth="1"/>
    <col min="15098" max="15098" width="7.75" style="3" bestFit="1" customWidth="1"/>
    <col min="15099" max="15099" width="11.25" style="3" bestFit="1" customWidth="1"/>
    <col min="15100" max="15100" width="5.75" style="3" customWidth="1"/>
    <col min="15101" max="15101" width="7.75" style="3" bestFit="1" customWidth="1"/>
    <col min="15102" max="15102" width="10.5" style="3" bestFit="1" customWidth="1"/>
    <col min="15103" max="15103" width="6.5" style="3" customWidth="1"/>
    <col min="15104" max="15105" width="8" style="3" bestFit="1" customWidth="1"/>
    <col min="15106" max="15106" width="8.25" style="3" customWidth="1"/>
    <col min="15107" max="15107" width="10.875" style="3" bestFit="1" customWidth="1"/>
    <col min="15108" max="15108" width="7.5" style="3" customWidth="1"/>
    <col min="15109" max="15109" width="10" style="3"/>
    <col min="15110" max="15110" width="9.125" style="3" customWidth="1"/>
    <col min="15111" max="15111" width="10.5" style="3" bestFit="1" customWidth="1"/>
    <col min="15112" max="15347" width="10" style="3"/>
    <col min="15348" max="15348" width="14.5" style="3" customWidth="1"/>
    <col min="15349" max="15349" width="9.625" style="3" customWidth="1"/>
    <col min="15350" max="15350" width="6.125" style="3" bestFit="1" customWidth="1"/>
    <col min="15351" max="15351" width="7.75" style="3" bestFit="1" customWidth="1"/>
    <col min="15352" max="15352" width="5.75" style="3" customWidth="1"/>
    <col min="15353" max="15353" width="6.625" style="3" bestFit="1" customWidth="1"/>
    <col min="15354" max="15354" width="7.75" style="3" bestFit="1" customWidth="1"/>
    <col min="15355" max="15355" width="11.25" style="3" bestFit="1" customWidth="1"/>
    <col min="15356" max="15356" width="5.75" style="3" customWidth="1"/>
    <col min="15357" max="15357" width="7.75" style="3" bestFit="1" customWidth="1"/>
    <col min="15358" max="15358" width="10.5" style="3" bestFit="1" customWidth="1"/>
    <col min="15359" max="15359" width="6.5" style="3" customWidth="1"/>
    <col min="15360" max="15361" width="8" style="3" bestFit="1" customWidth="1"/>
    <col min="15362" max="15362" width="8.25" style="3" customWidth="1"/>
    <col min="15363" max="15363" width="10.875" style="3" bestFit="1" customWidth="1"/>
    <col min="15364" max="15364" width="7.5" style="3" customWidth="1"/>
    <col min="15365" max="15365" width="10" style="3"/>
    <col min="15366" max="15366" width="9.125" style="3" customWidth="1"/>
    <col min="15367" max="15367" width="10.5" style="3" bestFit="1" customWidth="1"/>
    <col min="15368" max="15603" width="10" style="3"/>
    <col min="15604" max="15604" width="14.5" style="3" customWidth="1"/>
    <col min="15605" max="15605" width="9.625" style="3" customWidth="1"/>
    <col min="15606" max="15606" width="6.125" style="3" bestFit="1" customWidth="1"/>
    <col min="15607" max="15607" width="7.75" style="3" bestFit="1" customWidth="1"/>
    <col min="15608" max="15608" width="5.75" style="3" customWidth="1"/>
    <col min="15609" max="15609" width="6.625" style="3" bestFit="1" customWidth="1"/>
    <col min="15610" max="15610" width="7.75" style="3" bestFit="1" customWidth="1"/>
    <col min="15611" max="15611" width="11.25" style="3" bestFit="1" customWidth="1"/>
    <col min="15612" max="15612" width="5.75" style="3" customWidth="1"/>
    <col min="15613" max="15613" width="7.75" style="3" bestFit="1" customWidth="1"/>
    <col min="15614" max="15614" width="10.5" style="3" bestFit="1" customWidth="1"/>
    <col min="15615" max="15615" width="6.5" style="3" customWidth="1"/>
    <col min="15616" max="15617" width="8" style="3" bestFit="1" customWidth="1"/>
    <col min="15618" max="15618" width="8.25" style="3" customWidth="1"/>
    <col min="15619" max="15619" width="10.875" style="3" bestFit="1" customWidth="1"/>
    <col min="15620" max="15620" width="7.5" style="3" customWidth="1"/>
    <col min="15621" max="15621" width="10" style="3"/>
    <col min="15622" max="15622" width="9.125" style="3" customWidth="1"/>
    <col min="15623" max="15623" width="10.5" style="3" bestFit="1" customWidth="1"/>
    <col min="15624" max="15859" width="10" style="3"/>
    <col min="15860" max="15860" width="14.5" style="3" customWidth="1"/>
    <col min="15861" max="15861" width="9.625" style="3" customWidth="1"/>
    <col min="15862" max="15862" width="6.125" style="3" bestFit="1" customWidth="1"/>
    <col min="15863" max="15863" width="7.75" style="3" bestFit="1" customWidth="1"/>
    <col min="15864" max="15864" width="5.75" style="3" customWidth="1"/>
    <col min="15865" max="15865" width="6.625" style="3" bestFit="1" customWidth="1"/>
    <col min="15866" max="15866" width="7.75" style="3" bestFit="1" customWidth="1"/>
    <col min="15867" max="15867" width="11.25" style="3" bestFit="1" customWidth="1"/>
    <col min="15868" max="15868" width="5.75" style="3" customWidth="1"/>
    <col min="15869" max="15869" width="7.75" style="3" bestFit="1" customWidth="1"/>
    <col min="15870" max="15870" width="10.5" style="3" bestFit="1" customWidth="1"/>
    <col min="15871" max="15871" width="6.5" style="3" customWidth="1"/>
    <col min="15872" max="15873" width="8" style="3" bestFit="1" customWidth="1"/>
    <col min="15874" max="15874" width="8.25" style="3" customWidth="1"/>
    <col min="15875" max="15875" width="10.875" style="3" bestFit="1" customWidth="1"/>
    <col min="15876" max="15876" width="7.5" style="3" customWidth="1"/>
    <col min="15877" max="15877" width="10" style="3"/>
    <col min="15878" max="15878" width="9.125" style="3" customWidth="1"/>
    <col min="15879" max="15879" width="10.5" style="3" bestFit="1" customWidth="1"/>
    <col min="15880" max="16115" width="10" style="3"/>
    <col min="16116" max="16116" width="14.5" style="3" customWidth="1"/>
    <col min="16117" max="16117" width="9.625" style="3" customWidth="1"/>
    <col min="16118" max="16118" width="6.125" style="3" bestFit="1" customWidth="1"/>
    <col min="16119" max="16119" width="7.75" style="3" bestFit="1" customWidth="1"/>
    <col min="16120" max="16120" width="5.75" style="3" customWidth="1"/>
    <col min="16121" max="16121" width="6.625" style="3" bestFit="1" customWidth="1"/>
    <col min="16122" max="16122" width="7.75" style="3" bestFit="1" customWidth="1"/>
    <col min="16123" max="16123" width="11.25" style="3" bestFit="1" customWidth="1"/>
    <col min="16124" max="16124" width="5.75" style="3" customWidth="1"/>
    <col min="16125" max="16125" width="7.75" style="3" bestFit="1" customWidth="1"/>
    <col min="16126" max="16126" width="10.5" style="3" bestFit="1" customWidth="1"/>
    <col min="16127" max="16127" width="6.5" style="3" customWidth="1"/>
    <col min="16128" max="16129" width="8" style="3" bestFit="1" customWidth="1"/>
    <col min="16130" max="16130" width="8.25" style="3" customWidth="1"/>
    <col min="16131" max="16131" width="10.875" style="3" bestFit="1" customWidth="1"/>
    <col min="16132" max="16132" width="7.5" style="3" customWidth="1"/>
    <col min="16133" max="16133" width="10" style="3"/>
    <col min="16134" max="16134" width="9.125" style="3" customWidth="1"/>
    <col min="16135" max="16135" width="10.5" style="3" bestFit="1" customWidth="1"/>
    <col min="16136" max="16384" width="11" style="3"/>
  </cols>
  <sheetData>
    <row r="1" spans="1:3" s="8" customFormat="1" x14ac:dyDescent="0.2">
      <c r="A1" s="6" t="s">
        <v>537</v>
      </c>
    </row>
    <row r="2" spans="1:3" ht="15.75" x14ac:dyDescent="0.25">
      <c r="A2" s="2"/>
      <c r="C2" s="600" t="s">
        <v>160</v>
      </c>
    </row>
    <row r="3" spans="1:3" s="109" customFormat="1" ht="13.7" customHeight="1" x14ac:dyDescent="0.2">
      <c r="A3" s="106"/>
      <c r="B3" s="449">
        <f>INDICE!A3</f>
        <v>41974</v>
      </c>
      <c r="C3" s="108"/>
    </row>
    <row r="4" spans="1:3" s="109" customFormat="1" x14ac:dyDescent="0.2">
      <c r="A4" s="581" t="s">
        <v>162</v>
      </c>
      <c r="B4" s="112">
        <v>13.054719999999998</v>
      </c>
      <c r="C4" s="112">
        <v>138.22307000000006</v>
      </c>
    </row>
    <row r="5" spans="1:3" s="109" customFormat="1" x14ac:dyDescent="0.2">
      <c r="A5" s="582" t="s">
        <v>163</v>
      </c>
      <c r="B5" s="114">
        <v>0.44955999999999996</v>
      </c>
      <c r="C5" s="114">
        <v>4.6708499999999988</v>
      </c>
    </row>
    <row r="6" spans="1:3" s="109" customFormat="1" x14ac:dyDescent="0.2">
      <c r="A6" s="582" t="s">
        <v>164</v>
      </c>
      <c r="B6" s="114">
        <v>5.9965399999999995</v>
      </c>
      <c r="C6" s="114">
        <v>59.867559999999997</v>
      </c>
    </row>
    <row r="7" spans="1:3" s="109" customFormat="1" x14ac:dyDescent="0.2">
      <c r="A7" s="582" t="s">
        <v>165</v>
      </c>
      <c r="B7" s="114">
        <v>7.2366099999999998</v>
      </c>
      <c r="C7" s="114">
        <v>119.36428000000001</v>
      </c>
    </row>
    <row r="8" spans="1:3" s="109" customFormat="1" x14ac:dyDescent="0.2">
      <c r="A8" s="582" t="s">
        <v>166</v>
      </c>
      <c r="B8" s="114">
        <v>74.821100000000001</v>
      </c>
      <c r="C8" s="114">
        <v>1032.5088100000003</v>
      </c>
    </row>
    <row r="9" spans="1:3" s="109" customFormat="1" x14ac:dyDescent="0.2">
      <c r="A9" s="582" t="s">
        <v>167</v>
      </c>
      <c r="B9" s="114">
        <v>0.24032000000000001</v>
      </c>
      <c r="C9" s="114">
        <v>4.1257900000000003</v>
      </c>
    </row>
    <row r="10" spans="1:3" s="109" customFormat="1" x14ac:dyDescent="0.2">
      <c r="A10" s="582" t="s">
        <v>168</v>
      </c>
      <c r="B10" s="114">
        <v>1.6704800000000002</v>
      </c>
      <c r="C10" s="114">
        <v>23.197299999999998</v>
      </c>
    </row>
    <row r="11" spans="1:3" s="109" customFormat="1" x14ac:dyDescent="0.2">
      <c r="A11" s="582" t="s">
        <v>644</v>
      </c>
      <c r="B11" s="114">
        <v>6.5082099999999992</v>
      </c>
      <c r="C11" s="114">
        <v>88.206610000000026</v>
      </c>
    </row>
    <row r="12" spans="1:3" s="109" customFormat="1" x14ac:dyDescent="0.2">
      <c r="A12" s="582" t="s">
        <v>169</v>
      </c>
      <c r="B12" s="114">
        <v>4.0778800000000004</v>
      </c>
      <c r="C12" s="114">
        <v>28.528690000000012</v>
      </c>
    </row>
    <row r="13" spans="1:3" s="109" customFormat="1" x14ac:dyDescent="0.2">
      <c r="A13" s="582" t="s">
        <v>170</v>
      </c>
      <c r="B13" s="114">
        <v>4.7</v>
      </c>
      <c r="C13" s="114">
        <v>44.900129999999997</v>
      </c>
    </row>
    <row r="14" spans="1:3" s="109" customFormat="1" x14ac:dyDescent="0.2">
      <c r="A14" s="582" t="s">
        <v>171</v>
      </c>
      <c r="B14" s="114">
        <v>1.0262199999999999</v>
      </c>
      <c r="C14" s="114">
        <v>11.165070000000004</v>
      </c>
    </row>
    <row r="15" spans="1:3" s="109" customFormat="1" x14ac:dyDescent="0.2">
      <c r="A15" s="582" t="s">
        <v>172</v>
      </c>
      <c r="B15" s="114">
        <v>0.25395999999999996</v>
      </c>
      <c r="C15" s="114">
        <v>6.2384299999999984</v>
      </c>
    </row>
    <row r="16" spans="1:3" s="109" customFormat="1" x14ac:dyDescent="0.2">
      <c r="A16" s="582" t="s">
        <v>173</v>
      </c>
      <c r="B16" s="114">
        <v>43.630629999999996</v>
      </c>
      <c r="C16" s="114">
        <v>467.89765999999986</v>
      </c>
    </row>
    <row r="17" spans="1:9" s="109" customFormat="1" x14ac:dyDescent="0.2">
      <c r="A17" s="582" t="s">
        <v>174</v>
      </c>
      <c r="B17" s="114">
        <v>0.29890000000000005</v>
      </c>
      <c r="C17" s="114">
        <v>3.8668399999999994</v>
      </c>
    </row>
    <row r="18" spans="1:9" s="109" customFormat="1" x14ac:dyDescent="0.2">
      <c r="A18" s="582" t="s">
        <v>175</v>
      </c>
      <c r="B18" s="114">
        <v>0.21866000000000002</v>
      </c>
      <c r="C18" s="114">
        <v>4.8709299999999995</v>
      </c>
    </row>
    <row r="19" spans="1:9" s="109" customFormat="1" x14ac:dyDescent="0.2">
      <c r="A19" s="582" t="s">
        <v>176</v>
      </c>
      <c r="B19" s="114">
        <v>4.6800299999999995</v>
      </c>
      <c r="C19" s="114">
        <v>46.75542999999999</v>
      </c>
    </row>
    <row r="20" spans="1:9" s="109" customFormat="1" x14ac:dyDescent="0.2">
      <c r="A20" s="582" t="s">
        <v>177</v>
      </c>
      <c r="B20" s="114">
        <v>0.70791999999999999</v>
      </c>
      <c r="C20" s="114">
        <v>7.9472500000000004</v>
      </c>
    </row>
    <row r="21" spans="1:9" s="109" customFormat="1" x14ac:dyDescent="0.2">
      <c r="A21" s="582" t="s">
        <v>178</v>
      </c>
      <c r="B21" s="114">
        <v>0.11752</v>
      </c>
      <c r="C21" s="114">
        <v>1.5404599999999997</v>
      </c>
    </row>
    <row r="22" spans="1:9" x14ac:dyDescent="0.2">
      <c r="A22" s="583" t="s">
        <v>179</v>
      </c>
      <c r="B22" s="114">
        <v>0.73464000000000007</v>
      </c>
      <c r="C22" s="114">
        <v>5.8262999999999989</v>
      </c>
      <c r="I22" s="109"/>
    </row>
    <row r="23" spans="1:9" x14ac:dyDescent="0.2">
      <c r="A23" s="584" t="s">
        <v>525</v>
      </c>
      <c r="B23" s="118">
        <v>170.42389999999997</v>
      </c>
      <c r="C23" s="118">
        <v>2099.701459999998</v>
      </c>
    </row>
    <row r="24" spans="1:9" x14ac:dyDescent="0.2">
      <c r="A24" s="149" t="s">
        <v>247</v>
      </c>
      <c r="C24" s="88" t="s">
        <v>246</v>
      </c>
    </row>
    <row r="25" spans="1:9" x14ac:dyDescent="0.2">
      <c r="A25" s="119"/>
      <c r="C25" s="120"/>
    </row>
    <row r="26" spans="1:9" x14ac:dyDescent="0.2">
      <c r="A26" s="121"/>
      <c r="C26" s="120"/>
    </row>
    <row r="27" spans="1:9" ht="18" x14ac:dyDescent="0.25">
      <c r="A27" s="121"/>
      <c r="B27" s="761"/>
      <c r="C27" s="120"/>
    </row>
    <row r="28" spans="1:9" x14ac:dyDescent="0.2">
      <c r="A28" s="121"/>
      <c r="C28" s="120"/>
    </row>
    <row r="29" spans="1:9" x14ac:dyDescent="0.2">
      <c r="A29" s="121"/>
      <c r="C29" s="120"/>
    </row>
    <row r="30" spans="1:9" x14ac:dyDescent="0.2">
      <c r="A30" s="121"/>
      <c r="C30" s="120"/>
    </row>
    <row r="31" spans="1:9" x14ac:dyDescent="0.2">
      <c r="A31" s="121"/>
      <c r="C31" s="120"/>
    </row>
    <row r="32" spans="1:9" x14ac:dyDescent="0.2">
      <c r="A32" s="121"/>
      <c r="C32" s="120"/>
    </row>
    <row r="33" spans="1:3" x14ac:dyDescent="0.2">
      <c r="A33" s="121"/>
      <c r="C33" s="120"/>
    </row>
    <row r="34" spans="1:3" x14ac:dyDescent="0.2">
      <c r="A34" s="121"/>
      <c r="C34" s="120"/>
    </row>
    <row r="35" spans="1:3" x14ac:dyDescent="0.2">
      <c r="A35" s="121"/>
      <c r="C35" s="120"/>
    </row>
    <row r="36" spans="1:3" x14ac:dyDescent="0.2">
      <c r="A36" s="121"/>
      <c r="C36" s="120"/>
    </row>
    <row r="37" spans="1:3" x14ac:dyDescent="0.2">
      <c r="A37" s="121"/>
      <c r="C37" s="120"/>
    </row>
    <row r="38" spans="1:3" x14ac:dyDescent="0.2">
      <c r="A38" s="121"/>
      <c r="C38" s="120"/>
    </row>
    <row r="39" spans="1:3" x14ac:dyDescent="0.2">
      <c r="A39" s="121"/>
      <c r="C39" s="120"/>
    </row>
    <row r="40" spans="1:3" x14ac:dyDescent="0.2">
      <c r="A40" s="121"/>
      <c r="C40" s="120"/>
    </row>
    <row r="41" spans="1:3" x14ac:dyDescent="0.2">
      <c r="A41" s="121"/>
      <c r="C41" s="120"/>
    </row>
    <row r="42" spans="1:3" x14ac:dyDescent="0.2">
      <c r="A42" s="121"/>
      <c r="C42" s="120"/>
    </row>
    <row r="43" spans="1:3" x14ac:dyDescent="0.2">
      <c r="A43" s="121"/>
      <c r="C43" s="120"/>
    </row>
    <row r="44" spans="1:3" x14ac:dyDescent="0.2">
      <c r="A44" s="121"/>
      <c r="C44" s="120"/>
    </row>
    <row r="45" spans="1:3" x14ac:dyDescent="0.2">
      <c r="C45" s="120"/>
    </row>
    <row r="46" spans="1:3" x14ac:dyDescent="0.2">
      <c r="C46" s="120"/>
    </row>
  </sheetData>
  <conditionalFormatting sqref="B5:B22">
    <cfRule type="cellIs" dxfId="59" priority="3" operator="between">
      <formula>0</formula>
      <formula>0.5</formula>
    </cfRule>
    <cfRule type="cellIs" dxfId="58" priority="4" operator="between">
      <formula>0</formula>
      <formula>0.49</formula>
    </cfRule>
  </conditionalFormatting>
  <conditionalFormatting sqref="C5:C22">
    <cfRule type="cellIs" dxfId="57" priority="1" operator="between">
      <formula>0</formula>
      <formula>0.5</formula>
    </cfRule>
    <cfRule type="cellIs" dxfId="56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60"/>
  <sheetViews>
    <sheetView workbookViewId="0">
      <selection activeCell="A3" sqref="A3"/>
    </sheetView>
  </sheetViews>
  <sheetFormatPr baseColWidth="10" defaultRowHeight="14.25" customHeight="1" x14ac:dyDescent="0.2"/>
  <cols>
    <col min="1" max="1" width="49.5" style="21" customWidth="1"/>
    <col min="2" max="2" width="10.25" style="21" customWidth="1"/>
    <col min="3" max="3" width="12.75" style="21" customWidth="1"/>
    <col min="4" max="4" width="10.5" style="21" customWidth="1"/>
    <col min="5" max="5" width="11.25" style="21" customWidth="1"/>
    <col min="6" max="6" width="14" style="21" bestFit="1" customWidth="1"/>
    <col min="7" max="7" width="11" style="22"/>
    <col min="8" max="246" width="10" style="21"/>
    <col min="247" max="247" width="33.625" style="21" customWidth="1"/>
    <col min="248" max="248" width="8.75" style="21" customWidth="1"/>
    <col min="249" max="249" width="11.875" style="21" customWidth="1"/>
    <col min="250" max="250" width="10.875" style="21" customWidth="1"/>
    <col min="251" max="254" width="15.25" style="21" customWidth="1"/>
    <col min="255" max="502" width="10" style="21"/>
    <col min="503" max="503" width="33.625" style="21" customWidth="1"/>
    <col min="504" max="504" width="8.75" style="21" customWidth="1"/>
    <col min="505" max="505" width="11.875" style="21" customWidth="1"/>
    <col min="506" max="506" width="10.875" style="21" customWidth="1"/>
    <col min="507" max="510" width="15.25" style="21" customWidth="1"/>
    <col min="511" max="758" width="10" style="21"/>
    <col min="759" max="759" width="33.625" style="21" customWidth="1"/>
    <col min="760" max="760" width="8.75" style="21" customWidth="1"/>
    <col min="761" max="761" width="11.875" style="21" customWidth="1"/>
    <col min="762" max="762" width="10.875" style="21" customWidth="1"/>
    <col min="763" max="766" width="15.25" style="21" customWidth="1"/>
    <col min="767" max="1014" width="10" style="21"/>
    <col min="1015" max="1015" width="33.625" style="21" customWidth="1"/>
    <col min="1016" max="1016" width="8.75" style="21" customWidth="1"/>
    <col min="1017" max="1017" width="11.875" style="21" customWidth="1"/>
    <col min="1018" max="1018" width="10.875" style="21" customWidth="1"/>
    <col min="1019" max="1022" width="15.25" style="21" customWidth="1"/>
    <col min="1023" max="1270" width="10" style="21"/>
    <col min="1271" max="1271" width="33.625" style="21" customWidth="1"/>
    <col min="1272" max="1272" width="8.75" style="21" customWidth="1"/>
    <col min="1273" max="1273" width="11.875" style="21" customWidth="1"/>
    <col min="1274" max="1274" width="10.875" style="21" customWidth="1"/>
    <col min="1275" max="1278" width="15.25" style="21" customWidth="1"/>
    <col min="1279" max="1526" width="10" style="21"/>
    <col min="1527" max="1527" width="33.625" style="21" customWidth="1"/>
    <col min="1528" max="1528" width="8.75" style="21" customWidth="1"/>
    <col min="1529" max="1529" width="11.875" style="21" customWidth="1"/>
    <col min="1530" max="1530" width="10.875" style="21" customWidth="1"/>
    <col min="1531" max="1534" width="15.25" style="21" customWidth="1"/>
    <col min="1535" max="1782" width="10" style="21"/>
    <col min="1783" max="1783" width="33.625" style="21" customWidth="1"/>
    <col min="1784" max="1784" width="8.75" style="21" customWidth="1"/>
    <col min="1785" max="1785" width="11.875" style="21" customWidth="1"/>
    <col min="1786" max="1786" width="10.875" style="21" customWidth="1"/>
    <col min="1787" max="1790" width="15.25" style="21" customWidth="1"/>
    <col min="1791" max="2038" width="10" style="21"/>
    <col min="2039" max="2039" width="33.625" style="21" customWidth="1"/>
    <col min="2040" max="2040" width="8.75" style="21" customWidth="1"/>
    <col min="2041" max="2041" width="11.875" style="21" customWidth="1"/>
    <col min="2042" max="2042" width="10.875" style="21" customWidth="1"/>
    <col min="2043" max="2046" width="15.25" style="21" customWidth="1"/>
    <col min="2047" max="2294" width="10" style="21"/>
    <col min="2295" max="2295" width="33.625" style="21" customWidth="1"/>
    <col min="2296" max="2296" width="8.75" style="21" customWidth="1"/>
    <col min="2297" max="2297" width="11.875" style="21" customWidth="1"/>
    <col min="2298" max="2298" width="10.875" style="21" customWidth="1"/>
    <col min="2299" max="2302" width="15.25" style="21" customWidth="1"/>
    <col min="2303" max="2550" width="10" style="21"/>
    <col min="2551" max="2551" width="33.625" style="21" customWidth="1"/>
    <col min="2552" max="2552" width="8.75" style="21" customWidth="1"/>
    <col min="2553" max="2553" width="11.875" style="21" customWidth="1"/>
    <col min="2554" max="2554" width="10.875" style="21" customWidth="1"/>
    <col min="2555" max="2558" width="15.25" style="21" customWidth="1"/>
    <col min="2559" max="2806" width="10" style="21"/>
    <col min="2807" max="2807" width="33.625" style="21" customWidth="1"/>
    <col min="2808" max="2808" width="8.75" style="21" customWidth="1"/>
    <col min="2809" max="2809" width="11.875" style="21" customWidth="1"/>
    <col min="2810" max="2810" width="10.875" style="21" customWidth="1"/>
    <col min="2811" max="2814" width="15.25" style="21" customWidth="1"/>
    <col min="2815" max="3062" width="10" style="21"/>
    <col min="3063" max="3063" width="33.625" style="21" customWidth="1"/>
    <col min="3064" max="3064" width="8.75" style="21" customWidth="1"/>
    <col min="3065" max="3065" width="11.875" style="21" customWidth="1"/>
    <col min="3066" max="3066" width="10.875" style="21" customWidth="1"/>
    <col min="3067" max="3070" width="15.25" style="21" customWidth="1"/>
    <col min="3071" max="3318" width="10" style="21"/>
    <col min="3319" max="3319" width="33.625" style="21" customWidth="1"/>
    <col min="3320" max="3320" width="8.75" style="21" customWidth="1"/>
    <col min="3321" max="3321" width="11.875" style="21" customWidth="1"/>
    <col min="3322" max="3322" width="10.875" style="21" customWidth="1"/>
    <col min="3323" max="3326" width="15.25" style="21" customWidth="1"/>
    <col min="3327" max="3574" width="10" style="21"/>
    <col min="3575" max="3575" width="33.625" style="21" customWidth="1"/>
    <col min="3576" max="3576" width="8.75" style="21" customWidth="1"/>
    <col min="3577" max="3577" width="11.875" style="21" customWidth="1"/>
    <col min="3578" max="3578" width="10.875" style="21" customWidth="1"/>
    <col min="3579" max="3582" width="15.25" style="21" customWidth="1"/>
    <col min="3583" max="3830" width="10" style="21"/>
    <col min="3831" max="3831" width="33.625" style="21" customWidth="1"/>
    <col min="3832" max="3832" width="8.75" style="21" customWidth="1"/>
    <col min="3833" max="3833" width="11.875" style="21" customWidth="1"/>
    <col min="3834" max="3834" width="10.875" style="21" customWidth="1"/>
    <col min="3835" max="3838" width="15.25" style="21" customWidth="1"/>
    <col min="3839" max="4086" width="10" style="21"/>
    <col min="4087" max="4087" width="33.625" style="21" customWidth="1"/>
    <col min="4088" max="4088" width="8.75" style="21" customWidth="1"/>
    <col min="4089" max="4089" width="11.875" style="21" customWidth="1"/>
    <col min="4090" max="4090" width="10.875" style="21" customWidth="1"/>
    <col min="4091" max="4094" width="15.25" style="21" customWidth="1"/>
    <col min="4095" max="4342" width="10" style="21"/>
    <col min="4343" max="4343" width="33.625" style="21" customWidth="1"/>
    <col min="4344" max="4344" width="8.75" style="21" customWidth="1"/>
    <col min="4345" max="4345" width="11.875" style="21" customWidth="1"/>
    <col min="4346" max="4346" width="10.875" style="21" customWidth="1"/>
    <col min="4347" max="4350" width="15.25" style="21" customWidth="1"/>
    <col min="4351" max="4598" width="10" style="21"/>
    <col min="4599" max="4599" width="33.625" style="21" customWidth="1"/>
    <col min="4600" max="4600" width="8.75" style="21" customWidth="1"/>
    <col min="4601" max="4601" width="11.875" style="21" customWidth="1"/>
    <col min="4602" max="4602" width="10.875" style="21" customWidth="1"/>
    <col min="4603" max="4606" width="15.25" style="21" customWidth="1"/>
    <col min="4607" max="4854" width="10" style="21"/>
    <col min="4855" max="4855" width="33.625" style="21" customWidth="1"/>
    <col min="4856" max="4856" width="8.75" style="21" customWidth="1"/>
    <col min="4857" max="4857" width="11.875" style="21" customWidth="1"/>
    <col min="4858" max="4858" width="10.875" style="21" customWidth="1"/>
    <col min="4859" max="4862" width="15.25" style="21" customWidth="1"/>
    <col min="4863" max="5110" width="10" style="21"/>
    <col min="5111" max="5111" width="33.625" style="21" customWidth="1"/>
    <col min="5112" max="5112" width="8.75" style="21" customWidth="1"/>
    <col min="5113" max="5113" width="11.875" style="21" customWidth="1"/>
    <col min="5114" max="5114" width="10.875" style="21" customWidth="1"/>
    <col min="5115" max="5118" width="15.25" style="21" customWidth="1"/>
    <col min="5119" max="5366" width="10" style="21"/>
    <col min="5367" max="5367" width="33.625" style="21" customWidth="1"/>
    <col min="5368" max="5368" width="8.75" style="21" customWidth="1"/>
    <col min="5369" max="5369" width="11.875" style="21" customWidth="1"/>
    <col min="5370" max="5370" width="10.875" style="21" customWidth="1"/>
    <col min="5371" max="5374" width="15.25" style="21" customWidth="1"/>
    <col min="5375" max="5622" width="10" style="21"/>
    <col min="5623" max="5623" width="33.625" style="21" customWidth="1"/>
    <col min="5624" max="5624" width="8.75" style="21" customWidth="1"/>
    <col min="5625" max="5625" width="11.875" style="21" customWidth="1"/>
    <col min="5626" max="5626" width="10.875" style="21" customWidth="1"/>
    <col min="5627" max="5630" width="15.25" style="21" customWidth="1"/>
    <col min="5631" max="5878" width="10" style="21"/>
    <col min="5879" max="5879" width="33.625" style="21" customWidth="1"/>
    <col min="5880" max="5880" width="8.75" style="21" customWidth="1"/>
    <col min="5881" max="5881" width="11.875" style="21" customWidth="1"/>
    <col min="5882" max="5882" width="10.875" style="21" customWidth="1"/>
    <col min="5883" max="5886" width="15.25" style="21" customWidth="1"/>
    <col min="5887" max="6134" width="10" style="21"/>
    <col min="6135" max="6135" width="33.625" style="21" customWidth="1"/>
    <col min="6136" max="6136" width="8.75" style="21" customWidth="1"/>
    <col min="6137" max="6137" width="11.875" style="21" customWidth="1"/>
    <col min="6138" max="6138" width="10.875" style="21" customWidth="1"/>
    <col min="6139" max="6142" width="15.25" style="21" customWidth="1"/>
    <col min="6143" max="6390" width="10" style="21"/>
    <col min="6391" max="6391" width="33.625" style="21" customWidth="1"/>
    <col min="6392" max="6392" width="8.75" style="21" customWidth="1"/>
    <col min="6393" max="6393" width="11.875" style="21" customWidth="1"/>
    <col min="6394" max="6394" width="10.875" style="21" customWidth="1"/>
    <col min="6395" max="6398" width="15.25" style="21" customWidth="1"/>
    <col min="6399" max="6646" width="10" style="21"/>
    <col min="6647" max="6647" width="33.625" style="21" customWidth="1"/>
    <col min="6648" max="6648" width="8.75" style="21" customWidth="1"/>
    <col min="6649" max="6649" width="11.875" style="21" customWidth="1"/>
    <col min="6650" max="6650" width="10.875" style="21" customWidth="1"/>
    <col min="6651" max="6654" width="15.25" style="21" customWidth="1"/>
    <col min="6655" max="6902" width="10" style="21"/>
    <col min="6903" max="6903" width="33.625" style="21" customWidth="1"/>
    <col min="6904" max="6904" width="8.75" style="21" customWidth="1"/>
    <col min="6905" max="6905" width="11.875" style="21" customWidth="1"/>
    <col min="6906" max="6906" width="10.875" style="21" customWidth="1"/>
    <col min="6907" max="6910" width="15.25" style="21" customWidth="1"/>
    <col min="6911" max="7158" width="10" style="21"/>
    <col min="7159" max="7159" width="33.625" style="21" customWidth="1"/>
    <col min="7160" max="7160" width="8.75" style="21" customWidth="1"/>
    <col min="7161" max="7161" width="11.875" style="21" customWidth="1"/>
    <col min="7162" max="7162" width="10.875" style="21" customWidth="1"/>
    <col min="7163" max="7166" width="15.25" style="21" customWidth="1"/>
    <col min="7167" max="7414" width="10" style="21"/>
    <col min="7415" max="7415" width="33.625" style="21" customWidth="1"/>
    <col min="7416" max="7416" width="8.75" style="21" customWidth="1"/>
    <col min="7417" max="7417" width="11.875" style="21" customWidth="1"/>
    <col min="7418" max="7418" width="10.875" style="21" customWidth="1"/>
    <col min="7419" max="7422" width="15.25" style="21" customWidth="1"/>
    <col min="7423" max="7670" width="10" style="21"/>
    <col min="7671" max="7671" width="33.625" style="21" customWidth="1"/>
    <col min="7672" max="7672" width="8.75" style="21" customWidth="1"/>
    <col min="7673" max="7673" width="11.875" style="21" customWidth="1"/>
    <col min="7674" max="7674" width="10.875" style="21" customWidth="1"/>
    <col min="7675" max="7678" width="15.25" style="21" customWidth="1"/>
    <col min="7679" max="7926" width="10" style="21"/>
    <col min="7927" max="7927" width="33.625" style="21" customWidth="1"/>
    <col min="7928" max="7928" width="8.75" style="21" customWidth="1"/>
    <col min="7929" max="7929" width="11.875" style="21" customWidth="1"/>
    <col min="7930" max="7930" width="10.875" style="21" customWidth="1"/>
    <col min="7931" max="7934" width="15.25" style="21" customWidth="1"/>
    <col min="7935" max="8182" width="10" style="21"/>
    <col min="8183" max="8183" width="33.625" style="21" customWidth="1"/>
    <col min="8184" max="8184" width="8.75" style="21" customWidth="1"/>
    <col min="8185" max="8185" width="11.875" style="21" customWidth="1"/>
    <col min="8186" max="8186" width="10.875" style="21" customWidth="1"/>
    <col min="8187" max="8190" width="15.25" style="21" customWidth="1"/>
    <col min="8191" max="8438" width="10" style="21"/>
    <col min="8439" max="8439" width="33.625" style="21" customWidth="1"/>
    <col min="8440" max="8440" width="8.75" style="21" customWidth="1"/>
    <col min="8441" max="8441" width="11.875" style="21" customWidth="1"/>
    <col min="8442" max="8442" width="10.875" style="21" customWidth="1"/>
    <col min="8443" max="8446" width="15.25" style="21" customWidth="1"/>
    <col min="8447" max="8694" width="10" style="21"/>
    <col min="8695" max="8695" width="33.625" style="21" customWidth="1"/>
    <col min="8696" max="8696" width="8.75" style="21" customWidth="1"/>
    <col min="8697" max="8697" width="11.875" style="21" customWidth="1"/>
    <col min="8698" max="8698" width="10.875" style="21" customWidth="1"/>
    <col min="8699" max="8702" width="15.25" style="21" customWidth="1"/>
    <col min="8703" max="8950" width="10" style="21"/>
    <col min="8951" max="8951" width="33.625" style="21" customWidth="1"/>
    <col min="8952" max="8952" width="8.75" style="21" customWidth="1"/>
    <col min="8953" max="8953" width="11.875" style="21" customWidth="1"/>
    <col min="8954" max="8954" width="10.875" style="21" customWidth="1"/>
    <col min="8955" max="8958" width="15.25" style="21" customWidth="1"/>
    <col min="8959" max="9206" width="10" style="21"/>
    <col min="9207" max="9207" width="33.625" style="21" customWidth="1"/>
    <col min="9208" max="9208" width="8.75" style="21" customWidth="1"/>
    <col min="9209" max="9209" width="11.875" style="21" customWidth="1"/>
    <col min="9210" max="9210" width="10.875" style="21" customWidth="1"/>
    <col min="9211" max="9214" width="15.25" style="21" customWidth="1"/>
    <col min="9215" max="9462" width="10" style="21"/>
    <col min="9463" max="9463" width="33.625" style="21" customWidth="1"/>
    <col min="9464" max="9464" width="8.75" style="21" customWidth="1"/>
    <col min="9465" max="9465" width="11.875" style="21" customWidth="1"/>
    <col min="9466" max="9466" width="10.875" style="21" customWidth="1"/>
    <col min="9467" max="9470" width="15.25" style="21" customWidth="1"/>
    <col min="9471" max="9718" width="10" style="21"/>
    <col min="9719" max="9719" width="33.625" style="21" customWidth="1"/>
    <col min="9720" max="9720" width="8.75" style="21" customWidth="1"/>
    <col min="9721" max="9721" width="11.875" style="21" customWidth="1"/>
    <col min="9722" max="9722" width="10.875" style="21" customWidth="1"/>
    <col min="9723" max="9726" width="15.25" style="21" customWidth="1"/>
    <col min="9727" max="9974" width="10" style="21"/>
    <col min="9975" max="9975" width="33.625" style="21" customWidth="1"/>
    <col min="9976" max="9976" width="8.75" style="21" customWidth="1"/>
    <col min="9977" max="9977" width="11.875" style="21" customWidth="1"/>
    <col min="9978" max="9978" width="10.875" style="21" customWidth="1"/>
    <col min="9979" max="9982" width="15.25" style="21" customWidth="1"/>
    <col min="9983" max="10230" width="10" style="21"/>
    <col min="10231" max="10231" width="33.625" style="21" customWidth="1"/>
    <col min="10232" max="10232" width="8.75" style="21" customWidth="1"/>
    <col min="10233" max="10233" width="11.875" style="21" customWidth="1"/>
    <col min="10234" max="10234" width="10.875" style="21" customWidth="1"/>
    <col min="10235" max="10238" width="15.25" style="21" customWidth="1"/>
    <col min="10239" max="10486" width="10" style="21"/>
    <col min="10487" max="10487" width="33.625" style="21" customWidth="1"/>
    <col min="10488" max="10488" width="8.75" style="21" customWidth="1"/>
    <col min="10489" max="10489" width="11.875" style="21" customWidth="1"/>
    <col min="10490" max="10490" width="10.875" style="21" customWidth="1"/>
    <col min="10491" max="10494" width="15.25" style="21" customWidth="1"/>
    <col min="10495" max="10742" width="10" style="21"/>
    <col min="10743" max="10743" width="33.625" style="21" customWidth="1"/>
    <col min="10744" max="10744" width="8.75" style="21" customWidth="1"/>
    <col min="10745" max="10745" width="11.875" style="21" customWidth="1"/>
    <col min="10746" max="10746" width="10.875" style="21" customWidth="1"/>
    <col min="10747" max="10750" width="15.25" style="21" customWidth="1"/>
    <col min="10751" max="10998" width="10" style="21"/>
    <col min="10999" max="10999" width="33.625" style="21" customWidth="1"/>
    <col min="11000" max="11000" width="8.75" style="21" customWidth="1"/>
    <col min="11001" max="11001" width="11.875" style="21" customWidth="1"/>
    <col min="11002" max="11002" width="10.875" style="21" customWidth="1"/>
    <col min="11003" max="11006" width="15.25" style="21" customWidth="1"/>
    <col min="11007" max="11254" width="10" style="21"/>
    <col min="11255" max="11255" width="33.625" style="21" customWidth="1"/>
    <col min="11256" max="11256" width="8.75" style="21" customWidth="1"/>
    <col min="11257" max="11257" width="11.875" style="21" customWidth="1"/>
    <col min="11258" max="11258" width="10.875" style="21" customWidth="1"/>
    <col min="11259" max="11262" width="15.25" style="21" customWidth="1"/>
    <col min="11263" max="11510" width="10" style="21"/>
    <col min="11511" max="11511" width="33.625" style="21" customWidth="1"/>
    <col min="11512" max="11512" width="8.75" style="21" customWidth="1"/>
    <col min="11513" max="11513" width="11.875" style="21" customWidth="1"/>
    <col min="11514" max="11514" width="10.875" style="21" customWidth="1"/>
    <col min="11515" max="11518" width="15.25" style="21" customWidth="1"/>
    <col min="11519" max="11766" width="10" style="21"/>
    <col min="11767" max="11767" width="33.625" style="21" customWidth="1"/>
    <col min="11768" max="11768" width="8.75" style="21" customWidth="1"/>
    <col min="11769" max="11769" width="11.875" style="21" customWidth="1"/>
    <col min="11770" max="11770" width="10.875" style="21" customWidth="1"/>
    <col min="11771" max="11774" width="15.25" style="21" customWidth="1"/>
    <col min="11775" max="12022" width="10" style="21"/>
    <col min="12023" max="12023" width="33.625" style="21" customWidth="1"/>
    <col min="12024" max="12024" width="8.75" style="21" customWidth="1"/>
    <col min="12025" max="12025" width="11.875" style="21" customWidth="1"/>
    <col min="12026" max="12026" width="10.875" style="21" customWidth="1"/>
    <col min="12027" max="12030" width="15.25" style="21" customWidth="1"/>
    <col min="12031" max="12278" width="10" style="21"/>
    <col min="12279" max="12279" width="33.625" style="21" customWidth="1"/>
    <col min="12280" max="12280" width="8.75" style="21" customWidth="1"/>
    <col min="12281" max="12281" width="11.875" style="21" customWidth="1"/>
    <col min="12282" max="12282" width="10.875" style="21" customWidth="1"/>
    <col min="12283" max="12286" width="15.25" style="21" customWidth="1"/>
    <col min="12287" max="12534" width="10" style="21"/>
    <col min="12535" max="12535" width="33.625" style="21" customWidth="1"/>
    <col min="12536" max="12536" width="8.75" style="21" customWidth="1"/>
    <col min="12537" max="12537" width="11.875" style="21" customWidth="1"/>
    <col min="12538" max="12538" width="10.875" style="21" customWidth="1"/>
    <col min="12539" max="12542" width="15.25" style="21" customWidth="1"/>
    <col min="12543" max="12790" width="10" style="21"/>
    <col min="12791" max="12791" width="33.625" style="21" customWidth="1"/>
    <col min="12792" max="12792" width="8.75" style="21" customWidth="1"/>
    <col min="12793" max="12793" width="11.875" style="21" customWidth="1"/>
    <col min="12794" max="12794" width="10.875" style="21" customWidth="1"/>
    <col min="12795" max="12798" width="15.25" style="21" customWidth="1"/>
    <col min="12799" max="13046" width="10" style="21"/>
    <col min="13047" max="13047" width="33.625" style="21" customWidth="1"/>
    <col min="13048" max="13048" width="8.75" style="21" customWidth="1"/>
    <col min="13049" max="13049" width="11.875" style="21" customWidth="1"/>
    <col min="13050" max="13050" width="10.875" style="21" customWidth="1"/>
    <col min="13051" max="13054" width="15.25" style="21" customWidth="1"/>
    <col min="13055" max="13302" width="10" style="21"/>
    <col min="13303" max="13303" width="33.625" style="21" customWidth="1"/>
    <col min="13304" max="13304" width="8.75" style="21" customWidth="1"/>
    <col min="13305" max="13305" width="11.875" style="21" customWidth="1"/>
    <col min="13306" max="13306" width="10.875" style="21" customWidth="1"/>
    <col min="13307" max="13310" width="15.25" style="21" customWidth="1"/>
    <col min="13311" max="13558" width="10" style="21"/>
    <col min="13559" max="13559" width="33.625" style="21" customWidth="1"/>
    <col min="13560" max="13560" width="8.75" style="21" customWidth="1"/>
    <col min="13561" max="13561" width="11.875" style="21" customWidth="1"/>
    <col min="13562" max="13562" width="10.875" style="21" customWidth="1"/>
    <col min="13563" max="13566" width="15.25" style="21" customWidth="1"/>
    <col min="13567" max="13814" width="10" style="21"/>
    <col min="13815" max="13815" width="33.625" style="21" customWidth="1"/>
    <col min="13816" max="13816" width="8.75" style="21" customWidth="1"/>
    <col min="13817" max="13817" width="11.875" style="21" customWidth="1"/>
    <col min="13818" max="13818" width="10.875" style="21" customWidth="1"/>
    <col min="13819" max="13822" width="15.25" style="21" customWidth="1"/>
    <col min="13823" max="14070" width="10" style="21"/>
    <col min="14071" max="14071" width="33.625" style="21" customWidth="1"/>
    <col min="14072" max="14072" width="8.75" style="21" customWidth="1"/>
    <col min="14073" max="14073" width="11.875" style="21" customWidth="1"/>
    <col min="14074" max="14074" width="10.875" style="21" customWidth="1"/>
    <col min="14075" max="14078" width="15.25" style="21" customWidth="1"/>
    <col min="14079" max="14326" width="10" style="21"/>
    <col min="14327" max="14327" width="33.625" style="21" customWidth="1"/>
    <col min="14328" max="14328" width="8.75" style="21" customWidth="1"/>
    <col min="14329" max="14329" width="11.875" style="21" customWidth="1"/>
    <col min="14330" max="14330" width="10.875" style="21" customWidth="1"/>
    <col min="14331" max="14334" width="15.25" style="21" customWidth="1"/>
    <col min="14335" max="14582" width="10" style="21"/>
    <col min="14583" max="14583" width="33.625" style="21" customWidth="1"/>
    <col min="14584" max="14584" width="8.75" style="21" customWidth="1"/>
    <col min="14585" max="14585" width="11.875" style="21" customWidth="1"/>
    <col min="14586" max="14586" width="10.875" style="21" customWidth="1"/>
    <col min="14587" max="14590" width="15.25" style="21" customWidth="1"/>
    <col min="14591" max="14838" width="10" style="21"/>
    <col min="14839" max="14839" width="33.625" style="21" customWidth="1"/>
    <col min="14840" max="14840" width="8.75" style="21" customWidth="1"/>
    <col min="14841" max="14841" width="11.875" style="21" customWidth="1"/>
    <col min="14842" max="14842" width="10.875" style="21" customWidth="1"/>
    <col min="14843" max="14846" width="15.25" style="21" customWidth="1"/>
    <col min="14847" max="15094" width="10" style="21"/>
    <col min="15095" max="15095" width="33.625" style="21" customWidth="1"/>
    <col min="15096" max="15096" width="8.75" style="21" customWidth="1"/>
    <col min="15097" max="15097" width="11.875" style="21" customWidth="1"/>
    <col min="15098" max="15098" width="10.875" style="21" customWidth="1"/>
    <col min="15099" max="15102" width="15.25" style="21" customWidth="1"/>
    <col min="15103" max="15350" width="10" style="21"/>
    <col min="15351" max="15351" width="33.625" style="21" customWidth="1"/>
    <col min="15352" max="15352" width="8.75" style="21" customWidth="1"/>
    <col min="15353" max="15353" width="11.875" style="21" customWidth="1"/>
    <col min="15354" max="15354" width="10.875" style="21" customWidth="1"/>
    <col min="15355" max="15358" width="15.25" style="21" customWidth="1"/>
    <col min="15359" max="15606" width="10" style="21"/>
    <col min="15607" max="15607" width="33.625" style="21" customWidth="1"/>
    <col min="15608" max="15608" width="8.75" style="21" customWidth="1"/>
    <col min="15609" max="15609" width="11.875" style="21" customWidth="1"/>
    <col min="15610" max="15610" width="10.875" style="21" customWidth="1"/>
    <col min="15611" max="15614" width="15.25" style="21" customWidth="1"/>
    <col min="15615" max="15862" width="10" style="21"/>
    <col min="15863" max="15863" width="33.625" style="21" customWidth="1"/>
    <col min="15864" max="15864" width="8.75" style="21" customWidth="1"/>
    <col min="15865" max="15865" width="11.875" style="21" customWidth="1"/>
    <col min="15866" max="15866" width="10.875" style="21" customWidth="1"/>
    <col min="15867" max="15870" width="15.25" style="21" customWidth="1"/>
    <col min="15871" max="16118" width="10" style="21"/>
    <col min="16119" max="16119" width="33.625" style="21" customWidth="1"/>
    <col min="16120" max="16120" width="8.75" style="21" customWidth="1"/>
    <col min="16121" max="16121" width="11.875" style="21" customWidth="1"/>
    <col min="16122" max="16122" width="10.875" style="21" customWidth="1"/>
    <col min="16123" max="16126" width="15.25" style="21" customWidth="1"/>
    <col min="16127" max="16375" width="10" style="21"/>
    <col min="16376" max="16384" width="10" style="21" customWidth="1"/>
  </cols>
  <sheetData>
    <row r="1" spans="1:6" ht="12.75" x14ac:dyDescent="0.2">
      <c r="A1" s="838" t="s">
        <v>0</v>
      </c>
      <c r="B1" s="838"/>
      <c r="C1" s="838"/>
      <c r="D1" s="838"/>
      <c r="E1" s="838"/>
      <c r="F1" s="838"/>
    </row>
    <row r="2" spans="1:6" ht="12.75" x14ac:dyDescent="0.2">
      <c r="A2" s="839"/>
      <c r="B2" s="839"/>
      <c r="C2" s="839"/>
      <c r="D2" s="839"/>
      <c r="E2" s="839"/>
      <c r="F2" s="839"/>
    </row>
    <row r="3" spans="1:6" ht="29.45" customHeight="1" x14ac:dyDescent="0.25">
      <c r="A3" s="23"/>
      <c r="B3" s="24" t="s">
        <v>42</v>
      </c>
      <c r="C3" s="24" t="s">
        <v>43</v>
      </c>
      <c r="D3" s="25" t="s">
        <v>44</v>
      </c>
      <c r="E3" s="25" t="s">
        <v>505</v>
      </c>
      <c r="F3" s="760" t="s">
        <v>506</v>
      </c>
    </row>
    <row r="4" spans="1:6" ht="12.75" x14ac:dyDescent="0.2">
      <c r="A4" s="26" t="s">
        <v>45</v>
      </c>
      <c r="B4" s="447"/>
      <c r="C4" s="447"/>
      <c r="D4" s="447"/>
      <c r="E4" s="447"/>
      <c r="F4" s="760"/>
    </row>
    <row r="5" spans="1:6" ht="12.75" x14ac:dyDescent="0.2">
      <c r="A5" s="27" t="s">
        <v>46</v>
      </c>
      <c r="B5" s="28" t="s">
        <v>47</v>
      </c>
      <c r="C5" s="29" t="s">
        <v>48</v>
      </c>
      <c r="D5" s="30">
        <v>4456.7674700000016</v>
      </c>
      <c r="E5" s="467">
        <v>4609.1694999999982</v>
      </c>
      <c r="F5" s="756" t="s">
        <v>663</v>
      </c>
    </row>
    <row r="6" spans="1:6" ht="12.75" x14ac:dyDescent="0.2">
      <c r="A6" s="22" t="s">
        <v>482</v>
      </c>
      <c r="B6" s="31" t="s">
        <v>47</v>
      </c>
      <c r="C6" s="32" t="s">
        <v>48</v>
      </c>
      <c r="D6" s="33">
        <v>130.85968</v>
      </c>
      <c r="E6" s="468">
        <v>176.38376999999997</v>
      </c>
      <c r="F6" s="756" t="s">
        <v>663</v>
      </c>
    </row>
    <row r="7" spans="1:6" ht="12.75" x14ac:dyDescent="0.2">
      <c r="A7" s="22" t="s">
        <v>49</v>
      </c>
      <c r="B7" s="31" t="s">
        <v>47</v>
      </c>
      <c r="C7" s="32" t="s">
        <v>48</v>
      </c>
      <c r="D7" s="33">
        <v>345.26262999999989</v>
      </c>
      <c r="E7" s="468">
        <v>392.51129999999955</v>
      </c>
      <c r="F7" s="756" t="s">
        <v>663</v>
      </c>
    </row>
    <row r="8" spans="1:6" ht="12.75" x14ac:dyDescent="0.2">
      <c r="A8" s="22" t="s">
        <v>50</v>
      </c>
      <c r="B8" s="31" t="s">
        <v>47</v>
      </c>
      <c r="C8" s="32" t="s">
        <v>48</v>
      </c>
      <c r="D8" s="33">
        <v>380.68148000000019</v>
      </c>
      <c r="E8" s="468">
        <v>392.52253999999999</v>
      </c>
      <c r="F8" s="756" t="s">
        <v>663</v>
      </c>
    </row>
    <row r="9" spans="1:6" ht="12.75" x14ac:dyDescent="0.2">
      <c r="A9" s="22" t="s">
        <v>625</v>
      </c>
      <c r="B9" s="31" t="s">
        <v>47</v>
      </c>
      <c r="C9" s="32" t="s">
        <v>48</v>
      </c>
      <c r="D9" s="33">
        <v>1658.9924900000017</v>
      </c>
      <c r="E9" s="468">
        <v>1781.5140599999993</v>
      </c>
      <c r="F9" s="756" t="s">
        <v>663</v>
      </c>
    </row>
    <row r="10" spans="1:6" ht="12.75" x14ac:dyDescent="0.2">
      <c r="A10" s="34" t="s">
        <v>51</v>
      </c>
      <c r="B10" s="35" t="s">
        <v>47</v>
      </c>
      <c r="C10" s="36" t="s">
        <v>635</v>
      </c>
      <c r="D10" s="37">
        <v>26470.214</v>
      </c>
      <c r="E10" s="469">
        <v>31269.565999999999</v>
      </c>
      <c r="F10" s="757" t="s">
        <v>663</v>
      </c>
    </row>
    <row r="11" spans="1:6" ht="12.75" x14ac:dyDescent="0.2">
      <c r="A11" s="38" t="s">
        <v>52</v>
      </c>
      <c r="B11" s="39"/>
      <c r="C11" s="40"/>
      <c r="D11" s="41"/>
      <c r="E11" s="41"/>
      <c r="F11" s="758"/>
    </row>
    <row r="12" spans="1:6" ht="12.75" x14ac:dyDescent="0.2">
      <c r="A12" s="22" t="s">
        <v>53</v>
      </c>
      <c r="B12" s="31" t="s">
        <v>47</v>
      </c>
      <c r="C12" s="32" t="s">
        <v>48</v>
      </c>
      <c r="D12" s="33">
        <v>4490</v>
      </c>
      <c r="E12" s="468">
        <v>5443</v>
      </c>
      <c r="F12" s="759" t="s">
        <v>663</v>
      </c>
    </row>
    <row r="13" spans="1:6" ht="12.75" x14ac:dyDescent="0.2">
      <c r="A13" s="22" t="s">
        <v>54</v>
      </c>
      <c r="B13" s="31" t="s">
        <v>47</v>
      </c>
      <c r="C13" s="32" t="s">
        <v>55</v>
      </c>
      <c r="D13" s="903">
        <v>33016</v>
      </c>
      <c r="E13" s="468">
        <v>30040</v>
      </c>
      <c r="F13" s="902" t="s">
        <v>663</v>
      </c>
    </row>
    <row r="14" spans="1:6" ht="12.75" x14ac:dyDescent="0.2">
      <c r="A14" s="22" t="s">
        <v>56</v>
      </c>
      <c r="B14" s="31" t="s">
        <v>47</v>
      </c>
      <c r="C14" s="32" t="s">
        <v>57</v>
      </c>
      <c r="D14" s="42">
        <v>60.462948221728396</v>
      </c>
      <c r="E14" s="470">
        <v>50.632173534984766</v>
      </c>
      <c r="F14" s="756" t="s">
        <v>663</v>
      </c>
    </row>
    <row r="15" spans="1:6" ht="12.75" x14ac:dyDescent="0.2">
      <c r="A15" s="22" t="s">
        <v>507</v>
      </c>
      <c r="B15" s="31" t="s">
        <v>47</v>
      </c>
      <c r="C15" s="32" t="s">
        <v>48</v>
      </c>
      <c r="D15" s="33">
        <v>145</v>
      </c>
      <c r="E15" s="468">
        <v>646</v>
      </c>
      <c r="F15" s="757" t="s">
        <v>663</v>
      </c>
    </row>
    <row r="16" spans="1:6" ht="12.75" x14ac:dyDescent="0.2">
      <c r="A16" s="26" t="s">
        <v>58</v>
      </c>
      <c r="B16" s="28"/>
      <c r="C16" s="29"/>
      <c r="D16" s="43"/>
      <c r="E16" s="43"/>
      <c r="F16" s="758"/>
    </row>
    <row r="17" spans="1:7" ht="12.75" x14ac:dyDescent="0.2">
      <c r="A17" s="27" t="s">
        <v>59</v>
      </c>
      <c r="B17" s="28" t="s">
        <v>47</v>
      </c>
      <c r="C17" s="29" t="s">
        <v>48</v>
      </c>
      <c r="D17" s="30">
        <v>5073</v>
      </c>
      <c r="E17" s="467">
        <v>5401</v>
      </c>
      <c r="F17" s="759" t="s">
        <v>663</v>
      </c>
    </row>
    <row r="18" spans="1:7" ht="12.75" x14ac:dyDescent="0.2">
      <c r="A18" s="22" t="s">
        <v>60</v>
      </c>
      <c r="B18" s="31" t="s">
        <v>47</v>
      </c>
      <c r="C18" s="32" t="s">
        <v>61</v>
      </c>
      <c r="D18" s="42">
        <v>80.157792207792212</v>
      </c>
      <c r="E18" s="470">
        <v>82.587557603686633</v>
      </c>
      <c r="F18" s="756" t="s">
        <v>663</v>
      </c>
    </row>
    <row r="19" spans="1:7" ht="12.75" x14ac:dyDescent="0.2">
      <c r="A19" s="34" t="s">
        <v>62</v>
      </c>
      <c r="B19" s="35" t="s">
        <v>47</v>
      </c>
      <c r="C19" s="44" t="s">
        <v>48</v>
      </c>
      <c r="D19" s="37">
        <v>16507</v>
      </c>
      <c r="E19" s="469">
        <v>16380</v>
      </c>
      <c r="F19" s="757" t="s">
        <v>663</v>
      </c>
    </row>
    <row r="20" spans="1:7" ht="12.75" x14ac:dyDescent="0.2">
      <c r="A20" s="26" t="s">
        <v>67</v>
      </c>
      <c r="B20" s="28"/>
      <c r="C20" s="29"/>
      <c r="D20" s="30"/>
      <c r="E20" s="30"/>
      <c r="F20" s="758"/>
    </row>
    <row r="21" spans="1:7" ht="12.75" x14ac:dyDescent="0.2">
      <c r="A21" s="27" t="s">
        <v>68</v>
      </c>
      <c r="B21" s="28" t="s">
        <v>69</v>
      </c>
      <c r="C21" s="29" t="s">
        <v>70</v>
      </c>
      <c r="D21" s="46">
        <v>78.751999999999995</v>
      </c>
      <c r="E21" s="471">
        <v>62.477619047619058</v>
      </c>
      <c r="F21" s="756" t="s">
        <v>663</v>
      </c>
    </row>
    <row r="22" spans="1:7" ht="12.75" x14ac:dyDescent="0.2">
      <c r="A22" s="22" t="s">
        <v>71</v>
      </c>
      <c r="B22" s="31" t="s">
        <v>72</v>
      </c>
      <c r="C22" s="32" t="s">
        <v>73</v>
      </c>
      <c r="D22" s="47">
        <v>1.24722</v>
      </c>
      <c r="E22" s="472">
        <v>1.2331333333333334</v>
      </c>
      <c r="F22" s="756" t="s">
        <v>663</v>
      </c>
    </row>
    <row r="23" spans="1:7" ht="12.75" x14ac:dyDescent="0.2">
      <c r="A23" s="22" t="s">
        <v>74</v>
      </c>
      <c r="B23" s="31" t="s">
        <v>75</v>
      </c>
      <c r="C23" s="32" t="s">
        <v>76</v>
      </c>
      <c r="D23" s="905">
        <v>131.87</v>
      </c>
      <c r="E23" s="473">
        <v>120.15</v>
      </c>
      <c r="F23" s="902" t="s">
        <v>663</v>
      </c>
    </row>
    <row r="24" spans="1:7" ht="12.75" x14ac:dyDescent="0.2">
      <c r="A24" s="22" t="s">
        <v>77</v>
      </c>
      <c r="B24" s="31" t="s">
        <v>75</v>
      </c>
      <c r="C24" s="32" t="s">
        <v>76</v>
      </c>
      <c r="D24" s="905">
        <v>125.26</v>
      </c>
      <c r="E24" s="473">
        <v>114.92</v>
      </c>
      <c r="F24" s="902" t="s">
        <v>663</v>
      </c>
    </row>
    <row r="25" spans="1:7" ht="12.75" x14ac:dyDescent="0.2">
      <c r="A25" s="22" t="s">
        <v>78</v>
      </c>
      <c r="B25" s="31" t="s">
        <v>75</v>
      </c>
      <c r="C25" s="32" t="s">
        <v>79</v>
      </c>
      <c r="D25" s="905">
        <v>17.5</v>
      </c>
      <c r="E25" s="473">
        <v>17.5</v>
      </c>
      <c r="F25" s="902" t="s">
        <v>663</v>
      </c>
    </row>
    <row r="26" spans="1:7" ht="12.75" x14ac:dyDescent="0.2">
      <c r="A26" s="34" t="s">
        <v>80</v>
      </c>
      <c r="B26" s="35" t="s">
        <v>75</v>
      </c>
      <c r="C26" s="36" t="s">
        <v>81</v>
      </c>
      <c r="D26" s="906">
        <v>9.3229000000000006</v>
      </c>
      <c r="E26" s="474">
        <v>9.3229000000000006</v>
      </c>
      <c r="F26" s="902" t="s">
        <v>663</v>
      </c>
    </row>
    <row r="27" spans="1:7" ht="12.75" x14ac:dyDescent="0.2">
      <c r="A27" s="38" t="s">
        <v>82</v>
      </c>
      <c r="B27" s="39"/>
      <c r="C27" s="40"/>
      <c r="D27" s="41"/>
      <c r="E27" s="41"/>
      <c r="F27" s="758"/>
    </row>
    <row r="28" spans="1:7" ht="12.75" x14ac:dyDescent="0.2">
      <c r="A28" s="22" t="s">
        <v>83</v>
      </c>
      <c r="B28" s="31" t="s">
        <v>84</v>
      </c>
      <c r="C28" s="32" t="s">
        <v>508</v>
      </c>
      <c r="D28" s="907">
        <v>1.6</v>
      </c>
      <c r="E28" s="475">
        <v>2</v>
      </c>
      <c r="F28" s="902" t="s">
        <v>666</v>
      </c>
      <c r="G28" s="901"/>
    </row>
    <row r="29" spans="1:7" x14ac:dyDescent="0.2">
      <c r="A29" s="22" t="s">
        <v>85</v>
      </c>
      <c r="B29" s="31" t="s">
        <v>84</v>
      </c>
      <c r="C29" s="32" t="s">
        <v>508</v>
      </c>
      <c r="D29" s="908">
        <v>-0.1</v>
      </c>
      <c r="E29" s="476">
        <v>2.1</v>
      </c>
      <c r="F29" s="902" t="s">
        <v>663</v>
      </c>
      <c r="G29" s="901"/>
    </row>
    <row r="30" spans="1:7" ht="12.75" x14ac:dyDescent="0.2">
      <c r="A30" s="48" t="s">
        <v>86</v>
      </c>
      <c r="B30" s="31" t="s">
        <v>84</v>
      </c>
      <c r="C30" s="32" t="s">
        <v>508</v>
      </c>
      <c r="D30" s="908">
        <v>-0.3</v>
      </c>
      <c r="E30" s="476">
        <v>3.6</v>
      </c>
      <c r="F30" s="902" t="s">
        <v>663</v>
      </c>
      <c r="G30" s="901"/>
    </row>
    <row r="31" spans="1:7" ht="12.75" x14ac:dyDescent="0.2">
      <c r="A31" s="48" t="s">
        <v>87</v>
      </c>
      <c r="B31" s="31" t="s">
        <v>84</v>
      </c>
      <c r="C31" s="32" t="s">
        <v>508</v>
      </c>
      <c r="D31" s="908">
        <v>4.3</v>
      </c>
      <c r="E31" s="476">
        <v>7.3</v>
      </c>
      <c r="F31" s="902" t="s">
        <v>663</v>
      </c>
      <c r="G31" s="901"/>
    </row>
    <row r="32" spans="1:7" ht="12.75" x14ac:dyDescent="0.2">
      <c r="A32" s="48" t="s">
        <v>88</v>
      </c>
      <c r="B32" s="31" t="s">
        <v>84</v>
      </c>
      <c r="C32" s="32" t="s">
        <v>508</v>
      </c>
      <c r="D32" s="908">
        <v>-0.7</v>
      </c>
      <c r="E32" s="476">
        <v>3.3</v>
      </c>
      <c r="F32" s="902" t="s">
        <v>663</v>
      </c>
      <c r="G32" s="901"/>
    </row>
    <row r="33" spans="1:7" ht="12.75" x14ac:dyDescent="0.2">
      <c r="A33" s="48" t="s">
        <v>89</v>
      </c>
      <c r="B33" s="31" t="s">
        <v>84</v>
      </c>
      <c r="C33" s="32" t="s">
        <v>508</v>
      </c>
      <c r="D33" s="908">
        <v>-2.2000000000000002</v>
      </c>
      <c r="E33" s="476">
        <v>2.1</v>
      </c>
      <c r="F33" s="902" t="s">
        <v>663</v>
      </c>
      <c r="G33" s="901"/>
    </row>
    <row r="34" spans="1:7" ht="12.75" x14ac:dyDescent="0.2">
      <c r="A34" s="48" t="s">
        <v>90</v>
      </c>
      <c r="B34" s="31" t="s">
        <v>84</v>
      </c>
      <c r="C34" s="32" t="s">
        <v>508</v>
      </c>
      <c r="D34" s="908">
        <v>4.7</v>
      </c>
      <c r="E34" s="476">
        <v>5.5</v>
      </c>
      <c r="F34" s="902" t="s">
        <v>663</v>
      </c>
      <c r="G34" s="901"/>
    </row>
    <row r="35" spans="1:7" ht="12.75" x14ac:dyDescent="0.2">
      <c r="A35" s="48" t="s">
        <v>91</v>
      </c>
      <c r="B35" s="31" t="s">
        <v>84</v>
      </c>
      <c r="C35" s="32" t="s">
        <v>508</v>
      </c>
      <c r="D35" s="908">
        <v>-5.0999999999999996</v>
      </c>
      <c r="E35" s="476">
        <v>-3.9</v>
      </c>
      <c r="F35" s="902" t="s">
        <v>663</v>
      </c>
      <c r="G35" s="901"/>
    </row>
    <row r="36" spans="1:7" x14ac:dyDescent="0.2">
      <c r="A36" s="22" t="s">
        <v>92</v>
      </c>
      <c r="B36" s="31" t="s">
        <v>93</v>
      </c>
      <c r="C36" s="32" t="s">
        <v>508</v>
      </c>
      <c r="D36" s="908">
        <v>-1.1000000000000001</v>
      </c>
      <c r="E36" s="476">
        <v>-2.5</v>
      </c>
      <c r="F36" s="902" t="s">
        <v>663</v>
      </c>
      <c r="G36" s="901"/>
    </row>
    <row r="37" spans="1:7" x14ac:dyDescent="0.2">
      <c r="A37" s="22" t="s">
        <v>509</v>
      </c>
      <c r="B37" s="31" t="s">
        <v>94</v>
      </c>
      <c r="C37" s="32" t="s">
        <v>508</v>
      </c>
      <c r="D37" s="908">
        <v>2.7</v>
      </c>
      <c r="E37" s="476">
        <v>12.5</v>
      </c>
      <c r="F37" s="902" t="s">
        <v>663</v>
      </c>
      <c r="G37" s="901"/>
    </row>
    <row r="38" spans="1:7" ht="12.75" x14ac:dyDescent="0.2">
      <c r="A38" s="34" t="s">
        <v>95</v>
      </c>
      <c r="B38" s="35" t="s">
        <v>96</v>
      </c>
      <c r="C38" s="36" t="s">
        <v>508</v>
      </c>
      <c r="D38" s="909">
        <v>23.3</v>
      </c>
      <c r="E38" s="477">
        <v>23.2</v>
      </c>
      <c r="F38" s="902" t="s">
        <v>663</v>
      </c>
      <c r="G38" s="901"/>
    </row>
    <row r="39" spans="1:7" ht="12.75" x14ac:dyDescent="0.2">
      <c r="A39" s="38" t="s">
        <v>63</v>
      </c>
      <c r="B39" s="39"/>
      <c r="C39" s="40"/>
      <c r="D39" s="41"/>
      <c r="E39" s="41"/>
      <c r="F39" s="758"/>
    </row>
    <row r="40" spans="1:7" ht="12.75" x14ac:dyDescent="0.2">
      <c r="A40" s="22" t="s">
        <v>64</v>
      </c>
      <c r="B40" s="31" t="s">
        <v>47</v>
      </c>
      <c r="C40" s="32" t="s">
        <v>48</v>
      </c>
      <c r="D40" s="45">
        <v>17.120999999999999</v>
      </c>
      <c r="E40" s="478">
        <v>13.867000000000001</v>
      </c>
      <c r="F40" s="756" t="s">
        <v>663</v>
      </c>
    </row>
    <row r="41" spans="1:7" ht="12.75" x14ac:dyDescent="0.2">
      <c r="A41" s="22" t="s">
        <v>51</v>
      </c>
      <c r="B41" s="31" t="s">
        <v>47</v>
      </c>
      <c r="C41" s="32" t="s">
        <v>55</v>
      </c>
      <c r="D41" s="33">
        <v>8.757023843599999</v>
      </c>
      <c r="E41" s="468">
        <v>8.6706332265999997</v>
      </c>
      <c r="F41" s="756" t="s">
        <v>663</v>
      </c>
    </row>
    <row r="42" spans="1:7" ht="12.75" x14ac:dyDescent="0.2">
      <c r="A42" s="22" t="s">
        <v>65</v>
      </c>
      <c r="B42" s="31" t="s">
        <v>47</v>
      </c>
      <c r="C42" s="32" t="s">
        <v>61</v>
      </c>
      <c r="D42" s="905">
        <v>0.38</v>
      </c>
      <c r="E42" s="473">
        <v>0.3</v>
      </c>
      <c r="F42" s="902" t="s">
        <v>663</v>
      </c>
    </row>
    <row r="43" spans="1:7" ht="12.75" x14ac:dyDescent="0.2">
      <c r="A43" s="34" t="s">
        <v>66</v>
      </c>
      <c r="B43" s="35" t="s">
        <v>47</v>
      </c>
      <c r="C43" s="36" t="s">
        <v>61</v>
      </c>
      <c r="D43" s="905">
        <v>0.03</v>
      </c>
      <c r="E43" s="473">
        <v>0.03</v>
      </c>
      <c r="F43" s="902" t="s">
        <v>663</v>
      </c>
    </row>
    <row r="44" spans="1:7" x14ac:dyDescent="0.2">
      <c r="A44" s="38" t="s">
        <v>97</v>
      </c>
      <c r="B44" s="39"/>
      <c r="C44" s="40"/>
      <c r="D44" s="41"/>
      <c r="E44" s="41"/>
      <c r="F44" s="758"/>
    </row>
    <row r="45" spans="1:7" ht="12.75" x14ac:dyDescent="0.2">
      <c r="A45" s="49" t="s">
        <v>98</v>
      </c>
      <c r="B45" s="31" t="s">
        <v>84</v>
      </c>
      <c r="C45" s="32" t="s">
        <v>508</v>
      </c>
      <c r="D45" s="908">
        <v>-0.5</v>
      </c>
      <c r="E45" s="476">
        <v>1.3</v>
      </c>
      <c r="F45" s="902" t="s">
        <v>663</v>
      </c>
      <c r="G45" s="901"/>
    </row>
    <row r="46" spans="1:7" ht="12.75" x14ac:dyDescent="0.2">
      <c r="A46" s="50" t="s">
        <v>99</v>
      </c>
      <c r="B46" s="31" t="s">
        <v>84</v>
      </c>
      <c r="C46" s="32" t="s">
        <v>508</v>
      </c>
      <c r="D46" s="908">
        <v>-0.3</v>
      </c>
      <c r="E46" s="476">
        <v>3.4</v>
      </c>
      <c r="F46" s="902" t="s">
        <v>663</v>
      </c>
      <c r="G46" s="901"/>
    </row>
    <row r="47" spans="1:7" ht="12.75" x14ac:dyDescent="0.2">
      <c r="A47" s="50" t="s">
        <v>100</v>
      </c>
      <c r="B47" s="31" t="s">
        <v>84</v>
      </c>
      <c r="C47" s="32" t="s">
        <v>508</v>
      </c>
      <c r="D47" s="908">
        <v>0.3</v>
      </c>
      <c r="E47" s="476">
        <v>-2.4</v>
      </c>
      <c r="F47" s="902" t="s">
        <v>663</v>
      </c>
      <c r="G47" s="901"/>
    </row>
    <row r="48" spans="1:7" ht="12.75" x14ac:dyDescent="0.2">
      <c r="A48" s="49" t="s">
        <v>101</v>
      </c>
      <c r="B48" s="31" t="s">
        <v>84</v>
      </c>
      <c r="C48" s="32" t="s">
        <v>508</v>
      </c>
      <c r="D48" s="908">
        <v>-1.4</v>
      </c>
      <c r="E48" s="476">
        <v>-1</v>
      </c>
      <c r="F48" s="902" t="s">
        <v>663</v>
      </c>
      <c r="G48" s="901"/>
    </row>
    <row r="49" spans="1:7" ht="12.75" x14ac:dyDescent="0.2">
      <c r="A49" s="479" t="s">
        <v>102</v>
      </c>
      <c r="B49" s="31" t="s">
        <v>84</v>
      </c>
      <c r="C49" s="32" t="s">
        <v>508</v>
      </c>
      <c r="D49" s="908">
        <v>2.2000000000000002</v>
      </c>
      <c r="E49" s="476">
        <v>-4</v>
      </c>
      <c r="F49" s="902" t="s">
        <v>663</v>
      </c>
      <c r="G49" s="901"/>
    </row>
    <row r="50" spans="1:7" ht="12.75" x14ac:dyDescent="0.2">
      <c r="A50" s="50" t="s">
        <v>103</v>
      </c>
      <c r="B50" s="31" t="s">
        <v>84</v>
      </c>
      <c r="C50" s="32" t="s">
        <v>508</v>
      </c>
      <c r="D50" s="908">
        <v>1.4</v>
      </c>
      <c r="E50" s="476">
        <v>-5.3</v>
      </c>
      <c r="F50" s="902" t="s">
        <v>663</v>
      </c>
      <c r="G50" s="901"/>
    </row>
    <row r="51" spans="1:7" ht="12.75" x14ac:dyDescent="0.2">
      <c r="A51" s="50" t="s">
        <v>104</v>
      </c>
      <c r="B51" s="31" t="s">
        <v>84</v>
      </c>
      <c r="C51" s="32" t="s">
        <v>508</v>
      </c>
      <c r="D51" s="908">
        <v>8.8000000000000007</v>
      </c>
      <c r="E51" s="476">
        <v>-15</v>
      </c>
      <c r="F51" s="902" t="s">
        <v>663</v>
      </c>
      <c r="G51" s="901"/>
    </row>
    <row r="52" spans="1:7" ht="12.75" x14ac:dyDescent="0.2">
      <c r="A52" s="50" t="s">
        <v>105</v>
      </c>
      <c r="B52" s="31" t="s">
        <v>84</v>
      </c>
      <c r="C52" s="32" t="s">
        <v>508</v>
      </c>
      <c r="D52" s="908">
        <v>11.7</v>
      </c>
      <c r="E52" s="476">
        <v>31.5</v>
      </c>
      <c r="F52" s="902" t="s">
        <v>663</v>
      </c>
      <c r="G52" s="901"/>
    </row>
    <row r="53" spans="1:7" ht="12.75" x14ac:dyDescent="0.2">
      <c r="A53" s="49" t="s">
        <v>106</v>
      </c>
      <c r="B53" s="31" t="s">
        <v>84</v>
      </c>
      <c r="C53" s="32" t="s">
        <v>508</v>
      </c>
      <c r="D53" s="908">
        <v>1.7</v>
      </c>
      <c r="E53" s="476">
        <v>3.1</v>
      </c>
      <c r="F53" s="902" t="s">
        <v>663</v>
      </c>
      <c r="G53" s="901"/>
    </row>
    <row r="54" spans="1:7" ht="12.75" x14ac:dyDescent="0.2">
      <c r="A54" s="51" t="s">
        <v>107</v>
      </c>
      <c r="B54" s="35" t="s">
        <v>84</v>
      </c>
      <c r="C54" s="36" t="s">
        <v>508</v>
      </c>
      <c r="D54" s="909">
        <v>-4</v>
      </c>
      <c r="E54" s="477">
        <v>-9.1999999999999993</v>
      </c>
      <c r="F54" s="904" t="s">
        <v>663</v>
      </c>
      <c r="G54" s="901"/>
    </row>
    <row r="55" spans="1:7" ht="12.75" x14ac:dyDescent="0.2">
      <c r="A55" s="22"/>
      <c r="B55" s="22"/>
      <c r="C55" s="22"/>
      <c r="D55" s="22"/>
      <c r="E55" s="22"/>
      <c r="F55" s="22"/>
    </row>
    <row r="56" spans="1:7" ht="12.75" x14ac:dyDescent="0.2">
      <c r="A56" s="458"/>
      <c r="B56" s="22"/>
      <c r="C56" s="22"/>
      <c r="D56" s="22"/>
      <c r="E56" s="22"/>
      <c r="F56" s="22"/>
    </row>
    <row r="57" spans="1:7" ht="12.75" x14ac:dyDescent="0.2">
      <c r="A57" s="458" t="s">
        <v>510</v>
      </c>
      <c r="B57" s="464"/>
      <c r="C57" s="464"/>
      <c r="D57" s="465"/>
      <c r="E57" s="22"/>
      <c r="F57" s="22"/>
    </row>
    <row r="58" spans="1:7" ht="12.75" x14ac:dyDescent="0.2">
      <c r="A58" s="458" t="s">
        <v>511</v>
      </c>
      <c r="B58" s="22"/>
      <c r="C58" s="22"/>
      <c r="D58" s="22"/>
      <c r="E58" s="22"/>
      <c r="F58" s="22"/>
    </row>
    <row r="59" spans="1:7" ht="12.75" x14ac:dyDescent="0.2">
      <c r="A59" s="458"/>
      <c r="B59" s="22"/>
      <c r="C59" s="22"/>
      <c r="D59" s="22"/>
      <c r="E59" s="22"/>
      <c r="F59" s="22"/>
    </row>
    <row r="60" spans="1:7" ht="12.75" x14ac:dyDescent="0.2">
      <c r="B60" s="52"/>
      <c r="C60" s="8"/>
      <c r="D60" s="8"/>
      <c r="E60" s="8"/>
      <c r="F60" s="8"/>
      <c r="G60" s="53"/>
    </row>
  </sheetData>
  <mergeCells count="1">
    <mergeCell ref="A1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BM13"/>
  <sheetViews>
    <sheetView zoomScale="115" zoomScaleNormal="115" zoomScaleSheetLayoutView="100" workbookViewId="0">
      <selection activeCell="C17" sqref="C17"/>
    </sheetView>
  </sheetViews>
  <sheetFormatPr baseColWidth="10" defaultRowHeight="12.75" x14ac:dyDescent="0.2"/>
  <cols>
    <col min="1" max="1" width="22.5" style="180" customWidth="1"/>
    <col min="2" max="2" width="11" style="180" customWidth="1"/>
    <col min="3" max="3" width="11.75" style="180" customWidth="1"/>
    <col min="4" max="4" width="10.375" style="180" customWidth="1"/>
    <col min="5" max="5" width="9.875" style="180" customWidth="1"/>
    <col min="6" max="6" width="10.375" style="180" customWidth="1"/>
    <col min="7" max="7" width="11" style="180" customWidth="1"/>
    <col min="8" max="8" width="15.625" style="180" customWidth="1"/>
    <col min="9" max="11" width="11" style="180"/>
    <col min="12" max="12" width="11.5" style="180" customWidth="1"/>
    <col min="13" max="66" width="11" style="180"/>
    <col min="67" max="256" width="10" style="180"/>
    <col min="257" max="257" width="19.75" style="180" customWidth="1"/>
    <col min="258" max="258" width="10" style="180" customWidth="1"/>
    <col min="259" max="259" width="7.5" style="180" bestFit="1" customWidth="1"/>
    <col min="260" max="260" width="9.125" style="180" bestFit="1" customWidth="1"/>
    <col min="261" max="261" width="7.5" style="180" bestFit="1" customWidth="1"/>
    <col min="262" max="262" width="9.125" style="180" bestFit="1" customWidth="1"/>
    <col min="263" max="263" width="7.5" style="180" bestFit="1" customWidth="1"/>
    <col min="264" max="264" width="11" style="180" bestFit="1" customWidth="1"/>
    <col min="265" max="267" width="10" style="180"/>
    <col min="268" max="268" width="10.125" style="180" bestFit="1" customWidth="1"/>
    <col min="269" max="512" width="10" style="180"/>
    <col min="513" max="513" width="19.75" style="180" customWidth="1"/>
    <col min="514" max="514" width="10" style="180" customWidth="1"/>
    <col min="515" max="515" width="7.5" style="180" bestFit="1" customWidth="1"/>
    <col min="516" max="516" width="9.125" style="180" bestFit="1" customWidth="1"/>
    <col min="517" max="517" width="7.5" style="180" bestFit="1" customWidth="1"/>
    <col min="518" max="518" width="9.125" style="180" bestFit="1" customWidth="1"/>
    <col min="519" max="519" width="7.5" style="180" bestFit="1" customWidth="1"/>
    <col min="520" max="520" width="11" style="180" bestFit="1" customWidth="1"/>
    <col min="521" max="523" width="10" style="180"/>
    <col min="524" max="524" width="10.125" style="180" bestFit="1" customWidth="1"/>
    <col min="525" max="768" width="10" style="180"/>
    <col min="769" max="769" width="19.75" style="180" customWidth="1"/>
    <col min="770" max="770" width="10" style="180" customWidth="1"/>
    <col min="771" max="771" width="7.5" style="180" bestFit="1" customWidth="1"/>
    <col min="772" max="772" width="9.125" style="180" bestFit="1" customWidth="1"/>
    <col min="773" max="773" width="7.5" style="180" bestFit="1" customWidth="1"/>
    <col min="774" max="774" width="9.125" style="180" bestFit="1" customWidth="1"/>
    <col min="775" max="775" width="7.5" style="180" bestFit="1" customWidth="1"/>
    <col min="776" max="776" width="11" style="180" bestFit="1" customWidth="1"/>
    <col min="777" max="779" width="10" style="180"/>
    <col min="780" max="780" width="10.125" style="180" bestFit="1" customWidth="1"/>
    <col min="781" max="1024" width="11" style="180"/>
    <col min="1025" max="1025" width="19.75" style="180" customWidth="1"/>
    <col min="1026" max="1026" width="10" style="180" customWidth="1"/>
    <col min="1027" max="1027" width="7.5" style="180" bestFit="1" customWidth="1"/>
    <col min="1028" max="1028" width="9.125" style="180" bestFit="1" customWidth="1"/>
    <col min="1029" max="1029" width="7.5" style="180" bestFit="1" customWidth="1"/>
    <col min="1030" max="1030" width="9.125" style="180" bestFit="1" customWidth="1"/>
    <col min="1031" max="1031" width="7.5" style="180" bestFit="1" customWidth="1"/>
    <col min="1032" max="1032" width="11" style="180" bestFit="1" customWidth="1"/>
    <col min="1033" max="1035" width="10" style="180"/>
    <col min="1036" max="1036" width="10.125" style="180" bestFit="1" customWidth="1"/>
    <col min="1037" max="1280" width="10" style="180"/>
    <col min="1281" max="1281" width="19.75" style="180" customWidth="1"/>
    <col min="1282" max="1282" width="10" style="180" customWidth="1"/>
    <col min="1283" max="1283" width="7.5" style="180" bestFit="1" customWidth="1"/>
    <col min="1284" max="1284" width="9.125" style="180" bestFit="1" customWidth="1"/>
    <col min="1285" max="1285" width="7.5" style="180" bestFit="1" customWidth="1"/>
    <col min="1286" max="1286" width="9.125" style="180" bestFit="1" customWidth="1"/>
    <col min="1287" max="1287" width="7.5" style="180" bestFit="1" customWidth="1"/>
    <col min="1288" max="1288" width="11" style="180" bestFit="1" customWidth="1"/>
    <col min="1289" max="1291" width="10" style="180"/>
    <col min="1292" max="1292" width="10.125" style="180" bestFit="1" customWidth="1"/>
    <col min="1293" max="1536" width="10" style="180"/>
    <col min="1537" max="1537" width="19.75" style="180" customWidth="1"/>
    <col min="1538" max="1538" width="10" style="180" customWidth="1"/>
    <col min="1539" max="1539" width="7.5" style="180" bestFit="1" customWidth="1"/>
    <col min="1540" max="1540" width="9.125" style="180" bestFit="1" customWidth="1"/>
    <col min="1541" max="1541" width="7.5" style="180" bestFit="1" customWidth="1"/>
    <col min="1542" max="1542" width="9.125" style="180" bestFit="1" customWidth="1"/>
    <col min="1543" max="1543" width="7.5" style="180" bestFit="1" customWidth="1"/>
    <col min="1544" max="1544" width="11" style="180" bestFit="1" customWidth="1"/>
    <col min="1545" max="1547" width="10" style="180"/>
    <col min="1548" max="1548" width="10.125" style="180" bestFit="1" customWidth="1"/>
    <col min="1549" max="1792" width="10" style="180"/>
    <col min="1793" max="1793" width="19.75" style="180" customWidth="1"/>
    <col min="1794" max="1794" width="10" style="180" customWidth="1"/>
    <col min="1795" max="1795" width="7.5" style="180" bestFit="1" customWidth="1"/>
    <col min="1796" max="1796" width="9.125" style="180" bestFit="1" customWidth="1"/>
    <col min="1797" max="1797" width="7.5" style="180" bestFit="1" customWidth="1"/>
    <col min="1798" max="1798" width="9.125" style="180" bestFit="1" customWidth="1"/>
    <col min="1799" max="1799" width="7.5" style="180" bestFit="1" customWidth="1"/>
    <col min="1800" max="1800" width="11" style="180" bestFit="1" customWidth="1"/>
    <col min="1801" max="1803" width="10" style="180"/>
    <col min="1804" max="1804" width="10.125" style="180" bestFit="1" customWidth="1"/>
    <col min="1805" max="2048" width="11" style="180"/>
    <col min="2049" max="2049" width="19.75" style="180" customWidth="1"/>
    <col min="2050" max="2050" width="10" style="180" customWidth="1"/>
    <col min="2051" max="2051" width="7.5" style="180" bestFit="1" customWidth="1"/>
    <col min="2052" max="2052" width="9.125" style="180" bestFit="1" customWidth="1"/>
    <col min="2053" max="2053" width="7.5" style="180" bestFit="1" customWidth="1"/>
    <col min="2054" max="2054" width="9.125" style="180" bestFit="1" customWidth="1"/>
    <col min="2055" max="2055" width="7.5" style="180" bestFit="1" customWidth="1"/>
    <col min="2056" max="2056" width="11" style="180" bestFit="1" customWidth="1"/>
    <col min="2057" max="2059" width="10" style="180"/>
    <col min="2060" max="2060" width="10.125" style="180" bestFit="1" customWidth="1"/>
    <col min="2061" max="2304" width="10" style="180"/>
    <col min="2305" max="2305" width="19.75" style="180" customWidth="1"/>
    <col min="2306" max="2306" width="10" style="180" customWidth="1"/>
    <col min="2307" max="2307" width="7.5" style="180" bestFit="1" customWidth="1"/>
    <col min="2308" max="2308" width="9.125" style="180" bestFit="1" customWidth="1"/>
    <col min="2309" max="2309" width="7.5" style="180" bestFit="1" customWidth="1"/>
    <col min="2310" max="2310" width="9.125" style="180" bestFit="1" customWidth="1"/>
    <col min="2311" max="2311" width="7.5" style="180" bestFit="1" customWidth="1"/>
    <col min="2312" max="2312" width="11" style="180" bestFit="1" customWidth="1"/>
    <col min="2313" max="2315" width="10" style="180"/>
    <col min="2316" max="2316" width="10.125" style="180" bestFit="1" customWidth="1"/>
    <col min="2317" max="2560" width="10" style="180"/>
    <col min="2561" max="2561" width="19.75" style="180" customWidth="1"/>
    <col min="2562" max="2562" width="10" style="180" customWidth="1"/>
    <col min="2563" max="2563" width="7.5" style="180" bestFit="1" customWidth="1"/>
    <col min="2564" max="2564" width="9.125" style="180" bestFit="1" customWidth="1"/>
    <col min="2565" max="2565" width="7.5" style="180" bestFit="1" customWidth="1"/>
    <col min="2566" max="2566" width="9.125" style="180" bestFit="1" customWidth="1"/>
    <col min="2567" max="2567" width="7.5" style="180" bestFit="1" customWidth="1"/>
    <col min="2568" max="2568" width="11" style="180" bestFit="1" customWidth="1"/>
    <col min="2569" max="2571" width="10" style="180"/>
    <col min="2572" max="2572" width="10.125" style="180" bestFit="1" customWidth="1"/>
    <col min="2573" max="2816" width="10" style="180"/>
    <col min="2817" max="2817" width="19.75" style="180" customWidth="1"/>
    <col min="2818" max="2818" width="10" style="180" customWidth="1"/>
    <col min="2819" max="2819" width="7.5" style="180" bestFit="1" customWidth="1"/>
    <col min="2820" max="2820" width="9.125" style="180" bestFit="1" customWidth="1"/>
    <col min="2821" max="2821" width="7.5" style="180" bestFit="1" customWidth="1"/>
    <col min="2822" max="2822" width="9.125" style="180" bestFit="1" customWidth="1"/>
    <col min="2823" max="2823" width="7.5" style="180" bestFit="1" customWidth="1"/>
    <col min="2824" max="2824" width="11" style="180" bestFit="1" customWidth="1"/>
    <col min="2825" max="2827" width="10" style="180"/>
    <col min="2828" max="2828" width="10.125" style="180" bestFit="1" customWidth="1"/>
    <col min="2829" max="3072" width="11" style="180"/>
    <col min="3073" max="3073" width="19.75" style="180" customWidth="1"/>
    <col min="3074" max="3074" width="10" style="180" customWidth="1"/>
    <col min="3075" max="3075" width="7.5" style="180" bestFit="1" customWidth="1"/>
    <col min="3076" max="3076" width="9.125" style="180" bestFit="1" customWidth="1"/>
    <col min="3077" max="3077" width="7.5" style="180" bestFit="1" customWidth="1"/>
    <col min="3078" max="3078" width="9.125" style="180" bestFit="1" customWidth="1"/>
    <col min="3079" max="3079" width="7.5" style="180" bestFit="1" customWidth="1"/>
    <col min="3080" max="3080" width="11" style="180" bestFit="1" customWidth="1"/>
    <col min="3081" max="3083" width="10" style="180"/>
    <col min="3084" max="3084" width="10.125" style="180" bestFit="1" customWidth="1"/>
    <col min="3085" max="3328" width="10" style="180"/>
    <col min="3329" max="3329" width="19.75" style="180" customWidth="1"/>
    <col min="3330" max="3330" width="10" style="180" customWidth="1"/>
    <col min="3331" max="3331" width="7.5" style="180" bestFit="1" customWidth="1"/>
    <col min="3332" max="3332" width="9.125" style="180" bestFit="1" customWidth="1"/>
    <col min="3333" max="3333" width="7.5" style="180" bestFit="1" customWidth="1"/>
    <col min="3334" max="3334" width="9.125" style="180" bestFit="1" customWidth="1"/>
    <col min="3335" max="3335" width="7.5" style="180" bestFit="1" customWidth="1"/>
    <col min="3336" max="3336" width="11" style="180" bestFit="1" customWidth="1"/>
    <col min="3337" max="3339" width="10" style="180"/>
    <col min="3340" max="3340" width="10.125" style="180" bestFit="1" customWidth="1"/>
    <col min="3341" max="3584" width="10" style="180"/>
    <col min="3585" max="3585" width="19.75" style="180" customWidth="1"/>
    <col min="3586" max="3586" width="10" style="180" customWidth="1"/>
    <col min="3587" max="3587" width="7.5" style="180" bestFit="1" customWidth="1"/>
    <col min="3588" max="3588" width="9.125" style="180" bestFit="1" customWidth="1"/>
    <col min="3589" max="3589" width="7.5" style="180" bestFit="1" customWidth="1"/>
    <col min="3590" max="3590" width="9.125" style="180" bestFit="1" customWidth="1"/>
    <col min="3591" max="3591" width="7.5" style="180" bestFit="1" customWidth="1"/>
    <col min="3592" max="3592" width="11" style="180" bestFit="1" customWidth="1"/>
    <col min="3593" max="3595" width="10" style="180"/>
    <col min="3596" max="3596" width="10.125" style="180" bestFit="1" customWidth="1"/>
    <col min="3597" max="3840" width="10" style="180"/>
    <col min="3841" max="3841" width="19.75" style="180" customWidth="1"/>
    <col min="3842" max="3842" width="10" style="180" customWidth="1"/>
    <col min="3843" max="3843" width="7.5" style="180" bestFit="1" customWidth="1"/>
    <col min="3844" max="3844" width="9.125" style="180" bestFit="1" customWidth="1"/>
    <col min="3845" max="3845" width="7.5" style="180" bestFit="1" customWidth="1"/>
    <col min="3846" max="3846" width="9.125" style="180" bestFit="1" customWidth="1"/>
    <col min="3847" max="3847" width="7.5" style="180" bestFit="1" customWidth="1"/>
    <col min="3848" max="3848" width="11" style="180" bestFit="1" customWidth="1"/>
    <col min="3849" max="3851" width="10" style="180"/>
    <col min="3852" max="3852" width="10.125" style="180" bestFit="1" customWidth="1"/>
    <col min="3853" max="4096" width="11" style="180"/>
    <col min="4097" max="4097" width="19.75" style="180" customWidth="1"/>
    <col min="4098" max="4098" width="10" style="180" customWidth="1"/>
    <col min="4099" max="4099" width="7.5" style="180" bestFit="1" customWidth="1"/>
    <col min="4100" max="4100" width="9.125" style="180" bestFit="1" customWidth="1"/>
    <col min="4101" max="4101" width="7.5" style="180" bestFit="1" customWidth="1"/>
    <col min="4102" max="4102" width="9.125" style="180" bestFit="1" customWidth="1"/>
    <col min="4103" max="4103" width="7.5" style="180" bestFit="1" customWidth="1"/>
    <col min="4104" max="4104" width="11" style="180" bestFit="1" customWidth="1"/>
    <col min="4105" max="4107" width="10" style="180"/>
    <col min="4108" max="4108" width="10.125" style="180" bestFit="1" customWidth="1"/>
    <col min="4109" max="4352" width="10" style="180"/>
    <col min="4353" max="4353" width="19.75" style="180" customWidth="1"/>
    <col min="4354" max="4354" width="10" style="180" customWidth="1"/>
    <col min="4355" max="4355" width="7.5" style="180" bestFit="1" customWidth="1"/>
    <col min="4356" max="4356" width="9.125" style="180" bestFit="1" customWidth="1"/>
    <col min="4357" max="4357" width="7.5" style="180" bestFit="1" customWidth="1"/>
    <col min="4358" max="4358" width="9.125" style="180" bestFit="1" customWidth="1"/>
    <col min="4359" max="4359" width="7.5" style="180" bestFit="1" customWidth="1"/>
    <col min="4360" max="4360" width="11" style="180" bestFit="1" customWidth="1"/>
    <col min="4361" max="4363" width="10" style="180"/>
    <col min="4364" max="4364" width="10.125" style="180" bestFit="1" customWidth="1"/>
    <col min="4365" max="4608" width="10" style="180"/>
    <col min="4609" max="4609" width="19.75" style="180" customWidth="1"/>
    <col min="4610" max="4610" width="10" style="180" customWidth="1"/>
    <col min="4611" max="4611" width="7.5" style="180" bestFit="1" customWidth="1"/>
    <col min="4612" max="4612" width="9.125" style="180" bestFit="1" customWidth="1"/>
    <col min="4613" max="4613" width="7.5" style="180" bestFit="1" customWidth="1"/>
    <col min="4614" max="4614" width="9.125" style="180" bestFit="1" customWidth="1"/>
    <col min="4615" max="4615" width="7.5" style="180" bestFit="1" customWidth="1"/>
    <col min="4616" max="4616" width="11" style="180" bestFit="1" customWidth="1"/>
    <col min="4617" max="4619" width="10" style="180"/>
    <col min="4620" max="4620" width="10.125" style="180" bestFit="1" customWidth="1"/>
    <col min="4621" max="4864" width="10" style="180"/>
    <col min="4865" max="4865" width="19.75" style="180" customWidth="1"/>
    <col min="4866" max="4866" width="10" style="180" customWidth="1"/>
    <col min="4867" max="4867" width="7.5" style="180" bestFit="1" customWidth="1"/>
    <col min="4868" max="4868" width="9.125" style="180" bestFit="1" customWidth="1"/>
    <col min="4869" max="4869" width="7.5" style="180" bestFit="1" customWidth="1"/>
    <col min="4870" max="4870" width="9.125" style="180" bestFit="1" customWidth="1"/>
    <col min="4871" max="4871" width="7.5" style="180" bestFit="1" customWidth="1"/>
    <col min="4872" max="4872" width="11" style="180" bestFit="1" customWidth="1"/>
    <col min="4873" max="4875" width="10" style="180"/>
    <col min="4876" max="4876" width="10.125" style="180" bestFit="1" customWidth="1"/>
    <col min="4877" max="5120" width="11" style="180"/>
    <col min="5121" max="5121" width="19.75" style="180" customWidth="1"/>
    <col min="5122" max="5122" width="10" style="180" customWidth="1"/>
    <col min="5123" max="5123" width="7.5" style="180" bestFit="1" customWidth="1"/>
    <col min="5124" max="5124" width="9.125" style="180" bestFit="1" customWidth="1"/>
    <col min="5125" max="5125" width="7.5" style="180" bestFit="1" customWidth="1"/>
    <col min="5126" max="5126" width="9.125" style="180" bestFit="1" customWidth="1"/>
    <col min="5127" max="5127" width="7.5" style="180" bestFit="1" customWidth="1"/>
    <col min="5128" max="5128" width="11" style="180" bestFit="1" customWidth="1"/>
    <col min="5129" max="5131" width="10" style="180"/>
    <col min="5132" max="5132" width="10.125" style="180" bestFit="1" customWidth="1"/>
    <col min="5133" max="5376" width="10" style="180"/>
    <col min="5377" max="5377" width="19.75" style="180" customWidth="1"/>
    <col min="5378" max="5378" width="10" style="180" customWidth="1"/>
    <col min="5379" max="5379" width="7.5" style="180" bestFit="1" customWidth="1"/>
    <col min="5380" max="5380" width="9.125" style="180" bestFit="1" customWidth="1"/>
    <col min="5381" max="5381" width="7.5" style="180" bestFit="1" customWidth="1"/>
    <col min="5382" max="5382" width="9.125" style="180" bestFit="1" customWidth="1"/>
    <col min="5383" max="5383" width="7.5" style="180" bestFit="1" customWidth="1"/>
    <col min="5384" max="5384" width="11" style="180" bestFit="1" customWidth="1"/>
    <col min="5385" max="5387" width="10" style="180"/>
    <col min="5388" max="5388" width="10.125" style="180" bestFit="1" customWidth="1"/>
    <col min="5389" max="5632" width="10" style="180"/>
    <col min="5633" max="5633" width="19.75" style="180" customWidth="1"/>
    <col min="5634" max="5634" width="10" style="180" customWidth="1"/>
    <col min="5635" max="5635" width="7.5" style="180" bestFit="1" customWidth="1"/>
    <col min="5636" max="5636" width="9.125" style="180" bestFit="1" customWidth="1"/>
    <col min="5637" max="5637" width="7.5" style="180" bestFit="1" customWidth="1"/>
    <col min="5638" max="5638" width="9.125" style="180" bestFit="1" customWidth="1"/>
    <col min="5639" max="5639" width="7.5" style="180" bestFit="1" customWidth="1"/>
    <col min="5640" max="5640" width="11" style="180" bestFit="1" customWidth="1"/>
    <col min="5641" max="5643" width="10" style="180"/>
    <col min="5644" max="5644" width="10.125" style="180" bestFit="1" customWidth="1"/>
    <col min="5645" max="5888" width="10" style="180"/>
    <col min="5889" max="5889" width="19.75" style="180" customWidth="1"/>
    <col min="5890" max="5890" width="10" style="180" customWidth="1"/>
    <col min="5891" max="5891" width="7.5" style="180" bestFit="1" customWidth="1"/>
    <col min="5892" max="5892" width="9.125" style="180" bestFit="1" customWidth="1"/>
    <col min="5893" max="5893" width="7.5" style="180" bestFit="1" customWidth="1"/>
    <col min="5894" max="5894" width="9.125" style="180" bestFit="1" customWidth="1"/>
    <col min="5895" max="5895" width="7.5" style="180" bestFit="1" customWidth="1"/>
    <col min="5896" max="5896" width="11" style="180" bestFit="1" customWidth="1"/>
    <col min="5897" max="5899" width="10" style="180"/>
    <col min="5900" max="5900" width="10.125" style="180" bestFit="1" customWidth="1"/>
    <col min="5901" max="6144" width="11" style="180"/>
    <col min="6145" max="6145" width="19.75" style="180" customWidth="1"/>
    <col min="6146" max="6146" width="10" style="180" customWidth="1"/>
    <col min="6147" max="6147" width="7.5" style="180" bestFit="1" customWidth="1"/>
    <col min="6148" max="6148" width="9.125" style="180" bestFit="1" customWidth="1"/>
    <col min="6149" max="6149" width="7.5" style="180" bestFit="1" customWidth="1"/>
    <col min="6150" max="6150" width="9.125" style="180" bestFit="1" customWidth="1"/>
    <col min="6151" max="6151" width="7.5" style="180" bestFit="1" customWidth="1"/>
    <col min="6152" max="6152" width="11" style="180" bestFit="1" customWidth="1"/>
    <col min="6153" max="6155" width="10" style="180"/>
    <col min="6156" max="6156" width="10.125" style="180" bestFit="1" customWidth="1"/>
    <col min="6157" max="6400" width="10" style="180"/>
    <col min="6401" max="6401" width="19.75" style="180" customWidth="1"/>
    <col min="6402" max="6402" width="10" style="180" customWidth="1"/>
    <col min="6403" max="6403" width="7.5" style="180" bestFit="1" customWidth="1"/>
    <col min="6404" max="6404" width="9.125" style="180" bestFit="1" customWidth="1"/>
    <col min="6405" max="6405" width="7.5" style="180" bestFit="1" customWidth="1"/>
    <col min="6406" max="6406" width="9.125" style="180" bestFit="1" customWidth="1"/>
    <col min="6407" max="6407" width="7.5" style="180" bestFit="1" customWidth="1"/>
    <col min="6408" max="6408" width="11" style="180" bestFit="1" customWidth="1"/>
    <col min="6409" max="6411" width="10" style="180"/>
    <col min="6412" max="6412" width="10.125" style="180" bestFit="1" customWidth="1"/>
    <col min="6413" max="6656" width="10" style="180"/>
    <col min="6657" max="6657" width="19.75" style="180" customWidth="1"/>
    <col min="6658" max="6658" width="10" style="180" customWidth="1"/>
    <col min="6659" max="6659" width="7.5" style="180" bestFit="1" customWidth="1"/>
    <col min="6660" max="6660" width="9.125" style="180" bestFit="1" customWidth="1"/>
    <col min="6661" max="6661" width="7.5" style="180" bestFit="1" customWidth="1"/>
    <col min="6662" max="6662" width="9.125" style="180" bestFit="1" customWidth="1"/>
    <col min="6663" max="6663" width="7.5" style="180" bestFit="1" customWidth="1"/>
    <col min="6664" max="6664" width="11" style="180" bestFit="1" customWidth="1"/>
    <col min="6665" max="6667" width="10" style="180"/>
    <col min="6668" max="6668" width="10.125" style="180" bestFit="1" customWidth="1"/>
    <col min="6669" max="6912" width="10" style="180"/>
    <col min="6913" max="6913" width="19.75" style="180" customWidth="1"/>
    <col min="6914" max="6914" width="10" style="180" customWidth="1"/>
    <col min="6915" max="6915" width="7.5" style="180" bestFit="1" customWidth="1"/>
    <col min="6916" max="6916" width="9.125" style="180" bestFit="1" customWidth="1"/>
    <col min="6917" max="6917" width="7.5" style="180" bestFit="1" customWidth="1"/>
    <col min="6918" max="6918" width="9.125" style="180" bestFit="1" customWidth="1"/>
    <col min="6919" max="6919" width="7.5" style="180" bestFit="1" customWidth="1"/>
    <col min="6920" max="6920" width="11" style="180" bestFit="1" customWidth="1"/>
    <col min="6921" max="6923" width="10" style="180"/>
    <col min="6924" max="6924" width="10.125" style="180" bestFit="1" customWidth="1"/>
    <col min="6925" max="7168" width="11" style="180"/>
    <col min="7169" max="7169" width="19.75" style="180" customWidth="1"/>
    <col min="7170" max="7170" width="10" style="180" customWidth="1"/>
    <col min="7171" max="7171" width="7.5" style="180" bestFit="1" customWidth="1"/>
    <col min="7172" max="7172" width="9.125" style="180" bestFit="1" customWidth="1"/>
    <col min="7173" max="7173" width="7.5" style="180" bestFit="1" customWidth="1"/>
    <col min="7174" max="7174" width="9.125" style="180" bestFit="1" customWidth="1"/>
    <col min="7175" max="7175" width="7.5" style="180" bestFit="1" customWidth="1"/>
    <col min="7176" max="7176" width="11" style="180" bestFit="1" customWidth="1"/>
    <col min="7177" max="7179" width="10" style="180"/>
    <col min="7180" max="7180" width="10.125" style="180" bestFit="1" customWidth="1"/>
    <col min="7181" max="7424" width="10" style="180"/>
    <col min="7425" max="7425" width="19.75" style="180" customWidth="1"/>
    <col min="7426" max="7426" width="10" style="180" customWidth="1"/>
    <col min="7427" max="7427" width="7.5" style="180" bestFit="1" customWidth="1"/>
    <col min="7428" max="7428" width="9.125" style="180" bestFit="1" customWidth="1"/>
    <col min="7429" max="7429" width="7.5" style="180" bestFit="1" customWidth="1"/>
    <col min="7430" max="7430" width="9.125" style="180" bestFit="1" customWidth="1"/>
    <col min="7431" max="7431" width="7.5" style="180" bestFit="1" customWidth="1"/>
    <col min="7432" max="7432" width="11" style="180" bestFit="1" customWidth="1"/>
    <col min="7433" max="7435" width="10" style="180"/>
    <col min="7436" max="7436" width="10.125" style="180" bestFit="1" customWidth="1"/>
    <col min="7437" max="7680" width="10" style="180"/>
    <col min="7681" max="7681" width="19.75" style="180" customWidth="1"/>
    <col min="7682" max="7682" width="10" style="180" customWidth="1"/>
    <col min="7683" max="7683" width="7.5" style="180" bestFit="1" customWidth="1"/>
    <col min="7684" max="7684" width="9.125" style="180" bestFit="1" customWidth="1"/>
    <col min="7685" max="7685" width="7.5" style="180" bestFit="1" customWidth="1"/>
    <col min="7686" max="7686" width="9.125" style="180" bestFit="1" customWidth="1"/>
    <col min="7687" max="7687" width="7.5" style="180" bestFit="1" customWidth="1"/>
    <col min="7688" max="7688" width="11" style="180" bestFit="1" customWidth="1"/>
    <col min="7689" max="7691" width="10" style="180"/>
    <col min="7692" max="7692" width="10.125" style="180" bestFit="1" customWidth="1"/>
    <col min="7693" max="7936" width="10" style="180"/>
    <col min="7937" max="7937" width="19.75" style="180" customWidth="1"/>
    <col min="7938" max="7938" width="10" style="180" customWidth="1"/>
    <col min="7939" max="7939" width="7.5" style="180" bestFit="1" customWidth="1"/>
    <col min="7940" max="7940" width="9.125" style="180" bestFit="1" customWidth="1"/>
    <col min="7941" max="7941" width="7.5" style="180" bestFit="1" customWidth="1"/>
    <col min="7942" max="7942" width="9.125" style="180" bestFit="1" customWidth="1"/>
    <col min="7943" max="7943" width="7.5" style="180" bestFit="1" customWidth="1"/>
    <col min="7944" max="7944" width="11" style="180" bestFit="1" customWidth="1"/>
    <col min="7945" max="7947" width="10" style="180"/>
    <col min="7948" max="7948" width="10.125" style="180" bestFit="1" customWidth="1"/>
    <col min="7949" max="8192" width="11" style="180"/>
    <col min="8193" max="8193" width="19.75" style="180" customWidth="1"/>
    <col min="8194" max="8194" width="10" style="180" customWidth="1"/>
    <col min="8195" max="8195" width="7.5" style="180" bestFit="1" customWidth="1"/>
    <col min="8196" max="8196" width="9.125" style="180" bestFit="1" customWidth="1"/>
    <col min="8197" max="8197" width="7.5" style="180" bestFit="1" customWidth="1"/>
    <col min="8198" max="8198" width="9.125" style="180" bestFit="1" customWidth="1"/>
    <col min="8199" max="8199" width="7.5" style="180" bestFit="1" customWidth="1"/>
    <col min="8200" max="8200" width="11" style="180" bestFit="1" customWidth="1"/>
    <col min="8201" max="8203" width="10" style="180"/>
    <col min="8204" max="8204" width="10.125" style="180" bestFit="1" customWidth="1"/>
    <col min="8205" max="8448" width="10" style="180"/>
    <col min="8449" max="8449" width="19.75" style="180" customWidth="1"/>
    <col min="8450" max="8450" width="10" style="180" customWidth="1"/>
    <col min="8451" max="8451" width="7.5" style="180" bestFit="1" customWidth="1"/>
    <col min="8452" max="8452" width="9.125" style="180" bestFit="1" customWidth="1"/>
    <col min="8453" max="8453" width="7.5" style="180" bestFit="1" customWidth="1"/>
    <col min="8454" max="8454" width="9.125" style="180" bestFit="1" customWidth="1"/>
    <col min="8455" max="8455" width="7.5" style="180" bestFit="1" customWidth="1"/>
    <col min="8456" max="8456" width="11" style="180" bestFit="1" customWidth="1"/>
    <col min="8457" max="8459" width="10" style="180"/>
    <col min="8460" max="8460" width="10.125" style="180" bestFit="1" customWidth="1"/>
    <col min="8461" max="8704" width="10" style="180"/>
    <col min="8705" max="8705" width="19.75" style="180" customWidth="1"/>
    <col min="8706" max="8706" width="10" style="180" customWidth="1"/>
    <col min="8707" max="8707" width="7.5" style="180" bestFit="1" customWidth="1"/>
    <col min="8708" max="8708" width="9.125" style="180" bestFit="1" customWidth="1"/>
    <col min="8709" max="8709" width="7.5" style="180" bestFit="1" customWidth="1"/>
    <col min="8710" max="8710" width="9.125" style="180" bestFit="1" customWidth="1"/>
    <col min="8711" max="8711" width="7.5" style="180" bestFit="1" customWidth="1"/>
    <col min="8712" max="8712" width="11" style="180" bestFit="1" customWidth="1"/>
    <col min="8713" max="8715" width="10" style="180"/>
    <col min="8716" max="8716" width="10.125" style="180" bestFit="1" customWidth="1"/>
    <col min="8717" max="8960" width="10" style="180"/>
    <col min="8961" max="8961" width="19.75" style="180" customWidth="1"/>
    <col min="8962" max="8962" width="10" style="180" customWidth="1"/>
    <col min="8963" max="8963" width="7.5" style="180" bestFit="1" customWidth="1"/>
    <col min="8964" max="8964" width="9.125" style="180" bestFit="1" customWidth="1"/>
    <col min="8965" max="8965" width="7.5" style="180" bestFit="1" customWidth="1"/>
    <col min="8966" max="8966" width="9.125" style="180" bestFit="1" customWidth="1"/>
    <col min="8967" max="8967" width="7.5" style="180" bestFit="1" customWidth="1"/>
    <col min="8968" max="8968" width="11" style="180" bestFit="1" customWidth="1"/>
    <col min="8969" max="8971" width="10" style="180"/>
    <col min="8972" max="8972" width="10.125" style="180" bestFit="1" customWidth="1"/>
    <col min="8973" max="9216" width="11" style="180"/>
    <col min="9217" max="9217" width="19.75" style="180" customWidth="1"/>
    <col min="9218" max="9218" width="10" style="180" customWidth="1"/>
    <col min="9219" max="9219" width="7.5" style="180" bestFit="1" customWidth="1"/>
    <col min="9220" max="9220" width="9.125" style="180" bestFit="1" customWidth="1"/>
    <col min="9221" max="9221" width="7.5" style="180" bestFit="1" customWidth="1"/>
    <col min="9222" max="9222" width="9.125" style="180" bestFit="1" customWidth="1"/>
    <col min="9223" max="9223" width="7.5" style="180" bestFit="1" customWidth="1"/>
    <col min="9224" max="9224" width="11" style="180" bestFit="1" customWidth="1"/>
    <col min="9225" max="9227" width="10" style="180"/>
    <col min="9228" max="9228" width="10.125" style="180" bestFit="1" customWidth="1"/>
    <col min="9229" max="9472" width="10" style="180"/>
    <col min="9473" max="9473" width="19.75" style="180" customWidth="1"/>
    <col min="9474" max="9474" width="10" style="180" customWidth="1"/>
    <col min="9475" max="9475" width="7.5" style="180" bestFit="1" customWidth="1"/>
    <col min="9476" max="9476" width="9.125" style="180" bestFit="1" customWidth="1"/>
    <col min="9477" max="9477" width="7.5" style="180" bestFit="1" customWidth="1"/>
    <col min="9478" max="9478" width="9.125" style="180" bestFit="1" customWidth="1"/>
    <col min="9479" max="9479" width="7.5" style="180" bestFit="1" customWidth="1"/>
    <col min="9480" max="9480" width="11" style="180" bestFit="1" customWidth="1"/>
    <col min="9481" max="9483" width="10" style="180"/>
    <col min="9484" max="9484" width="10.125" style="180" bestFit="1" customWidth="1"/>
    <col min="9485" max="9728" width="10" style="180"/>
    <col min="9729" max="9729" width="19.75" style="180" customWidth="1"/>
    <col min="9730" max="9730" width="10" style="180" customWidth="1"/>
    <col min="9731" max="9731" width="7.5" style="180" bestFit="1" customWidth="1"/>
    <col min="9732" max="9732" width="9.125" style="180" bestFit="1" customWidth="1"/>
    <col min="9733" max="9733" width="7.5" style="180" bestFit="1" customWidth="1"/>
    <col min="9734" max="9734" width="9.125" style="180" bestFit="1" customWidth="1"/>
    <col min="9735" max="9735" width="7.5" style="180" bestFit="1" customWidth="1"/>
    <col min="9736" max="9736" width="11" style="180" bestFit="1" customWidth="1"/>
    <col min="9737" max="9739" width="10" style="180"/>
    <col min="9740" max="9740" width="10.125" style="180" bestFit="1" customWidth="1"/>
    <col min="9741" max="9984" width="10" style="180"/>
    <col min="9985" max="9985" width="19.75" style="180" customWidth="1"/>
    <col min="9986" max="9986" width="10" style="180" customWidth="1"/>
    <col min="9987" max="9987" width="7.5" style="180" bestFit="1" customWidth="1"/>
    <col min="9988" max="9988" width="9.125" style="180" bestFit="1" customWidth="1"/>
    <col min="9989" max="9989" width="7.5" style="180" bestFit="1" customWidth="1"/>
    <col min="9990" max="9990" width="9.125" style="180" bestFit="1" customWidth="1"/>
    <col min="9991" max="9991" width="7.5" style="180" bestFit="1" customWidth="1"/>
    <col min="9992" max="9992" width="11" style="180" bestFit="1" customWidth="1"/>
    <col min="9993" max="9995" width="10" style="180"/>
    <col min="9996" max="9996" width="10.125" style="180" bestFit="1" customWidth="1"/>
    <col min="9997" max="10240" width="11" style="180"/>
    <col min="10241" max="10241" width="19.75" style="180" customWidth="1"/>
    <col min="10242" max="10242" width="10" style="180" customWidth="1"/>
    <col min="10243" max="10243" width="7.5" style="180" bestFit="1" customWidth="1"/>
    <col min="10244" max="10244" width="9.125" style="180" bestFit="1" customWidth="1"/>
    <col min="10245" max="10245" width="7.5" style="180" bestFit="1" customWidth="1"/>
    <col min="10246" max="10246" width="9.125" style="180" bestFit="1" customWidth="1"/>
    <col min="10247" max="10247" width="7.5" style="180" bestFit="1" customWidth="1"/>
    <col min="10248" max="10248" width="11" style="180" bestFit="1" customWidth="1"/>
    <col min="10249" max="10251" width="10" style="180"/>
    <col min="10252" max="10252" width="10.125" style="180" bestFit="1" customWidth="1"/>
    <col min="10253" max="10496" width="10" style="180"/>
    <col min="10497" max="10497" width="19.75" style="180" customWidth="1"/>
    <col min="10498" max="10498" width="10" style="180" customWidth="1"/>
    <col min="10499" max="10499" width="7.5" style="180" bestFit="1" customWidth="1"/>
    <col min="10500" max="10500" width="9.125" style="180" bestFit="1" customWidth="1"/>
    <col min="10501" max="10501" width="7.5" style="180" bestFit="1" customWidth="1"/>
    <col min="10502" max="10502" width="9.125" style="180" bestFit="1" customWidth="1"/>
    <col min="10503" max="10503" width="7.5" style="180" bestFit="1" customWidth="1"/>
    <col min="10504" max="10504" width="11" style="180" bestFit="1" customWidth="1"/>
    <col min="10505" max="10507" width="10" style="180"/>
    <col min="10508" max="10508" width="10.125" style="180" bestFit="1" customWidth="1"/>
    <col min="10509" max="10752" width="10" style="180"/>
    <col min="10753" max="10753" width="19.75" style="180" customWidth="1"/>
    <col min="10754" max="10754" width="10" style="180" customWidth="1"/>
    <col min="10755" max="10755" width="7.5" style="180" bestFit="1" customWidth="1"/>
    <col min="10756" max="10756" width="9.125" style="180" bestFit="1" customWidth="1"/>
    <col min="10757" max="10757" width="7.5" style="180" bestFit="1" customWidth="1"/>
    <col min="10758" max="10758" width="9.125" style="180" bestFit="1" customWidth="1"/>
    <col min="10759" max="10759" width="7.5" style="180" bestFit="1" customWidth="1"/>
    <col min="10760" max="10760" width="11" style="180" bestFit="1" customWidth="1"/>
    <col min="10761" max="10763" width="10" style="180"/>
    <col min="10764" max="10764" width="10.125" style="180" bestFit="1" customWidth="1"/>
    <col min="10765" max="11008" width="10" style="180"/>
    <col min="11009" max="11009" width="19.75" style="180" customWidth="1"/>
    <col min="11010" max="11010" width="10" style="180" customWidth="1"/>
    <col min="11011" max="11011" width="7.5" style="180" bestFit="1" customWidth="1"/>
    <col min="11012" max="11012" width="9.125" style="180" bestFit="1" customWidth="1"/>
    <col min="11013" max="11013" width="7.5" style="180" bestFit="1" customWidth="1"/>
    <col min="11014" max="11014" width="9.125" style="180" bestFit="1" customWidth="1"/>
    <col min="11015" max="11015" width="7.5" style="180" bestFit="1" customWidth="1"/>
    <col min="11016" max="11016" width="11" style="180" bestFit="1" customWidth="1"/>
    <col min="11017" max="11019" width="10" style="180"/>
    <col min="11020" max="11020" width="10.125" style="180" bestFit="1" customWidth="1"/>
    <col min="11021" max="11264" width="11" style="180"/>
    <col min="11265" max="11265" width="19.75" style="180" customWidth="1"/>
    <col min="11266" max="11266" width="10" style="180" customWidth="1"/>
    <col min="11267" max="11267" width="7.5" style="180" bestFit="1" customWidth="1"/>
    <col min="11268" max="11268" width="9.125" style="180" bestFit="1" customWidth="1"/>
    <col min="11269" max="11269" width="7.5" style="180" bestFit="1" customWidth="1"/>
    <col min="11270" max="11270" width="9.125" style="180" bestFit="1" customWidth="1"/>
    <col min="11271" max="11271" width="7.5" style="180" bestFit="1" customWidth="1"/>
    <col min="11272" max="11272" width="11" style="180" bestFit="1" customWidth="1"/>
    <col min="11273" max="11275" width="10" style="180"/>
    <col min="11276" max="11276" width="10.125" style="180" bestFit="1" customWidth="1"/>
    <col min="11277" max="11520" width="10" style="180"/>
    <col min="11521" max="11521" width="19.75" style="180" customWidth="1"/>
    <col min="11522" max="11522" width="10" style="180" customWidth="1"/>
    <col min="11523" max="11523" width="7.5" style="180" bestFit="1" customWidth="1"/>
    <col min="11524" max="11524" width="9.125" style="180" bestFit="1" customWidth="1"/>
    <col min="11525" max="11525" width="7.5" style="180" bestFit="1" customWidth="1"/>
    <col min="11526" max="11526" width="9.125" style="180" bestFit="1" customWidth="1"/>
    <col min="11527" max="11527" width="7.5" style="180" bestFit="1" customWidth="1"/>
    <col min="11528" max="11528" width="11" style="180" bestFit="1" customWidth="1"/>
    <col min="11529" max="11531" width="10" style="180"/>
    <col min="11532" max="11532" width="10.125" style="180" bestFit="1" customWidth="1"/>
    <col min="11533" max="11776" width="10" style="180"/>
    <col min="11777" max="11777" width="19.75" style="180" customWidth="1"/>
    <col min="11778" max="11778" width="10" style="180" customWidth="1"/>
    <col min="11779" max="11779" width="7.5" style="180" bestFit="1" customWidth="1"/>
    <col min="11780" max="11780" width="9.125" style="180" bestFit="1" customWidth="1"/>
    <col min="11781" max="11781" width="7.5" style="180" bestFit="1" customWidth="1"/>
    <col min="11782" max="11782" width="9.125" style="180" bestFit="1" customWidth="1"/>
    <col min="11783" max="11783" width="7.5" style="180" bestFit="1" customWidth="1"/>
    <col min="11784" max="11784" width="11" style="180" bestFit="1" customWidth="1"/>
    <col min="11785" max="11787" width="10" style="180"/>
    <col min="11788" max="11788" width="10.125" style="180" bestFit="1" customWidth="1"/>
    <col min="11789" max="12032" width="10" style="180"/>
    <col min="12033" max="12033" width="19.75" style="180" customWidth="1"/>
    <col min="12034" max="12034" width="10" style="180" customWidth="1"/>
    <col min="12035" max="12035" width="7.5" style="180" bestFit="1" customWidth="1"/>
    <col min="12036" max="12036" width="9.125" style="180" bestFit="1" customWidth="1"/>
    <col min="12037" max="12037" width="7.5" style="180" bestFit="1" customWidth="1"/>
    <col min="12038" max="12038" width="9.125" style="180" bestFit="1" customWidth="1"/>
    <col min="12039" max="12039" width="7.5" style="180" bestFit="1" customWidth="1"/>
    <col min="12040" max="12040" width="11" style="180" bestFit="1" customWidth="1"/>
    <col min="12041" max="12043" width="10" style="180"/>
    <col min="12044" max="12044" width="10.125" style="180" bestFit="1" customWidth="1"/>
    <col min="12045" max="12288" width="11" style="180"/>
    <col min="12289" max="12289" width="19.75" style="180" customWidth="1"/>
    <col min="12290" max="12290" width="10" style="180" customWidth="1"/>
    <col min="12291" max="12291" width="7.5" style="180" bestFit="1" customWidth="1"/>
    <col min="12292" max="12292" width="9.125" style="180" bestFit="1" customWidth="1"/>
    <col min="12293" max="12293" width="7.5" style="180" bestFit="1" customWidth="1"/>
    <col min="12294" max="12294" width="9.125" style="180" bestFit="1" customWidth="1"/>
    <col min="12295" max="12295" width="7.5" style="180" bestFit="1" customWidth="1"/>
    <col min="12296" max="12296" width="11" style="180" bestFit="1" customWidth="1"/>
    <col min="12297" max="12299" width="10" style="180"/>
    <col min="12300" max="12300" width="10.125" style="180" bestFit="1" customWidth="1"/>
    <col min="12301" max="12544" width="10" style="180"/>
    <col min="12545" max="12545" width="19.75" style="180" customWidth="1"/>
    <col min="12546" max="12546" width="10" style="180" customWidth="1"/>
    <col min="12547" max="12547" width="7.5" style="180" bestFit="1" customWidth="1"/>
    <col min="12548" max="12548" width="9.125" style="180" bestFit="1" customWidth="1"/>
    <col min="12549" max="12549" width="7.5" style="180" bestFit="1" customWidth="1"/>
    <col min="12550" max="12550" width="9.125" style="180" bestFit="1" customWidth="1"/>
    <col min="12551" max="12551" width="7.5" style="180" bestFit="1" customWidth="1"/>
    <col min="12552" max="12552" width="11" style="180" bestFit="1" customWidth="1"/>
    <col min="12553" max="12555" width="10" style="180"/>
    <col min="12556" max="12556" width="10.125" style="180" bestFit="1" customWidth="1"/>
    <col min="12557" max="12800" width="10" style="180"/>
    <col min="12801" max="12801" width="19.75" style="180" customWidth="1"/>
    <col min="12802" max="12802" width="10" style="180" customWidth="1"/>
    <col min="12803" max="12803" width="7.5" style="180" bestFit="1" customWidth="1"/>
    <col min="12804" max="12804" width="9.125" style="180" bestFit="1" customWidth="1"/>
    <col min="12805" max="12805" width="7.5" style="180" bestFit="1" customWidth="1"/>
    <col min="12806" max="12806" width="9.125" style="180" bestFit="1" customWidth="1"/>
    <col min="12807" max="12807" width="7.5" style="180" bestFit="1" customWidth="1"/>
    <col min="12808" max="12808" width="11" style="180" bestFit="1" customWidth="1"/>
    <col min="12809" max="12811" width="10" style="180"/>
    <col min="12812" max="12812" width="10.125" style="180" bestFit="1" customWidth="1"/>
    <col min="12813" max="13056" width="10" style="180"/>
    <col min="13057" max="13057" width="19.75" style="180" customWidth="1"/>
    <col min="13058" max="13058" width="10" style="180" customWidth="1"/>
    <col min="13059" max="13059" width="7.5" style="180" bestFit="1" customWidth="1"/>
    <col min="13060" max="13060" width="9.125" style="180" bestFit="1" customWidth="1"/>
    <col min="13061" max="13061" width="7.5" style="180" bestFit="1" customWidth="1"/>
    <col min="13062" max="13062" width="9.125" style="180" bestFit="1" customWidth="1"/>
    <col min="13063" max="13063" width="7.5" style="180" bestFit="1" customWidth="1"/>
    <col min="13064" max="13064" width="11" style="180" bestFit="1" customWidth="1"/>
    <col min="13065" max="13067" width="10" style="180"/>
    <col min="13068" max="13068" width="10.125" style="180" bestFit="1" customWidth="1"/>
    <col min="13069" max="13312" width="11" style="180"/>
    <col min="13313" max="13313" width="19.75" style="180" customWidth="1"/>
    <col min="13314" max="13314" width="10" style="180" customWidth="1"/>
    <col min="13315" max="13315" width="7.5" style="180" bestFit="1" customWidth="1"/>
    <col min="13316" max="13316" width="9.125" style="180" bestFit="1" customWidth="1"/>
    <col min="13317" max="13317" width="7.5" style="180" bestFit="1" customWidth="1"/>
    <col min="13318" max="13318" width="9.125" style="180" bestFit="1" customWidth="1"/>
    <col min="13319" max="13319" width="7.5" style="180" bestFit="1" customWidth="1"/>
    <col min="13320" max="13320" width="11" style="180" bestFit="1" customWidth="1"/>
    <col min="13321" max="13323" width="10" style="180"/>
    <col min="13324" max="13324" width="10.125" style="180" bestFit="1" customWidth="1"/>
    <col min="13325" max="13568" width="10" style="180"/>
    <col min="13569" max="13569" width="19.75" style="180" customWidth="1"/>
    <col min="13570" max="13570" width="10" style="180" customWidth="1"/>
    <col min="13571" max="13571" width="7.5" style="180" bestFit="1" customWidth="1"/>
    <col min="13572" max="13572" width="9.125" style="180" bestFit="1" customWidth="1"/>
    <col min="13573" max="13573" width="7.5" style="180" bestFit="1" customWidth="1"/>
    <col min="13574" max="13574" width="9.125" style="180" bestFit="1" customWidth="1"/>
    <col min="13575" max="13575" width="7.5" style="180" bestFit="1" customWidth="1"/>
    <col min="13576" max="13576" width="11" style="180" bestFit="1" customWidth="1"/>
    <col min="13577" max="13579" width="10" style="180"/>
    <col min="13580" max="13580" width="10.125" style="180" bestFit="1" customWidth="1"/>
    <col min="13581" max="13824" width="10" style="180"/>
    <col min="13825" max="13825" width="19.75" style="180" customWidth="1"/>
    <col min="13826" max="13826" width="10" style="180" customWidth="1"/>
    <col min="13827" max="13827" width="7.5" style="180" bestFit="1" customWidth="1"/>
    <col min="13828" max="13828" width="9.125" style="180" bestFit="1" customWidth="1"/>
    <col min="13829" max="13829" width="7.5" style="180" bestFit="1" customWidth="1"/>
    <col min="13830" max="13830" width="9.125" style="180" bestFit="1" customWidth="1"/>
    <col min="13831" max="13831" width="7.5" style="180" bestFit="1" customWidth="1"/>
    <col min="13832" max="13832" width="11" style="180" bestFit="1" customWidth="1"/>
    <col min="13833" max="13835" width="10" style="180"/>
    <col min="13836" max="13836" width="10.125" style="180" bestFit="1" customWidth="1"/>
    <col min="13837" max="14080" width="10" style="180"/>
    <col min="14081" max="14081" width="19.75" style="180" customWidth="1"/>
    <col min="14082" max="14082" width="10" style="180" customWidth="1"/>
    <col min="14083" max="14083" width="7.5" style="180" bestFit="1" customWidth="1"/>
    <col min="14084" max="14084" width="9.125" style="180" bestFit="1" customWidth="1"/>
    <col min="14085" max="14085" width="7.5" style="180" bestFit="1" customWidth="1"/>
    <col min="14086" max="14086" width="9.125" style="180" bestFit="1" customWidth="1"/>
    <col min="14087" max="14087" width="7.5" style="180" bestFit="1" customWidth="1"/>
    <col min="14088" max="14088" width="11" style="180" bestFit="1" customWidth="1"/>
    <col min="14089" max="14091" width="10" style="180"/>
    <col min="14092" max="14092" width="10.125" style="180" bestFit="1" customWidth="1"/>
    <col min="14093" max="14336" width="11" style="180"/>
    <col min="14337" max="14337" width="19.75" style="180" customWidth="1"/>
    <col min="14338" max="14338" width="10" style="180" customWidth="1"/>
    <col min="14339" max="14339" width="7.5" style="180" bestFit="1" customWidth="1"/>
    <col min="14340" max="14340" width="9.125" style="180" bestFit="1" customWidth="1"/>
    <col min="14341" max="14341" width="7.5" style="180" bestFit="1" customWidth="1"/>
    <col min="14342" max="14342" width="9.125" style="180" bestFit="1" customWidth="1"/>
    <col min="14343" max="14343" width="7.5" style="180" bestFit="1" customWidth="1"/>
    <col min="14344" max="14344" width="11" style="180" bestFit="1" customWidth="1"/>
    <col min="14345" max="14347" width="10" style="180"/>
    <col min="14348" max="14348" width="10.125" style="180" bestFit="1" customWidth="1"/>
    <col min="14349" max="14592" width="10" style="180"/>
    <col min="14593" max="14593" width="19.75" style="180" customWidth="1"/>
    <col min="14594" max="14594" width="10" style="180" customWidth="1"/>
    <col min="14595" max="14595" width="7.5" style="180" bestFit="1" customWidth="1"/>
    <col min="14596" max="14596" width="9.125" style="180" bestFit="1" customWidth="1"/>
    <col min="14597" max="14597" width="7.5" style="180" bestFit="1" customWidth="1"/>
    <col min="14598" max="14598" width="9.125" style="180" bestFit="1" customWidth="1"/>
    <col min="14599" max="14599" width="7.5" style="180" bestFit="1" customWidth="1"/>
    <col min="14600" max="14600" width="11" style="180" bestFit="1" customWidth="1"/>
    <col min="14601" max="14603" width="10" style="180"/>
    <col min="14604" max="14604" width="10.125" style="180" bestFit="1" customWidth="1"/>
    <col min="14605" max="14848" width="10" style="180"/>
    <col min="14849" max="14849" width="19.75" style="180" customWidth="1"/>
    <col min="14850" max="14850" width="10" style="180" customWidth="1"/>
    <col min="14851" max="14851" width="7.5" style="180" bestFit="1" customWidth="1"/>
    <col min="14852" max="14852" width="9.125" style="180" bestFit="1" customWidth="1"/>
    <col min="14853" max="14853" width="7.5" style="180" bestFit="1" customWidth="1"/>
    <col min="14854" max="14854" width="9.125" style="180" bestFit="1" customWidth="1"/>
    <col min="14855" max="14855" width="7.5" style="180" bestFit="1" customWidth="1"/>
    <col min="14856" max="14856" width="11" style="180" bestFit="1" customWidth="1"/>
    <col min="14857" max="14859" width="10" style="180"/>
    <col min="14860" max="14860" width="10.125" style="180" bestFit="1" customWidth="1"/>
    <col min="14861" max="15104" width="10" style="180"/>
    <col min="15105" max="15105" width="19.75" style="180" customWidth="1"/>
    <col min="15106" max="15106" width="10" style="180" customWidth="1"/>
    <col min="15107" max="15107" width="7.5" style="180" bestFit="1" customWidth="1"/>
    <col min="15108" max="15108" width="9.125" style="180" bestFit="1" customWidth="1"/>
    <col min="15109" max="15109" width="7.5" style="180" bestFit="1" customWidth="1"/>
    <col min="15110" max="15110" width="9.125" style="180" bestFit="1" customWidth="1"/>
    <col min="15111" max="15111" width="7.5" style="180" bestFit="1" customWidth="1"/>
    <col min="15112" max="15112" width="11" style="180" bestFit="1" customWidth="1"/>
    <col min="15113" max="15115" width="10" style="180"/>
    <col min="15116" max="15116" width="10.125" style="180" bestFit="1" customWidth="1"/>
    <col min="15117" max="15360" width="11" style="180"/>
    <col min="15361" max="15361" width="19.75" style="180" customWidth="1"/>
    <col min="15362" max="15362" width="10" style="180" customWidth="1"/>
    <col min="15363" max="15363" width="7.5" style="180" bestFit="1" customWidth="1"/>
    <col min="15364" max="15364" width="9.125" style="180" bestFit="1" customWidth="1"/>
    <col min="15365" max="15365" width="7.5" style="180" bestFit="1" customWidth="1"/>
    <col min="15366" max="15366" width="9.125" style="180" bestFit="1" customWidth="1"/>
    <col min="15367" max="15367" width="7.5" style="180" bestFit="1" customWidth="1"/>
    <col min="15368" max="15368" width="11" style="180" bestFit="1" customWidth="1"/>
    <col min="15369" max="15371" width="10" style="180"/>
    <col min="15372" max="15372" width="10.125" style="180" bestFit="1" customWidth="1"/>
    <col min="15373" max="15616" width="10" style="180"/>
    <col min="15617" max="15617" width="19.75" style="180" customWidth="1"/>
    <col min="15618" max="15618" width="10" style="180" customWidth="1"/>
    <col min="15619" max="15619" width="7.5" style="180" bestFit="1" customWidth="1"/>
    <col min="15620" max="15620" width="9.125" style="180" bestFit="1" customWidth="1"/>
    <col min="15621" max="15621" width="7.5" style="180" bestFit="1" customWidth="1"/>
    <col min="15622" max="15622" width="9.125" style="180" bestFit="1" customWidth="1"/>
    <col min="15623" max="15623" width="7.5" style="180" bestFit="1" customWidth="1"/>
    <col min="15624" max="15624" width="11" style="180" bestFit="1" customWidth="1"/>
    <col min="15625" max="15627" width="10" style="180"/>
    <col min="15628" max="15628" width="10.125" style="180" bestFit="1" customWidth="1"/>
    <col min="15629" max="15872" width="10" style="180"/>
    <col min="15873" max="15873" width="19.75" style="180" customWidth="1"/>
    <col min="15874" max="15874" width="10" style="180" customWidth="1"/>
    <col min="15875" max="15875" width="7.5" style="180" bestFit="1" customWidth="1"/>
    <col min="15876" max="15876" width="9.125" style="180" bestFit="1" customWidth="1"/>
    <col min="15877" max="15877" width="7.5" style="180" bestFit="1" customWidth="1"/>
    <col min="15878" max="15878" width="9.125" style="180" bestFit="1" customWidth="1"/>
    <col min="15879" max="15879" width="7.5" style="180" bestFit="1" customWidth="1"/>
    <col min="15880" max="15880" width="11" style="180" bestFit="1" customWidth="1"/>
    <col min="15881" max="15883" width="10" style="180"/>
    <col min="15884" max="15884" width="10.125" style="180" bestFit="1" customWidth="1"/>
    <col min="15885" max="16128" width="10" style="180"/>
    <col min="16129" max="16129" width="19.75" style="180" customWidth="1"/>
    <col min="16130" max="16130" width="10" style="180" customWidth="1"/>
    <col min="16131" max="16131" width="7.5" style="180" bestFit="1" customWidth="1"/>
    <col min="16132" max="16132" width="9.125" style="180" bestFit="1" customWidth="1"/>
    <col min="16133" max="16133" width="7.5" style="180" bestFit="1" customWidth="1"/>
    <col min="16134" max="16134" width="9.125" style="180" bestFit="1" customWidth="1"/>
    <col min="16135" max="16135" width="7.5" style="180" bestFit="1" customWidth="1"/>
    <col min="16136" max="16136" width="11" style="180" bestFit="1" customWidth="1"/>
    <col min="16137" max="16139" width="10" style="180"/>
    <col min="16140" max="16140" width="10.125" style="180" bestFit="1" customWidth="1"/>
    <col min="16141" max="16384" width="11" style="180"/>
  </cols>
  <sheetData>
    <row r="1" spans="1:65" s="171" customFormat="1" x14ac:dyDescent="0.2">
      <c r="A1" s="170" t="s">
        <v>7</v>
      </c>
    </row>
    <row r="2" spans="1:65" ht="15.75" x14ac:dyDescent="0.25">
      <c r="A2" s="172"/>
      <c r="B2" s="173"/>
      <c r="H2" s="599" t="s">
        <v>160</v>
      </c>
    </row>
    <row r="3" spans="1:65" s="97" customFormat="1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</row>
    <row r="4" spans="1:65" s="97" customFormat="1" x14ac:dyDescent="0.2">
      <c r="A4" s="76"/>
      <c r="B4" s="92" t="s">
        <v>48</v>
      </c>
      <c r="C4" s="92" t="s">
        <v>513</v>
      </c>
      <c r="D4" s="92" t="s">
        <v>48</v>
      </c>
      <c r="E4" s="92" t="s">
        <v>513</v>
      </c>
      <c r="F4" s="92" t="s">
        <v>48</v>
      </c>
      <c r="G4" s="93" t="s">
        <v>513</v>
      </c>
      <c r="H4" s="93" t="s">
        <v>111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</row>
    <row r="5" spans="1:65" s="131" customFormat="1" x14ac:dyDescent="0.2">
      <c r="A5" s="94" t="s">
        <v>208</v>
      </c>
      <c r="B5" s="601">
        <v>24.8</v>
      </c>
      <c r="C5" s="181">
        <v>-3.569484407807761</v>
      </c>
      <c r="D5" s="95">
        <v>373.06</v>
      </c>
      <c r="E5" s="96">
        <v>2.37341902412386</v>
      </c>
      <c r="F5" s="95">
        <v>373.06</v>
      </c>
      <c r="G5" s="96">
        <v>2.37341902412386</v>
      </c>
      <c r="H5" s="602">
        <v>6.7392665733009505</v>
      </c>
      <c r="I5" s="94"/>
    </row>
    <row r="6" spans="1:65" s="131" customFormat="1" x14ac:dyDescent="0.2">
      <c r="A6" s="94" t="s">
        <v>209</v>
      </c>
      <c r="B6" s="601">
        <v>140.893</v>
      </c>
      <c r="C6" s="96">
        <v>62.089435477376533</v>
      </c>
      <c r="D6" s="95">
        <v>1382.0509999999999</v>
      </c>
      <c r="E6" s="96">
        <v>-2.5072076399925791</v>
      </c>
      <c r="F6" s="95">
        <v>1382.0509999999999</v>
      </c>
      <c r="G6" s="96">
        <v>-2.5072076399925791</v>
      </c>
      <c r="H6" s="602">
        <v>24.9665204173515</v>
      </c>
      <c r="I6" s="94"/>
    </row>
    <row r="7" spans="1:65" s="131" customFormat="1" x14ac:dyDescent="0.2">
      <c r="A7" s="94" t="s">
        <v>210</v>
      </c>
      <c r="B7" s="601">
        <v>98</v>
      </c>
      <c r="C7" s="96">
        <v>34.246575342465754</v>
      </c>
      <c r="D7" s="95">
        <v>1771</v>
      </c>
      <c r="E7" s="96">
        <v>-16.932457786116323</v>
      </c>
      <c r="F7" s="95">
        <v>1771</v>
      </c>
      <c r="G7" s="96">
        <v>-16.932457786116323</v>
      </c>
      <c r="H7" s="602">
        <v>31.992819121095756</v>
      </c>
      <c r="I7" s="94"/>
    </row>
    <row r="8" spans="1:65" s="131" customFormat="1" x14ac:dyDescent="0.2">
      <c r="A8" s="174" t="s">
        <v>539</v>
      </c>
      <c r="B8" s="601">
        <v>97.307000000000002</v>
      </c>
      <c r="C8" s="96">
        <v>-36.549534099726785</v>
      </c>
      <c r="D8" s="95">
        <v>2009.506206150551</v>
      </c>
      <c r="E8" s="96">
        <v>-19.527917012873058</v>
      </c>
      <c r="F8" s="95">
        <v>2009.506206150551</v>
      </c>
      <c r="G8" s="96">
        <v>-19.527917012873058</v>
      </c>
      <c r="H8" s="602">
        <v>36.301393888251795</v>
      </c>
      <c r="I8" s="94"/>
      <c r="J8" s="95"/>
    </row>
    <row r="9" spans="1:65" s="94" customFormat="1" x14ac:dyDescent="0.2">
      <c r="A9" s="63" t="s">
        <v>211</v>
      </c>
      <c r="B9" s="64">
        <v>361</v>
      </c>
      <c r="C9" s="98">
        <v>6.4896755162241888</v>
      </c>
      <c r="D9" s="64">
        <v>5535.6172061505504</v>
      </c>
      <c r="E9" s="98">
        <v>-13.6564213485137</v>
      </c>
      <c r="F9" s="64">
        <v>5535.6172061505504</v>
      </c>
      <c r="G9" s="98">
        <v>-13.6564213485137</v>
      </c>
      <c r="H9" s="98">
        <v>100</v>
      </c>
    </row>
    <row r="10" spans="1:65" s="94" customFormat="1" x14ac:dyDescent="0.2">
      <c r="H10" s="88" t="s">
        <v>246</v>
      </c>
    </row>
    <row r="11" spans="1:65" s="94" customFormat="1" x14ac:dyDescent="0.2">
      <c r="A11" s="89" t="s">
        <v>585</v>
      </c>
    </row>
    <row r="12" spans="1:65" x14ac:dyDescent="0.2">
      <c r="A12" s="89" t="s">
        <v>538</v>
      </c>
    </row>
    <row r="13" spans="1:65" x14ac:dyDescent="0.2">
      <c r="A13" s="89" t="s">
        <v>247</v>
      </c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47"/>
  <sheetViews>
    <sheetView topLeftCell="A9" workbookViewId="0">
      <selection activeCell="K42" sqref="K42:K43"/>
    </sheetView>
  </sheetViews>
  <sheetFormatPr baseColWidth="10" defaultRowHeight="14.25" x14ac:dyDescent="0.2"/>
  <cols>
    <col min="1" max="1" width="8.5" customWidth="1"/>
    <col min="2" max="2" width="11.375" customWidth="1"/>
    <col min="3" max="3" width="6.625" customWidth="1"/>
    <col min="4" max="4" width="9.75" customWidth="1"/>
    <col min="5" max="5" width="6.625" customWidth="1"/>
    <col min="6" max="6" width="9.25" customWidth="1"/>
    <col min="7" max="7" width="6.625" customWidth="1"/>
    <col min="8" max="8" width="9.25" customWidth="1"/>
    <col min="9" max="9" width="15.25" customWidth="1"/>
  </cols>
  <sheetData>
    <row r="1" spans="1:10" ht="15" x14ac:dyDescent="0.25">
      <c r="A1" s="439" t="s">
        <v>276</v>
      </c>
      <c r="B1" s="439"/>
      <c r="C1" s="1"/>
      <c r="D1" s="1"/>
      <c r="E1" s="1"/>
      <c r="F1" s="1"/>
      <c r="G1" s="1"/>
      <c r="H1" s="1"/>
      <c r="I1" s="1"/>
    </row>
    <row r="2" spans="1:10" x14ac:dyDescent="0.2">
      <c r="A2" s="603"/>
      <c r="B2" s="603"/>
      <c r="C2" s="603"/>
      <c r="D2" s="603"/>
      <c r="E2" s="603"/>
      <c r="F2" s="1"/>
      <c r="G2" s="1"/>
      <c r="H2" s="604"/>
      <c r="I2" s="609" t="s">
        <v>160</v>
      </c>
    </row>
    <row r="3" spans="1:10" ht="14.45" customHeight="1" x14ac:dyDescent="0.2">
      <c r="A3" s="866" t="s">
        <v>551</v>
      </c>
      <c r="B3" s="866" t="s">
        <v>552</v>
      </c>
      <c r="C3" s="849">
        <f>INDICE!A3</f>
        <v>41974</v>
      </c>
      <c r="D3" s="850"/>
      <c r="E3" s="850" t="s">
        <v>121</v>
      </c>
      <c r="F3" s="850"/>
      <c r="G3" s="850" t="s">
        <v>122</v>
      </c>
      <c r="H3" s="850"/>
      <c r="I3" s="850"/>
    </row>
    <row r="4" spans="1:10" x14ac:dyDescent="0.2">
      <c r="A4" s="867"/>
      <c r="B4" s="867"/>
      <c r="C4" s="92" t="s">
        <v>48</v>
      </c>
      <c r="D4" s="92" t="s">
        <v>549</v>
      </c>
      <c r="E4" s="92" t="s">
        <v>48</v>
      </c>
      <c r="F4" s="92" t="s">
        <v>549</v>
      </c>
      <c r="G4" s="92" t="s">
        <v>48</v>
      </c>
      <c r="H4" s="93" t="s">
        <v>549</v>
      </c>
      <c r="I4" s="93" t="s">
        <v>111</v>
      </c>
    </row>
    <row r="5" spans="1:10" x14ac:dyDescent="0.2">
      <c r="A5" s="610"/>
      <c r="B5" s="619" t="s">
        <v>213</v>
      </c>
      <c r="C5" s="616">
        <v>0</v>
      </c>
      <c r="D5" s="184" t="s">
        <v>151</v>
      </c>
      <c r="E5" s="183">
        <v>246</v>
      </c>
      <c r="F5" s="185">
        <v>82.222222222222214</v>
      </c>
      <c r="G5" s="614">
        <v>246</v>
      </c>
      <c r="H5" s="185">
        <v>82.222222222222214</v>
      </c>
      <c r="I5" s="621">
        <v>0.4165608331216662</v>
      </c>
      <c r="J5" s="401"/>
    </row>
    <row r="6" spans="1:10" x14ac:dyDescent="0.2">
      <c r="A6" s="610"/>
      <c r="B6" s="620" t="s">
        <v>214</v>
      </c>
      <c r="C6" s="617">
        <v>1014</v>
      </c>
      <c r="D6" s="184">
        <v>249.65517241379311</v>
      </c>
      <c r="E6" s="186">
        <v>8559</v>
      </c>
      <c r="F6" s="184">
        <v>-4.2724527457778771</v>
      </c>
      <c r="G6" s="614">
        <v>8559</v>
      </c>
      <c r="H6" s="187">
        <v>-4.2724527457778771</v>
      </c>
      <c r="I6" s="621">
        <v>14.493268986537974</v>
      </c>
      <c r="J6" s="401"/>
    </row>
    <row r="7" spans="1:10" x14ac:dyDescent="0.2">
      <c r="A7" s="188" t="s">
        <v>354</v>
      </c>
      <c r="B7" s="188"/>
      <c r="C7" s="189">
        <v>1014</v>
      </c>
      <c r="D7" s="190">
        <v>249.65517241379311</v>
      </c>
      <c r="E7" s="189">
        <v>8805</v>
      </c>
      <c r="F7" s="191">
        <v>-2.9858968708682236</v>
      </c>
      <c r="G7" s="192">
        <v>8805</v>
      </c>
      <c r="H7" s="191">
        <v>-2.9858968708682236</v>
      </c>
      <c r="I7" s="193">
        <v>14.90982981965964</v>
      </c>
      <c r="J7" s="401"/>
    </row>
    <row r="8" spans="1:10" x14ac:dyDescent="0.2">
      <c r="A8" s="610"/>
      <c r="B8" s="619" t="s">
        <v>215</v>
      </c>
      <c r="C8" s="617">
        <v>93</v>
      </c>
      <c r="D8" s="184">
        <v>1.0869565217391304</v>
      </c>
      <c r="E8" s="186">
        <v>1148</v>
      </c>
      <c r="F8" s="194">
        <v>43.5</v>
      </c>
      <c r="G8" s="614">
        <v>1148</v>
      </c>
      <c r="H8" s="194">
        <v>43.5</v>
      </c>
      <c r="I8" s="621">
        <v>1.943950554567776</v>
      </c>
      <c r="J8" s="401"/>
    </row>
    <row r="9" spans="1:10" x14ac:dyDescent="0.2">
      <c r="A9" s="610"/>
      <c r="B9" s="182" t="s">
        <v>216</v>
      </c>
      <c r="C9" s="617">
        <v>424</v>
      </c>
      <c r="D9" s="184">
        <v>-6.4017660044150109</v>
      </c>
      <c r="E9" s="186">
        <v>3933</v>
      </c>
      <c r="F9" s="187">
        <v>27.24037528307991</v>
      </c>
      <c r="G9" s="614">
        <v>3933</v>
      </c>
      <c r="H9" s="187">
        <v>27.24037528307991</v>
      </c>
      <c r="I9" s="621">
        <v>6.6598933197866392</v>
      </c>
      <c r="J9" s="401"/>
    </row>
    <row r="10" spans="1:10" x14ac:dyDescent="0.2">
      <c r="A10" s="610"/>
      <c r="B10" s="182" t="s">
        <v>217</v>
      </c>
      <c r="C10" s="617">
        <v>0</v>
      </c>
      <c r="D10" s="184">
        <v>-100</v>
      </c>
      <c r="E10" s="186">
        <v>104</v>
      </c>
      <c r="F10" s="195">
        <v>-50</v>
      </c>
      <c r="G10" s="614">
        <v>104</v>
      </c>
      <c r="H10" s="195">
        <v>-50</v>
      </c>
      <c r="I10" s="621">
        <v>0.17610701888070443</v>
      </c>
      <c r="J10" s="401"/>
    </row>
    <row r="11" spans="1:10" x14ac:dyDescent="0.2">
      <c r="A11" s="610"/>
      <c r="B11" s="620" t="s">
        <v>218</v>
      </c>
      <c r="C11" s="617">
        <v>271</v>
      </c>
      <c r="D11" s="184">
        <v>171</v>
      </c>
      <c r="E11" s="186">
        <v>2917</v>
      </c>
      <c r="F11" s="187">
        <v>23.028258118937156</v>
      </c>
      <c r="G11" s="614">
        <v>2917</v>
      </c>
      <c r="H11" s="187">
        <v>23.028258118937156</v>
      </c>
      <c r="I11" s="621">
        <v>4.9394632122597582</v>
      </c>
      <c r="J11" s="401"/>
    </row>
    <row r="12" spans="1:10" x14ac:dyDescent="0.2">
      <c r="A12" s="188" t="s">
        <v>541</v>
      </c>
      <c r="B12" s="188"/>
      <c r="C12" s="189">
        <v>788</v>
      </c>
      <c r="D12" s="190">
        <v>13.055954088952653</v>
      </c>
      <c r="E12" s="189">
        <v>8102</v>
      </c>
      <c r="F12" s="191">
        <v>25.224111282843896</v>
      </c>
      <c r="G12" s="192">
        <v>8102</v>
      </c>
      <c r="H12" s="191">
        <v>25.224111282843896</v>
      </c>
      <c r="I12" s="193">
        <v>13.719414105494879</v>
      </c>
      <c r="J12" s="401"/>
    </row>
    <row r="13" spans="1:10" x14ac:dyDescent="0.2">
      <c r="A13" s="611"/>
      <c r="B13" s="624" t="s">
        <v>219</v>
      </c>
      <c r="C13" s="616">
        <v>83</v>
      </c>
      <c r="D13" s="184" t="s">
        <v>151</v>
      </c>
      <c r="E13" s="183">
        <v>1235</v>
      </c>
      <c r="F13" s="196">
        <v>609.77011494252872</v>
      </c>
      <c r="G13" s="614">
        <v>1235</v>
      </c>
      <c r="H13" s="196">
        <v>609.77011494252872</v>
      </c>
      <c r="I13" s="621">
        <v>2.0912708492083651</v>
      </c>
      <c r="J13" s="401"/>
    </row>
    <row r="14" spans="1:10" x14ac:dyDescent="0.2">
      <c r="A14" s="611"/>
      <c r="B14" s="618" t="s">
        <v>220</v>
      </c>
      <c r="C14" s="616">
        <v>0</v>
      </c>
      <c r="D14" s="184" t="s">
        <v>151</v>
      </c>
      <c r="E14" s="183">
        <v>0</v>
      </c>
      <c r="F14" s="196">
        <v>-100</v>
      </c>
      <c r="G14" s="186">
        <v>0</v>
      </c>
      <c r="H14" s="196">
        <v>-100</v>
      </c>
      <c r="I14" s="616">
        <v>0</v>
      </c>
      <c r="J14" s="401"/>
    </row>
    <row r="15" spans="1:10" x14ac:dyDescent="0.2">
      <c r="A15" s="611"/>
      <c r="B15" s="618" t="s">
        <v>261</v>
      </c>
      <c r="C15" s="617">
        <v>0</v>
      </c>
      <c r="D15" s="184" t="s">
        <v>151</v>
      </c>
      <c r="E15" s="186">
        <v>17</v>
      </c>
      <c r="F15" s="196" t="s">
        <v>151</v>
      </c>
      <c r="G15" s="614">
        <v>17</v>
      </c>
      <c r="H15" s="196" t="s">
        <v>151</v>
      </c>
      <c r="I15" s="621" t="s">
        <v>195</v>
      </c>
      <c r="J15" s="401"/>
    </row>
    <row r="16" spans="1:10" x14ac:dyDescent="0.2">
      <c r="A16" s="611"/>
      <c r="B16" s="618" t="s">
        <v>221</v>
      </c>
      <c r="C16" s="617">
        <v>0</v>
      </c>
      <c r="D16" s="184">
        <v>-100</v>
      </c>
      <c r="E16" s="186">
        <v>53</v>
      </c>
      <c r="F16" s="196">
        <v>-34.567901234567898</v>
      </c>
      <c r="G16" s="614">
        <v>53</v>
      </c>
      <c r="H16" s="196">
        <v>-34.567901234567898</v>
      </c>
      <c r="I16" s="621">
        <v>8.9746846160358995E-2</v>
      </c>
      <c r="J16" s="401"/>
    </row>
    <row r="17" spans="1:10" x14ac:dyDescent="0.2">
      <c r="A17" s="611"/>
      <c r="B17" s="618" t="s">
        <v>222</v>
      </c>
      <c r="C17" s="617">
        <v>0</v>
      </c>
      <c r="D17" s="184">
        <v>-100</v>
      </c>
      <c r="E17" s="186">
        <v>161</v>
      </c>
      <c r="F17" s="196">
        <v>-84.981343283582092</v>
      </c>
      <c r="G17" s="614">
        <v>161</v>
      </c>
      <c r="H17" s="196">
        <v>-84.981343283582092</v>
      </c>
      <c r="I17" s="621">
        <v>0.27262721192109052</v>
      </c>
      <c r="J17" s="401"/>
    </row>
    <row r="18" spans="1:10" x14ac:dyDescent="0.2">
      <c r="A18" s="611"/>
      <c r="B18" s="618" t="s">
        <v>223</v>
      </c>
      <c r="C18" s="617">
        <v>78</v>
      </c>
      <c r="D18" s="184">
        <v>-73.469387755102048</v>
      </c>
      <c r="E18" s="186">
        <v>1176</v>
      </c>
      <c r="F18" s="196">
        <v>35.172413793103445</v>
      </c>
      <c r="G18" s="614">
        <v>1176</v>
      </c>
      <c r="H18" s="196">
        <v>35.172413793103445</v>
      </c>
      <c r="I18" s="621">
        <v>1.9913639827279654</v>
      </c>
      <c r="J18" s="401"/>
    </row>
    <row r="19" spans="1:10" x14ac:dyDescent="0.2">
      <c r="A19" s="611"/>
      <c r="B19" s="618" t="s">
        <v>224</v>
      </c>
      <c r="C19" s="617">
        <v>79</v>
      </c>
      <c r="D19" s="184">
        <v>-1.25</v>
      </c>
      <c r="E19" s="186">
        <v>1357</v>
      </c>
      <c r="F19" s="196">
        <v>240.10025062656641</v>
      </c>
      <c r="G19" s="614">
        <v>1357</v>
      </c>
      <c r="H19" s="196">
        <v>240.10025062656641</v>
      </c>
      <c r="I19" s="621">
        <v>2.2978579290491914</v>
      </c>
      <c r="J19" s="401"/>
    </row>
    <row r="20" spans="1:10" x14ac:dyDescent="0.2">
      <c r="A20" s="612"/>
      <c r="B20" s="197" t="s">
        <v>225</v>
      </c>
      <c r="C20" s="617">
        <v>189</v>
      </c>
      <c r="D20" s="184">
        <v>-70.329670329670336</v>
      </c>
      <c r="E20" s="186">
        <v>7074</v>
      </c>
      <c r="F20" s="196">
        <v>-12.956810631229235</v>
      </c>
      <c r="G20" s="614">
        <v>7074</v>
      </c>
      <c r="H20" s="196">
        <v>-12.956810631229235</v>
      </c>
      <c r="I20" s="621">
        <v>11.978663957327914</v>
      </c>
      <c r="J20" s="401"/>
    </row>
    <row r="21" spans="1:10" x14ac:dyDescent="0.2">
      <c r="A21" s="612"/>
      <c r="B21" s="197" t="s">
        <v>268</v>
      </c>
      <c r="C21" s="617">
        <v>20</v>
      </c>
      <c r="D21" s="184">
        <v>-48.717948717948715</v>
      </c>
      <c r="E21" s="186">
        <v>287</v>
      </c>
      <c r="F21" s="196">
        <v>-31.175059952038371</v>
      </c>
      <c r="G21" s="614">
        <v>287</v>
      </c>
      <c r="H21" s="196">
        <v>-31.175059952038371</v>
      </c>
      <c r="I21" s="621">
        <v>0.485987638641944</v>
      </c>
      <c r="J21" s="401"/>
    </row>
    <row r="22" spans="1:10" x14ac:dyDescent="0.2">
      <c r="A22" s="188" t="s">
        <v>542</v>
      </c>
      <c r="B22" s="188"/>
      <c r="C22" s="189">
        <v>449</v>
      </c>
      <c r="D22" s="190">
        <v>-61.359724612736663</v>
      </c>
      <c r="E22" s="189">
        <v>11360</v>
      </c>
      <c r="F22" s="191">
        <v>1.6463851109520402</v>
      </c>
      <c r="G22" s="192">
        <v>11360</v>
      </c>
      <c r="H22" s="191">
        <v>1.6463851109520402</v>
      </c>
      <c r="I22" s="193">
        <v>19.236305139276947</v>
      </c>
      <c r="J22" s="401"/>
    </row>
    <row r="23" spans="1:10" x14ac:dyDescent="0.2">
      <c r="A23" s="611"/>
      <c r="B23" s="618" t="s">
        <v>226</v>
      </c>
      <c r="C23" s="617">
        <v>589</v>
      </c>
      <c r="D23" s="184">
        <v>-1.8333333333333333</v>
      </c>
      <c r="E23" s="186">
        <v>7242</v>
      </c>
      <c r="F23" s="184">
        <v>-11.031941031941033</v>
      </c>
      <c r="G23" s="615">
        <v>7242</v>
      </c>
      <c r="H23" s="184">
        <v>-11.031941031941033</v>
      </c>
      <c r="I23" s="617">
        <v>12.263144526289052</v>
      </c>
      <c r="J23" s="401"/>
    </row>
    <row r="24" spans="1:10" x14ac:dyDescent="0.2">
      <c r="A24" s="611"/>
      <c r="B24" s="618" t="s">
        <v>227</v>
      </c>
      <c r="C24" s="617">
        <v>361</v>
      </c>
      <c r="D24" s="184">
        <v>351.25</v>
      </c>
      <c r="E24" s="186">
        <v>1867</v>
      </c>
      <c r="F24" s="184">
        <v>-7.0219123505976091</v>
      </c>
      <c r="G24" s="186">
        <v>1867</v>
      </c>
      <c r="H24" s="184">
        <v>-7.0219123505976091</v>
      </c>
      <c r="I24" s="622">
        <v>3.1614596562526458</v>
      </c>
      <c r="J24" s="401"/>
    </row>
    <row r="25" spans="1:10" x14ac:dyDescent="0.2">
      <c r="A25" s="611"/>
      <c r="B25" s="618" t="s">
        <v>228</v>
      </c>
      <c r="C25" s="616">
        <v>0</v>
      </c>
      <c r="D25" s="184" t="s">
        <v>151</v>
      </c>
      <c r="E25" s="183">
        <v>0</v>
      </c>
      <c r="F25" s="184">
        <v>-100</v>
      </c>
      <c r="G25" s="186">
        <v>0</v>
      </c>
      <c r="H25" s="184">
        <v>-100</v>
      </c>
      <c r="I25" s="616">
        <v>0</v>
      </c>
      <c r="J25" s="401"/>
    </row>
    <row r="26" spans="1:10" x14ac:dyDescent="0.2">
      <c r="A26" s="188" t="s">
        <v>401</v>
      </c>
      <c r="B26" s="188"/>
      <c r="C26" s="189">
        <v>950</v>
      </c>
      <c r="D26" s="190">
        <v>39.705882352941174</v>
      </c>
      <c r="E26" s="189">
        <v>9109</v>
      </c>
      <c r="F26" s="191">
        <v>-11.425515363671723</v>
      </c>
      <c r="G26" s="192">
        <v>9109</v>
      </c>
      <c r="H26" s="191">
        <v>-11.425515363671723</v>
      </c>
      <c r="I26" s="193">
        <v>15.424604182541698</v>
      </c>
      <c r="J26" s="401"/>
    </row>
    <row r="27" spans="1:10" x14ac:dyDescent="0.2">
      <c r="A27" s="611"/>
      <c r="B27" s="618" t="s">
        <v>229</v>
      </c>
      <c r="C27" s="617">
        <v>547</v>
      </c>
      <c r="D27" s="184">
        <v>314.39393939393938</v>
      </c>
      <c r="E27" s="186">
        <v>5276</v>
      </c>
      <c r="F27" s="184">
        <v>46.75938803894298</v>
      </c>
      <c r="G27" s="186">
        <v>5276</v>
      </c>
      <c r="H27" s="184">
        <v>46.75938803894298</v>
      </c>
      <c r="I27" s="896">
        <v>8.9340445347557367</v>
      </c>
      <c r="J27" s="401"/>
    </row>
    <row r="28" spans="1:10" x14ac:dyDescent="0.2">
      <c r="A28" s="611"/>
      <c r="B28" s="618" t="s">
        <v>230</v>
      </c>
      <c r="C28" s="617">
        <v>101</v>
      </c>
      <c r="D28" s="184">
        <v>-39.520958083832333</v>
      </c>
      <c r="E28" s="186">
        <v>2082</v>
      </c>
      <c r="F28" s="184">
        <v>-34.569453174104339</v>
      </c>
      <c r="G28" s="614">
        <v>2082</v>
      </c>
      <c r="H28" s="184">
        <v>-34.569453174104339</v>
      </c>
      <c r="I28" s="623">
        <v>3.5255270510541026</v>
      </c>
      <c r="J28" s="401"/>
    </row>
    <row r="29" spans="1:10" x14ac:dyDescent="0.2">
      <c r="A29" s="611"/>
      <c r="B29" s="618" t="s">
        <v>231</v>
      </c>
      <c r="C29" s="617">
        <v>0</v>
      </c>
      <c r="D29" s="198" t="s">
        <v>151</v>
      </c>
      <c r="E29" s="186">
        <v>1055</v>
      </c>
      <c r="F29" s="184">
        <v>64.330218068535828</v>
      </c>
      <c r="G29" s="614">
        <v>1055</v>
      </c>
      <c r="H29" s="184">
        <v>64.330218068535828</v>
      </c>
      <c r="I29" s="623">
        <v>1.7864702396071459</v>
      </c>
      <c r="J29" s="401"/>
    </row>
    <row r="30" spans="1:10" x14ac:dyDescent="0.2">
      <c r="A30" s="611"/>
      <c r="B30" s="618" t="s">
        <v>232</v>
      </c>
      <c r="C30" s="616">
        <v>0</v>
      </c>
      <c r="D30" s="198" t="s">
        <v>151</v>
      </c>
      <c r="E30" s="183">
        <v>124</v>
      </c>
      <c r="F30" s="184">
        <v>-3.8759689922480618</v>
      </c>
      <c r="G30" s="186">
        <v>124</v>
      </c>
      <c r="H30" s="184">
        <v>-3.8759689922480618</v>
      </c>
      <c r="I30" s="899">
        <v>0.20997375328083989</v>
      </c>
      <c r="J30" s="401"/>
    </row>
    <row r="31" spans="1:10" x14ac:dyDescent="0.2">
      <c r="A31" s="611"/>
      <c r="B31" s="618" t="s">
        <v>233</v>
      </c>
      <c r="C31" s="617">
        <v>0</v>
      </c>
      <c r="D31" s="184">
        <v>-100</v>
      </c>
      <c r="E31" s="186">
        <v>240</v>
      </c>
      <c r="F31" s="184">
        <v>-62.558502340093604</v>
      </c>
      <c r="G31" s="614">
        <v>240</v>
      </c>
      <c r="H31" s="184">
        <v>-62.558502340093604</v>
      </c>
      <c r="I31" s="623">
        <v>0.40640081280162554</v>
      </c>
      <c r="J31" s="401"/>
    </row>
    <row r="32" spans="1:10" x14ac:dyDescent="0.2">
      <c r="A32" s="611"/>
      <c r="B32" s="618" t="s">
        <v>234</v>
      </c>
      <c r="C32" s="616">
        <v>0</v>
      </c>
      <c r="D32" s="198" t="s">
        <v>151</v>
      </c>
      <c r="E32" s="183">
        <v>640</v>
      </c>
      <c r="F32" s="184">
        <v>-18.9873417721519</v>
      </c>
      <c r="G32" s="614">
        <v>640</v>
      </c>
      <c r="H32" s="184">
        <v>-18.9873417721519</v>
      </c>
      <c r="I32" s="623">
        <v>1.0837355008043348</v>
      </c>
      <c r="J32" s="401"/>
    </row>
    <row r="33" spans="1:10" x14ac:dyDescent="0.2">
      <c r="A33" s="611"/>
      <c r="B33" s="618" t="s">
        <v>235</v>
      </c>
      <c r="C33" s="616">
        <v>126</v>
      </c>
      <c r="D33" s="198" t="s">
        <v>151</v>
      </c>
      <c r="E33" s="183">
        <v>806</v>
      </c>
      <c r="F33" s="184">
        <v>-32.495812395309883</v>
      </c>
      <c r="G33" s="614">
        <v>806</v>
      </c>
      <c r="H33" s="184">
        <v>-32.495812395309883</v>
      </c>
      <c r="I33" s="623">
        <v>1.3648293963254594</v>
      </c>
      <c r="J33" s="401"/>
    </row>
    <row r="34" spans="1:10" x14ac:dyDescent="0.2">
      <c r="A34" s="611"/>
      <c r="B34" s="618" t="s">
        <v>236</v>
      </c>
      <c r="C34" s="617">
        <v>163</v>
      </c>
      <c r="D34" s="184" t="s">
        <v>151</v>
      </c>
      <c r="E34" s="186">
        <v>1427</v>
      </c>
      <c r="F34" s="184">
        <v>-49.912249912249912</v>
      </c>
      <c r="G34" s="614">
        <v>1427</v>
      </c>
      <c r="H34" s="184">
        <v>-49.912249912249912</v>
      </c>
      <c r="I34" s="623">
        <v>2.4163914994496656</v>
      </c>
      <c r="J34" s="401"/>
    </row>
    <row r="35" spans="1:10" x14ac:dyDescent="0.2">
      <c r="A35" s="611"/>
      <c r="B35" s="618" t="s">
        <v>237</v>
      </c>
      <c r="C35" s="617">
        <v>1284</v>
      </c>
      <c r="D35" s="184">
        <v>108.44155844155846</v>
      </c>
      <c r="E35" s="186">
        <v>9900</v>
      </c>
      <c r="F35" s="184">
        <v>30.074891604256997</v>
      </c>
      <c r="G35" s="614">
        <v>9900</v>
      </c>
      <c r="H35" s="184">
        <v>30.074891604256997</v>
      </c>
      <c r="I35" s="623">
        <v>16.764033528067056</v>
      </c>
      <c r="J35" s="401"/>
    </row>
    <row r="36" spans="1:10" x14ac:dyDescent="0.2">
      <c r="A36" s="611"/>
      <c r="B36" s="618" t="s">
        <v>238</v>
      </c>
      <c r="C36" s="616">
        <v>21</v>
      </c>
      <c r="D36" s="198" t="s">
        <v>151</v>
      </c>
      <c r="E36" s="183">
        <v>129</v>
      </c>
      <c r="F36" s="184">
        <v>-44.396551724137936</v>
      </c>
      <c r="G36" s="614">
        <v>129</v>
      </c>
      <c r="H36" s="184">
        <v>-44.396551724137936</v>
      </c>
      <c r="I36" s="623">
        <v>0.21844043688087375</v>
      </c>
      <c r="J36" s="401"/>
    </row>
    <row r="37" spans="1:10" x14ac:dyDescent="0.2">
      <c r="A37" s="188" t="s">
        <v>543</v>
      </c>
      <c r="B37" s="188"/>
      <c r="C37" s="200">
        <v>2242</v>
      </c>
      <c r="D37" s="190">
        <v>125.32663316582915</v>
      </c>
      <c r="E37" s="200">
        <v>21679</v>
      </c>
      <c r="F37" s="191">
        <v>3.9012700694943683</v>
      </c>
      <c r="G37" s="200">
        <v>21679</v>
      </c>
      <c r="H37" s="191">
        <v>3.9012700694943683</v>
      </c>
      <c r="I37" s="193">
        <v>36.709846753026838</v>
      </c>
      <c r="J37" s="401"/>
    </row>
    <row r="38" spans="1:10" x14ac:dyDescent="0.2">
      <c r="A38" s="613" t="s">
        <v>240</v>
      </c>
      <c r="B38" s="201"/>
      <c r="C38" s="202">
        <v>5443</v>
      </c>
      <c r="D38" s="203">
        <v>42.337866108786606</v>
      </c>
      <c r="E38" s="202">
        <v>59055</v>
      </c>
      <c r="F38" s="204">
        <v>2.0459297402844254</v>
      </c>
      <c r="G38" s="202">
        <v>59055</v>
      </c>
      <c r="H38" s="204">
        <v>2.0459297402844254</v>
      </c>
      <c r="I38" s="205">
        <v>100</v>
      </c>
      <c r="J38" s="401"/>
    </row>
    <row r="39" spans="1:10" x14ac:dyDescent="0.2">
      <c r="A39" s="206"/>
      <c r="B39" s="206" t="s">
        <v>241</v>
      </c>
      <c r="C39" s="207">
        <v>3316</v>
      </c>
      <c r="D39" s="208">
        <v>89.811104751001707</v>
      </c>
      <c r="E39" s="207">
        <v>30815</v>
      </c>
      <c r="F39" s="208">
        <v>2.8400747563743156</v>
      </c>
      <c r="G39" s="207">
        <v>30815</v>
      </c>
      <c r="H39" s="208">
        <v>2.8400747563743156</v>
      </c>
      <c r="I39" s="209">
        <v>52.180171027008726</v>
      </c>
      <c r="J39" s="401"/>
    </row>
    <row r="40" spans="1:10" x14ac:dyDescent="0.2">
      <c r="A40" s="206"/>
      <c r="B40" s="206" t="s">
        <v>242</v>
      </c>
      <c r="C40" s="207">
        <v>2127</v>
      </c>
      <c r="D40" s="208">
        <v>2.407318247472316</v>
      </c>
      <c r="E40" s="207">
        <v>28240</v>
      </c>
      <c r="F40" s="208">
        <v>1.1932490056258287</v>
      </c>
      <c r="G40" s="207">
        <v>28240</v>
      </c>
      <c r="H40" s="208">
        <v>1.1932490056258287</v>
      </c>
      <c r="I40" s="209">
        <v>47.819828972991282</v>
      </c>
      <c r="J40" s="401"/>
    </row>
    <row r="41" spans="1:10" x14ac:dyDescent="0.2">
      <c r="A41" s="210"/>
      <c r="B41" s="210" t="s">
        <v>243</v>
      </c>
      <c r="C41" s="211">
        <v>1171</v>
      </c>
      <c r="D41" s="212">
        <v>69.956458635703925</v>
      </c>
      <c r="E41" s="211">
        <v>11408</v>
      </c>
      <c r="F41" s="212">
        <v>9.0422481361116436</v>
      </c>
      <c r="G41" s="211">
        <v>11408</v>
      </c>
      <c r="H41" s="212">
        <v>9.0422481361116436</v>
      </c>
      <c r="I41" s="213">
        <v>19.317585301837269</v>
      </c>
    </row>
    <row r="42" spans="1:10" x14ac:dyDescent="0.2">
      <c r="A42" s="210"/>
      <c r="B42" s="210" t="s">
        <v>244</v>
      </c>
      <c r="C42" s="211">
        <v>4272</v>
      </c>
      <c r="D42" s="212">
        <v>36.267942583732058</v>
      </c>
      <c r="E42" s="211">
        <v>47647</v>
      </c>
      <c r="F42" s="212">
        <v>0.50201438545423871</v>
      </c>
      <c r="G42" s="211">
        <v>47647</v>
      </c>
      <c r="H42" s="212">
        <v>0.50201438545423871</v>
      </c>
      <c r="I42" s="213">
        <v>80.682414698162731</v>
      </c>
    </row>
    <row r="43" spans="1:10" x14ac:dyDescent="0.2">
      <c r="A43" s="900"/>
      <c r="B43" s="900" t="s">
        <v>245</v>
      </c>
      <c r="C43" s="897">
        <v>79</v>
      </c>
      <c r="D43" s="898">
        <v>-24.761904761904763</v>
      </c>
      <c r="E43" s="897">
        <v>1427</v>
      </c>
      <c r="F43" s="898">
        <v>176.55038759689921</v>
      </c>
      <c r="G43" s="897">
        <v>1427</v>
      </c>
      <c r="H43" s="898">
        <v>176.55038759689921</v>
      </c>
      <c r="I43" s="910">
        <v>2.4163914994496656</v>
      </c>
    </row>
    <row r="44" spans="1:10" x14ac:dyDescent="0.2">
      <c r="B44" s="216"/>
      <c r="C44" s="1"/>
      <c r="D44" s="1"/>
      <c r="E44" s="1"/>
      <c r="F44" s="1"/>
      <c r="G44" s="1"/>
      <c r="H44" s="1"/>
      <c r="I44" s="247" t="s">
        <v>246</v>
      </c>
      <c r="J44" s="401"/>
    </row>
    <row r="45" spans="1:10" x14ac:dyDescent="0.2">
      <c r="A45" s="606" t="s">
        <v>540</v>
      </c>
      <c r="B45" s="607"/>
      <c r="C45" s="1"/>
      <c r="D45" s="1"/>
      <c r="E45" s="1"/>
      <c r="F45" s="1"/>
      <c r="G45" s="1"/>
      <c r="H45" s="1"/>
      <c r="I45" s="1"/>
    </row>
    <row r="46" spans="1:10" x14ac:dyDescent="0.2">
      <c r="A46" s="608" t="s">
        <v>247</v>
      </c>
    </row>
    <row r="47" spans="1:10" x14ac:dyDescent="0.2">
      <c r="A47" s="371"/>
      <c r="B47" s="371"/>
      <c r="C47" s="710"/>
      <c r="D47" s="1"/>
      <c r="E47" s="1"/>
      <c r="F47" s="1"/>
      <c r="G47" s="1"/>
      <c r="H47" s="1"/>
    </row>
  </sheetData>
  <mergeCells count="5">
    <mergeCell ref="A3:A4"/>
    <mergeCell ref="C3:D3"/>
    <mergeCell ref="E3:F3"/>
    <mergeCell ref="G3:I3"/>
    <mergeCell ref="B3:B4"/>
  </mergeCells>
  <conditionalFormatting sqref="I15">
    <cfRule type="cellIs" dxfId="55" priority="1" operator="between">
      <formula>0</formula>
      <formula>0.5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21"/>
  <sheetViews>
    <sheetView workbookViewId="0">
      <selection activeCell="G21" sqref="G21"/>
    </sheetView>
  </sheetViews>
  <sheetFormatPr baseColWidth="10" defaultRowHeight="14.25" x14ac:dyDescent="0.2"/>
  <sheetData>
    <row r="1" spans="1:8" x14ac:dyDescent="0.2">
      <c r="A1" s="17" t="s">
        <v>248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57" t="s">
        <v>249</v>
      </c>
      <c r="H2" s="1"/>
    </row>
    <row r="3" spans="1:8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1"/>
    </row>
    <row r="4" spans="1:8" x14ac:dyDescent="0.2">
      <c r="A4" s="76"/>
      <c r="B4" s="92" t="s">
        <v>57</v>
      </c>
      <c r="C4" s="92" t="s">
        <v>549</v>
      </c>
      <c r="D4" s="92" t="s">
        <v>57</v>
      </c>
      <c r="E4" s="92" t="s">
        <v>549</v>
      </c>
      <c r="F4" s="92" t="s">
        <v>57</v>
      </c>
      <c r="G4" s="450" t="s">
        <v>549</v>
      </c>
      <c r="H4" s="1"/>
    </row>
    <row r="5" spans="1:8" x14ac:dyDescent="0.2">
      <c r="A5" s="222" t="s">
        <v>8</v>
      </c>
      <c r="B5" s="625">
        <v>50.632173534984766</v>
      </c>
      <c r="C5" s="626">
        <v>-35.778572380790507</v>
      </c>
      <c r="D5" s="625">
        <v>72.937552280685466</v>
      </c>
      <c r="E5" s="626">
        <v>-9.3539953221179672</v>
      </c>
      <c r="F5" s="625">
        <v>72.937552280685466</v>
      </c>
      <c r="G5" s="626">
        <v>-9.3539953221179672</v>
      </c>
      <c r="H5" s="1"/>
    </row>
    <row r="6" spans="1:8" x14ac:dyDescent="0.2">
      <c r="A6" s="1"/>
      <c r="B6" s="1"/>
      <c r="C6" s="1"/>
      <c r="D6" s="1"/>
      <c r="E6" s="1"/>
      <c r="F6" s="1"/>
      <c r="G6" s="88" t="s">
        <v>246</v>
      </c>
      <c r="H6" s="1"/>
    </row>
    <row r="7" spans="1:8" x14ac:dyDescent="0.2">
      <c r="A7" s="89" t="s">
        <v>134</v>
      </c>
      <c r="B7" s="1"/>
      <c r="C7" s="1"/>
      <c r="D7" s="1"/>
      <c r="E7" s="1"/>
      <c r="F7" s="1"/>
      <c r="G7" s="1"/>
      <c r="H7" s="1"/>
    </row>
    <row r="21" spans="7:7" x14ac:dyDescent="0.2">
      <c r="G21" t="s">
        <v>653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H31"/>
  <sheetViews>
    <sheetView workbookViewId="0">
      <selection activeCell="C37" sqref="C37"/>
    </sheetView>
  </sheetViews>
  <sheetFormatPr baseColWidth="10" defaultRowHeight="14.25" x14ac:dyDescent="0.2"/>
  <cols>
    <col min="1" max="1" width="20" customWidth="1"/>
    <col min="2" max="2" width="12.25" customWidth="1"/>
  </cols>
  <sheetData>
    <row r="1" spans="1:8" x14ac:dyDescent="0.2">
      <c r="A1" s="223" t="s">
        <v>553</v>
      </c>
      <c r="B1" s="223"/>
      <c r="C1" s="224"/>
      <c r="D1" s="224"/>
      <c r="E1" s="224"/>
      <c r="F1" s="224"/>
      <c r="G1" s="224"/>
      <c r="H1" s="225"/>
    </row>
    <row r="2" spans="1:8" x14ac:dyDescent="0.2">
      <c r="A2" s="226"/>
      <c r="B2" s="226"/>
      <c r="C2" s="227"/>
      <c r="D2" s="227"/>
      <c r="E2" s="227"/>
      <c r="F2" s="227"/>
      <c r="G2" s="227"/>
      <c r="H2" s="228" t="s">
        <v>160</v>
      </c>
    </row>
    <row r="3" spans="1:8" ht="14.1" customHeight="1" x14ac:dyDescent="0.2">
      <c r="A3" s="229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</row>
    <row r="4" spans="1:8" x14ac:dyDescent="0.2">
      <c r="A4" s="230"/>
      <c r="B4" s="67" t="s">
        <v>48</v>
      </c>
      <c r="C4" s="67" t="s">
        <v>549</v>
      </c>
      <c r="D4" s="67" t="s">
        <v>48</v>
      </c>
      <c r="E4" s="67" t="s">
        <v>549</v>
      </c>
      <c r="F4" s="67" t="s">
        <v>48</v>
      </c>
      <c r="G4" s="68" t="s">
        <v>549</v>
      </c>
      <c r="H4" s="68" t="s">
        <v>111</v>
      </c>
    </row>
    <row r="5" spans="1:8" x14ac:dyDescent="0.2">
      <c r="A5" s="230" t="s">
        <v>250</v>
      </c>
      <c r="B5" s="231"/>
      <c r="C5" s="231"/>
      <c r="D5" s="231"/>
      <c r="E5" s="231"/>
      <c r="F5" s="231"/>
      <c r="G5" s="232"/>
      <c r="H5" s="233"/>
    </row>
    <row r="6" spans="1:8" x14ac:dyDescent="0.2">
      <c r="A6" s="234" t="s">
        <v>482</v>
      </c>
      <c r="B6" s="782">
        <v>70</v>
      </c>
      <c r="C6" s="628">
        <v>7.6923076923076925</v>
      </c>
      <c r="D6" s="379">
        <v>643</v>
      </c>
      <c r="E6" s="628">
        <v>97.239263803680984</v>
      </c>
      <c r="F6" s="379">
        <v>643</v>
      </c>
      <c r="G6" s="628">
        <v>97.239263803680984</v>
      </c>
      <c r="H6" s="628">
        <v>3.8697640828117477</v>
      </c>
    </row>
    <row r="7" spans="1:8" x14ac:dyDescent="0.2">
      <c r="A7" s="234" t="s">
        <v>49</v>
      </c>
      <c r="B7" s="782">
        <v>0</v>
      </c>
      <c r="C7" s="631">
        <v>-100</v>
      </c>
      <c r="D7" s="379">
        <v>105</v>
      </c>
      <c r="E7" s="628">
        <v>29.629629629629626</v>
      </c>
      <c r="F7" s="379">
        <v>105</v>
      </c>
      <c r="G7" s="628">
        <v>29.629629629629626</v>
      </c>
      <c r="H7" s="628">
        <v>0.63192103996148286</v>
      </c>
    </row>
    <row r="8" spans="1:8" x14ac:dyDescent="0.2">
      <c r="A8" s="234" t="s">
        <v>50</v>
      </c>
      <c r="B8" s="782">
        <v>139</v>
      </c>
      <c r="C8" s="628">
        <v>19.827586206896552</v>
      </c>
      <c r="D8" s="379">
        <v>1951</v>
      </c>
      <c r="E8" s="628">
        <v>6.2636165577342044</v>
      </c>
      <c r="F8" s="379">
        <v>1951</v>
      </c>
      <c r="G8" s="628">
        <v>6.2636165577342044</v>
      </c>
      <c r="H8" s="628">
        <v>11.741694752046222</v>
      </c>
    </row>
    <row r="9" spans="1:8" x14ac:dyDescent="0.2">
      <c r="A9" s="234" t="s">
        <v>130</v>
      </c>
      <c r="B9" s="782">
        <v>314</v>
      </c>
      <c r="C9" s="628">
        <v>-25.059665871121716</v>
      </c>
      <c r="D9" s="379">
        <v>4925</v>
      </c>
      <c r="E9" s="628">
        <v>5.7320738514383862</v>
      </c>
      <c r="F9" s="379">
        <v>4925</v>
      </c>
      <c r="G9" s="628">
        <v>5.7320738514383862</v>
      </c>
      <c r="H9" s="628">
        <v>29.640105922002892</v>
      </c>
    </row>
    <row r="10" spans="1:8" x14ac:dyDescent="0.2">
      <c r="A10" s="234" t="s">
        <v>131</v>
      </c>
      <c r="B10" s="782">
        <v>331</v>
      </c>
      <c r="C10" s="628">
        <v>-24.256292906178491</v>
      </c>
      <c r="D10" s="379">
        <v>5555</v>
      </c>
      <c r="E10" s="628">
        <v>26.508767934411299</v>
      </c>
      <c r="F10" s="379">
        <v>5555</v>
      </c>
      <c r="G10" s="628">
        <v>26.508767934411299</v>
      </c>
      <c r="H10" s="628">
        <v>33.431632161771788</v>
      </c>
    </row>
    <row r="11" spans="1:8" x14ac:dyDescent="0.2">
      <c r="A11" s="234" t="s">
        <v>251</v>
      </c>
      <c r="B11" s="782">
        <v>283</v>
      </c>
      <c r="C11" s="628">
        <v>75.776397515527947</v>
      </c>
      <c r="D11" s="379">
        <v>3437</v>
      </c>
      <c r="E11" s="628">
        <v>13.170892327955219</v>
      </c>
      <c r="F11" s="379">
        <v>3437</v>
      </c>
      <c r="G11" s="628">
        <v>13.170892327955219</v>
      </c>
      <c r="H11" s="628">
        <v>20.684882041405874</v>
      </c>
    </row>
    <row r="12" spans="1:8" x14ac:dyDescent="0.2">
      <c r="A12" s="237" t="s">
        <v>252</v>
      </c>
      <c r="B12" s="783">
        <v>1137</v>
      </c>
      <c r="C12" s="239">
        <v>-5.721393034825871</v>
      </c>
      <c r="D12" s="238">
        <v>16616</v>
      </c>
      <c r="E12" s="239">
        <v>15.960639263033011</v>
      </c>
      <c r="F12" s="238">
        <v>16616</v>
      </c>
      <c r="G12" s="239">
        <v>15.960639263033011</v>
      </c>
      <c r="H12" s="239">
        <v>100</v>
      </c>
    </row>
    <row r="13" spans="1:8" x14ac:dyDescent="0.2">
      <c r="A13" s="188" t="s">
        <v>253</v>
      </c>
      <c r="B13" s="784"/>
      <c r="C13" s="241"/>
      <c r="D13" s="240"/>
      <c r="E13" s="241"/>
      <c r="F13" s="240"/>
      <c r="G13" s="241"/>
      <c r="H13" s="241"/>
    </row>
    <row r="14" spans="1:8" x14ac:dyDescent="0.2">
      <c r="A14" s="234" t="s">
        <v>482</v>
      </c>
      <c r="B14" s="782">
        <v>21</v>
      </c>
      <c r="C14" s="628">
        <v>16.666666666666664</v>
      </c>
      <c r="D14" s="379">
        <v>425</v>
      </c>
      <c r="E14" s="628">
        <v>6.78391959798995</v>
      </c>
      <c r="F14" s="379">
        <v>425</v>
      </c>
      <c r="G14" s="628">
        <v>6.78391959798995</v>
      </c>
      <c r="H14" s="628">
        <v>2.1978590267363085</v>
      </c>
    </row>
    <row r="15" spans="1:8" x14ac:dyDescent="0.2">
      <c r="A15" s="234" t="s">
        <v>49</v>
      </c>
      <c r="B15" s="782">
        <v>392</v>
      </c>
      <c r="C15" s="628">
        <v>46.268656716417908</v>
      </c>
      <c r="D15" s="379">
        <v>3419</v>
      </c>
      <c r="E15" s="628">
        <v>0.35221602582917522</v>
      </c>
      <c r="F15" s="379">
        <v>3419</v>
      </c>
      <c r="G15" s="628">
        <v>0.35221602582917522</v>
      </c>
      <c r="H15" s="628">
        <v>17.681129440968093</v>
      </c>
    </row>
    <row r="16" spans="1:8" x14ac:dyDescent="0.2">
      <c r="A16" s="234" t="s">
        <v>50</v>
      </c>
      <c r="B16" s="782">
        <v>30</v>
      </c>
      <c r="C16" s="816">
        <v>36.363636363636367</v>
      </c>
      <c r="D16" s="379">
        <v>339</v>
      </c>
      <c r="E16" s="628">
        <v>-19.66824644549763</v>
      </c>
      <c r="F16" s="379">
        <v>339</v>
      </c>
      <c r="G16" s="628">
        <v>-19.66824644549763</v>
      </c>
      <c r="H16" s="628">
        <v>1.7531157883849613</v>
      </c>
    </row>
    <row r="17" spans="1:8" x14ac:dyDescent="0.2">
      <c r="A17" s="234" t="s">
        <v>130</v>
      </c>
      <c r="B17" s="782">
        <v>543</v>
      </c>
      <c r="C17" s="628">
        <v>117.19999999999999</v>
      </c>
      <c r="D17" s="379">
        <v>6411</v>
      </c>
      <c r="E17" s="628">
        <v>18.722222222222225</v>
      </c>
      <c r="F17" s="379">
        <v>6411</v>
      </c>
      <c r="G17" s="628">
        <v>18.722222222222225</v>
      </c>
      <c r="H17" s="628">
        <v>33.154056989191702</v>
      </c>
    </row>
    <row r="18" spans="1:8" x14ac:dyDescent="0.2">
      <c r="A18" s="234" t="s">
        <v>131</v>
      </c>
      <c r="B18" s="782">
        <v>240</v>
      </c>
      <c r="C18" s="628">
        <v>6.1946902654867255</v>
      </c>
      <c r="D18" s="379">
        <v>3026</v>
      </c>
      <c r="E18" s="628">
        <v>1.1363636363636365</v>
      </c>
      <c r="F18" s="379">
        <v>3026</v>
      </c>
      <c r="G18" s="628">
        <v>1.1363636363636365</v>
      </c>
      <c r="H18" s="628">
        <v>15.648756270362519</v>
      </c>
    </row>
    <row r="19" spans="1:8" x14ac:dyDescent="0.2">
      <c r="A19" s="234" t="s">
        <v>251</v>
      </c>
      <c r="B19" s="782">
        <v>557</v>
      </c>
      <c r="C19" s="628">
        <v>5.6925996204933584</v>
      </c>
      <c r="D19" s="379">
        <v>5717</v>
      </c>
      <c r="E19" s="628">
        <v>-3.5593792172739542</v>
      </c>
      <c r="F19" s="379">
        <v>5717</v>
      </c>
      <c r="G19" s="628">
        <v>-3.5593792172739542</v>
      </c>
      <c r="H19" s="628">
        <v>29.565082484356413</v>
      </c>
    </row>
    <row r="20" spans="1:8" x14ac:dyDescent="0.2">
      <c r="A20" s="242" t="s">
        <v>254</v>
      </c>
      <c r="B20" s="785">
        <v>1783</v>
      </c>
      <c r="C20" s="244">
        <v>36.003051106025936</v>
      </c>
      <c r="D20" s="243">
        <v>19337</v>
      </c>
      <c r="E20" s="244">
        <v>4.2594489674880034</v>
      </c>
      <c r="F20" s="243">
        <v>19337</v>
      </c>
      <c r="G20" s="244">
        <v>4.2594489674880034</v>
      </c>
      <c r="H20" s="244">
        <v>100</v>
      </c>
    </row>
    <row r="21" spans="1:8" x14ac:dyDescent="0.2">
      <c r="A21" s="188" t="s">
        <v>554</v>
      </c>
      <c r="B21" s="786"/>
      <c r="C21" s="630"/>
      <c r="D21" s="629"/>
      <c r="E21" s="630"/>
      <c r="F21" s="629"/>
      <c r="G21" s="630"/>
      <c r="H21" s="630"/>
    </row>
    <row r="22" spans="1:8" x14ac:dyDescent="0.2">
      <c r="A22" s="234" t="s">
        <v>482</v>
      </c>
      <c r="B22" s="782">
        <v>-49</v>
      </c>
      <c r="C22" s="628">
        <v>4.2553191489361701</v>
      </c>
      <c r="D22" s="379">
        <v>-218</v>
      </c>
      <c r="E22" s="628">
        <v>-402.77777777777777</v>
      </c>
      <c r="F22" s="379">
        <v>-218</v>
      </c>
      <c r="G22" s="628">
        <v>-402.77777777777777</v>
      </c>
      <c r="H22" s="631" t="s">
        <v>555</v>
      </c>
    </row>
    <row r="23" spans="1:8" x14ac:dyDescent="0.2">
      <c r="A23" s="234" t="s">
        <v>49</v>
      </c>
      <c r="B23" s="782">
        <v>392</v>
      </c>
      <c r="C23" s="628">
        <v>50.769230769230766</v>
      </c>
      <c r="D23" s="379">
        <v>3314</v>
      </c>
      <c r="E23" s="628">
        <v>-0.36079374624173183</v>
      </c>
      <c r="F23" s="379">
        <v>3314</v>
      </c>
      <c r="G23" s="628">
        <v>-0.36079374624173183</v>
      </c>
      <c r="H23" s="631" t="s">
        <v>555</v>
      </c>
    </row>
    <row r="24" spans="1:8" x14ac:dyDescent="0.2">
      <c r="A24" s="234" t="s">
        <v>50</v>
      </c>
      <c r="B24" s="782">
        <v>-109</v>
      </c>
      <c r="C24" s="628">
        <v>15.957446808510639</v>
      </c>
      <c r="D24" s="379">
        <v>-1612</v>
      </c>
      <c r="E24" s="628">
        <v>14.002828854314004</v>
      </c>
      <c r="F24" s="379">
        <v>-1612</v>
      </c>
      <c r="G24" s="628">
        <v>14.002828854314004</v>
      </c>
      <c r="H24" s="631" t="s">
        <v>555</v>
      </c>
    </row>
    <row r="25" spans="1:8" x14ac:dyDescent="0.2">
      <c r="A25" s="234" t="s">
        <v>130</v>
      </c>
      <c r="B25" s="782">
        <v>229</v>
      </c>
      <c r="C25" s="628">
        <v>-235.50295857988166</v>
      </c>
      <c r="D25" s="379">
        <v>1486</v>
      </c>
      <c r="E25" s="628">
        <v>100.26954177897574</v>
      </c>
      <c r="F25" s="379">
        <v>1486</v>
      </c>
      <c r="G25" s="628">
        <v>100.26954177897574</v>
      </c>
      <c r="H25" s="631" t="s">
        <v>555</v>
      </c>
    </row>
    <row r="26" spans="1:8" x14ac:dyDescent="0.2">
      <c r="A26" s="234" t="s">
        <v>131</v>
      </c>
      <c r="B26" s="782">
        <v>-91</v>
      </c>
      <c r="C26" s="628">
        <v>-56.872037914691944</v>
      </c>
      <c r="D26" s="379">
        <v>-2529</v>
      </c>
      <c r="E26" s="628">
        <v>80.771979985704078</v>
      </c>
      <c r="F26" s="379">
        <v>-2529</v>
      </c>
      <c r="G26" s="628">
        <v>80.771979985704078</v>
      </c>
      <c r="H26" s="631" t="s">
        <v>555</v>
      </c>
    </row>
    <row r="27" spans="1:8" x14ac:dyDescent="0.2">
      <c r="A27" s="234" t="s">
        <v>251</v>
      </c>
      <c r="B27" s="782">
        <v>274</v>
      </c>
      <c r="C27" s="628">
        <v>-25.136612021857925</v>
      </c>
      <c r="D27" s="379">
        <v>2280</v>
      </c>
      <c r="E27" s="628">
        <v>-21.134555517122102</v>
      </c>
      <c r="F27" s="379">
        <v>2280</v>
      </c>
      <c r="G27" s="628">
        <v>-21.134555517122102</v>
      </c>
      <c r="H27" s="631" t="s">
        <v>555</v>
      </c>
    </row>
    <row r="28" spans="1:8" x14ac:dyDescent="0.2">
      <c r="A28" s="242" t="s">
        <v>255</v>
      </c>
      <c r="B28" s="785">
        <v>646</v>
      </c>
      <c r="C28" s="244">
        <v>515.2380952380953</v>
      </c>
      <c r="D28" s="243">
        <v>2721</v>
      </c>
      <c r="E28" s="244">
        <v>-35.490753911806543</v>
      </c>
      <c r="F28" s="243">
        <v>2721</v>
      </c>
      <c r="G28" s="244">
        <v>-35.490753911806543</v>
      </c>
      <c r="H28" s="627" t="s">
        <v>555</v>
      </c>
    </row>
    <row r="29" spans="1:8" x14ac:dyDescent="0.2">
      <c r="A29" s="246"/>
      <c r="B29" s="235"/>
      <c r="C29" s="235"/>
      <c r="D29" s="235"/>
      <c r="E29" s="235"/>
      <c r="F29" s="235"/>
      <c r="G29" s="235"/>
      <c r="H29" s="247" t="s">
        <v>246</v>
      </c>
    </row>
    <row r="30" spans="1:8" x14ac:dyDescent="0.2">
      <c r="A30" s="161" t="s">
        <v>247</v>
      </c>
      <c r="B30" s="235"/>
      <c r="C30" s="235"/>
      <c r="D30" s="235"/>
      <c r="E30" s="235"/>
      <c r="F30" s="235"/>
      <c r="G30" s="236"/>
      <c r="H30" s="236"/>
    </row>
    <row r="31" spans="1:8" x14ac:dyDescent="0.2">
      <c r="A31" s="161" t="s">
        <v>556</v>
      </c>
      <c r="B31" s="235"/>
      <c r="C31" s="235"/>
      <c r="D31" s="235"/>
      <c r="E31" s="235"/>
      <c r="F31" s="235"/>
      <c r="G31" s="236"/>
      <c r="H31" s="236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H53"/>
  <sheetViews>
    <sheetView topLeftCell="A6" workbookViewId="0">
      <selection activeCell="C32" sqref="C31:C32"/>
    </sheetView>
  </sheetViews>
  <sheetFormatPr baseColWidth="10" defaultRowHeight="14.25" x14ac:dyDescent="0.2"/>
  <cols>
    <col min="1" max="1" width="8.5" customWidth="1"/>
    <col min="2" max="2" width="14.75" customWidth="1"/>
    <col min="3" max="4" width="13.5" customWidth="1"/>
    <col min="5" max="5" width="12.625" customWidth="1"/>
    <col min="6" max="7" width="13.5" customWidth="1"/>
  </cols>
  <sheetData>
    <row r="1" spans="1:8" x14ac:dyDescent="0.2">
      <c r="A1" s="223" t="s">
        <v>557</v>
      </c>
      <c r="B1" s="223"/>
      <c r="C1" s="1"/>
      <c r="D1" s="1"/>
      <c r="E1" s="1"/>
      <c r="F1" s="1"/>
      <c r="G1" s="1"/>
      <c r="H1" s="1"/>
    </row>
    <row r="2" spans="1:8" x14ac:dyDescent="0.2">
      <c r="A2" s="603"/>
      <c r="B2" s="603"/>
      <c r="C2" s="603"/>
      <c r="D2" s="603"/>
      <c r="E2" s="603"/>
      <c r="F2" s="1"/>
      <c r="G2" s="1"/>
      <c r="H2" s="605" t="s">
        <v>160</v>
      </c>
    </row>
    <row r="3" spans="1:8" ht="14.45" customHeight="1" x14ac:dyDescent="0.2">
      <c r="A3" s="868" t="s">
        <v>551</v>
      </c>
      <c r="B3" s="866" t="s">
        <v>552</v>
      </c>
      <c r="C3" s="852">
        <f>INDICE!A3</f>
        <v>41974</v>
      </c>
      <c r="D3" s="851">
        <v>41671</v>
      </c>
      <c r="E3" s="851">
        <v>41671</v>
      </c>
      <c r="F3" s="850" t="s">
        <v>122</v>
      </c>
      <c r="G3" s="850"/>
      <c r="H3" s="850"/>
    </row>
    <row r="4" spans="1:8" x14ac:dyDescent="0.2">
      <c r="A4" s="869"/>
      <c r="B4" s="867"/>
      <c r="C4" s="92" t="s">
        <v>560</v>
      </c>
      <c r="D4" s="92" t="s">
        <v>561</v>
      </c>
      <c r="E4" s="92" t="s">
        <v>256</v>
      </c>
      <c r="F4" s="92" t="s">
        <v>560</v>
      </c>
      <c r="G4" s="92" t="s">
        <v>561</v>
      </c>
      <c r="H4" s="92" t="s">
        <v>256</v>
      </c>
    </row>
    <row r="5" spans="1:8" x14ac:dyDescent="0.2">
      <c r="A5" s="632"/>
      <c r="B5" s="183" t="s">
        <v>213</v>
      </c>
      <c r="C5" s="183">
        <v>0</v>
      </c>
      <c r="D5" s="183">
        <v>0</v>
      </c>
      <c r="E5" s="248">
        <v>0</v>
      </c>
      <c r="F5" s="185">
        <v>31</v>
      </c>
      <c r="G5" s="183">
        <v>181</v>
      </c>
      <c r="H5" s="248">
        <v>150</v>
      </c>
    </row>
    <row r="6" spans="1:8" x14ac:dyDescent="0.2">
      <c r="A6" s="632"/>
      <c r="B6" s="183" t="s">
        <v>257</v>
      </c>
      <c r="C6" s="183">
        <v>76</v>
      </c>
      <c r="D6" s="183">
        <v>249</v>
      </c>
      <c r="E6" s="248">
        <v>173</v>
      </c>
      <c r="F6" s="185">
        <v>2100</v>
      </c>
      <c r="G6" s="183">
        <v>1715</v>
      </c>
      <c r="H6" s="249">
        <v>-385</v>
      </c>
    </row>
    <row r="7" spans="1:8" x14ac:dyDescent="0.2">
      <c r="A7" s="632"/>
      <c r="B7" s="186" t="s">
        <v>214</v>
      </c>
      <c r="C7" s="186">
        <v>0</v>
      </c>
      <c r="D7" s="186">
        <v>0</v>
      </c>
      <c r="E7" s="250">
        <v>0</v>
      </c>
      <c r="F7" s="186">
        <v>0</v>
      </c>
      <c r="G7" s="186">
        <v>41</v>
      </c>
      <c r="H7" s="249">
        <v>41</v>
      </c>
    </row>
    <row r="8" spans="1:8" x14ac:dyDescent="0.2">
      <c r="A8" s="188" t="s">
        <v>354</v>
      </c>
      <c r="B8" s="189"/>
      <c r="C8" s="189">
        <v>76</v>
      </c>
      <c r="D8" s="189">
        <v>249</v>
      </c>
      <c r="E8" s="251">
        <v>173</v>
      </c>
      <c r="F8" s="189">
        <v>2131</v>
      </c>
      <c r="G8" s="189">
        <v>1937</v>
      </c>
      <c r="H8" s="251">
        <v>-194</v>
      </c>
    </row>
    <row r="9" spans="1:8" x14ac:dyDescent="0.2">
      <c r="A9" s="632"/>
      <c r="B9" s="186" t="s">
        <v>258</v>
      </c>
      <c r="C9" s="186">
        <v>45</v>
      </c>
      <c r="D9" s="183">
        <v>5</v>
      </c>
      <c r="E9" s="252">
        <v>-40</v>
      </c>
      <c r="F9" s="186">
        <v>810</v>
      </c>
      <c r="G9" s="183">
        <v>5</v>
      </c>
      <c r="H9" s="252">
        <v>-805</v>
      </c>
    </row>
    <row r="10" spans="1:8" x14ac:dyDescent="0.2">
      <c r="A10" s="632"/>
      <c r="B10" s="183" t="s">
        <v>215</v>
      </c>
      <c r="C10" s="183">
        <v>0</v>
      </c>
      <c r="D10" s="183">
        <v>0</v>
      </c>
      <c r="E10" s="249">
        <v>0</v>
      </c>
      <c r="F10" s="183">
        <v>23</v>
      </c>
      <c r="G10" s="183">
        <v>0</v>
      </c>
      <c r="H10" s="249">
        <v>-23</v>
      </c>
    </row>
    <row r="11" spans="1:8" x14ac:dyDescent="0.2">
      <c r="A11" s="632"/>
      <c r="B11" s="186" t="s">
        <v>259</v>
      </c>
      <c r="C11" s="186">
        <v>0</v>
      </c>
      <c r="D11" s="186">
        <v>142</v>
      </c>
      <c r="E11" s="249">
        <v>142</v>
      </c>
      <c r="F11" s="186">
        <v>23</v>
      </c>
      <c r="G11" s="186">
        <v>1053</v>
      </c>
      <c r="H11" s="249">
        <v>1030</v>
      </c>
    </row>
    <row r="12" spans="1:8" x14ac:dyDescent="0.2">
      <c r="A12" s="188" t="s">
        <v>558</v>
      </c>
      <c r="B12" s="189"/>
      <c r="C12" s="189">
        <v>45</v>
      </c>
      <c r="D12" s="189">
        <v>147</v>
      </c>
      <c r="E12" s="251">
        <v>102</v>
      </c>
      <c r="F12" s="189">
        <v>856</v>
      </c>
      <c r="G12" s="189">
        <v>1058</v>
      </c>
      <c r="H12" s="251">
        <v>202</v>
      </c>
    </row>
    <row r="13" spans="1:8" x14ac:dyDescent="0.2">
      <c r="A13" s="632"/>
      <c r="B13" s="186" t="s">
        <v>316</v>
      </c>
      <c r="C13" s="186">
        <v>6</v>
      </c>
      <c r="D13" s="183">
        <v>15</v>
      </c>
      <c r="E13" s="252">
        <v>9</v>
      </c>
      <c r="F13" s="186">
        <v>55</v>
      </c>
      <c r="G13" s="183">
        <v>217</v>
      </c>
      <c r="H13" s="252">
        <v>162</v>
      </c>
    </row>
    <row r="14" spans="1:8" x14ac:dyDescent="0.2">
      <c r="A14" s="632"/>
      <c r="B14" s="186" t="s">
        <v>260</v>
      </c>
      <c r="C14" s="186">
        <v>52</v>
      </c>
      <c r="D14" s="186">
        <v>87</v>
      </c>
      <c r="E14" s="249">
        <v>35</v>
      </c>
      <c r="F14" s="186">
        <v>541</v>
      </c>
      <c r="G14" s="186">
        <v>970</v>
      </c>
      <c r="H14" s="249">
        <v>429</v>
      </c>
    </row>
    <row r="15" spans="1:8" x14ac:dyDescent="0.2">
      <c r="A15" s="632"/>
      <c r="B15" s="186" t="s">
        <v>261</v>
      </c>
      <c r="C15" s="186">
        <v>57</v>
      </c>
      <c r="D15" s="183">
        <v>217</v>
      </c>
      <c r="E15" s="249">
        <v>160</v>
      </c>
      <c r="F15" s="186">
        <v>685</v>
      </c>
      <c r="G15" s="183">
        <v>1994</v>
      </c>
      <c r="H15" s="249">
        <v>1309</v>
      </c>
    </row>
    <row r="16" spans="1:8" x14ac:dyDescent="0.2">
      <c r="A16" s="632"/>
      <c r="B16" s="186" t="s">
        <v>262</v>
      </c>
      <c r="C16" s="186">
        <v>0</v>
      </c>
      <c r="D16" s="183">
        <v>46</v>
      </c>
      <c r="E16" s="249">
        <v>46</v>
      </c>
      <c r="F16" s="186">
        <v>792</v>
      </c>
      <c r="G16" s="183">
        <v>458</v>
      </c>
      <c r="H16" s="249">
        <v>-334</v>
      </c>
    </row>
    <row r="17" spans="1:8" x14ac:dyDescent="0.2">
      <c r="A17" s="632"/>
      <c r="B17" s="186" t="s">
        <v>263</v>
      </c>
      <c r="C17" s="186">
        <v>11</v>
      </c>
      <c r="D17" s="183">
        <v>110</v>
      </c>
      <c r="E17" s="249">
        <v>99</v>
      </c>
      <c r="F17" s="186">
        <v>1415</v>
      </c>
      <c r="G17" s="183">
        <v>944</v>
      </c>
      <c r="H17" s="249">
        <v>-471</v>
      </c>
    </row>
    <row r="18" spans="1:8" x14ac:dyDescent="0.2">
      <c r="A18" s="632"/>
      <c r="B18" s="186" t="s">
        <v>221</v>
      </c>
      <c r="C18" s="186">
        <v>55</v>
      </c>
      <c r="D18" s="183">
        <v>74</v>
      </c>
      <c r="E18" s="249">
        <v>19</v>
      </c>
      <c r="F18" s="186">
        <v>1086</v>
      </c>
      <c r="G18" s="183">
        <v>1552</v>
      </c>
      <c r="H18" s="249">
        <v>466</v>
      </c>
    </row>
    <row r="19" spans="1:8" x14ac:dyDescent="0.2">
      <c r="A19" s="632"/>
      <c r="B19" s="186" t="s">
        <v>264</v>
      </c>
      <c r="C19" s="186">
        <v>110</v>
      </c>
      <c r="D19" s="183">
        <v>106</v>
      </c>
      <c r="E19" s="249">
        <v>-4</v>
      </c>
      <c r="F19" s="186">
        <v>1072</v>
      </c>
      <c r="G19" s="183">
        <v>1422</v>
      </c>
      <c r="H19" s="249">
        <v>350</v>
      </c>
    </row>
    <row r="20" spans="1:8" x14ac:dyDescent="0.2">
      <c r="A20" s="632"/>
      <c r="B20" s="186" t="s">
        <v>224</v>
      </c>
      <c r="C20" s="186">
        <v>5</v>
      </c>
      <c r="D20" s="183">
        <v>55</v>
      </c>
      <c r="E20" s="249">
        <v>50</v>
      </c>
      <c r="F20" s="186">
        <v>268</v>
      </c>
      <c r="G20" s="183">
        <v>560</v>
      </c>
      <c r="H20" s="249">
        <v>292</v>
      </c>
    </row>
    <row r="21" spans="1:8" x14ac:dyDescent="0.2">
      <c r="A21" s="632"/>
      <c r="B21" s="186" t="s">
        <v>225</v>
      </c>
      <c r="C21" s="186">
        <v>121</v>
      </c>
      <c r="D21" s="183">
        <v>0</v>
      </c>
      <c r="E21" s="249">
        <v>-121</v>
      </c>
      <c r="F21" s="186">
        <v>1011</v>
      </c>
      <c r="G21" s="183">
        <v>1</v>
      </c>
      <c r="H21" s="249">
        <v>-1010</v>
      </c>
    </row>
    <row r="22" spans="1:8" x14ac:dyDescent="0.2">
      <c r="A22" s="632"/>
      <c r="B22" s="186" t="s">
        <v>265</v>
      </c>
      <c r="C22" s="186">
        <v>94</v>
      </c>
      <c r="D22" s="183">
        <v>8</v>
      </c>
      <c r="E22" s="249">
        <v>-86</v>
      </c>
      <c r="F22" s="186">
        <v>675</v>
      </c>
      <c r="G22" s="183">
        <v>97</v>
      </c>
      <c r="H22" s="249">
        <v>-578</v>
      </c>
    </row>
    <row r="23" spans="1:8" x14ac:dyDescent="0.2">
      <c r="A23" s="632"/>
      <c r="B23" s="186" t="s">
        <v>266</v>
      </c>
      <c r="C23" s="186">
        <v>43</v>
      </c>
      <c r="D23" s="183">
        <v>92</v>
      </c>
      <c r="E23" s="249">
        <v>49</v>
      </c>
      <c r="F23" s="186">
        <v>347</v>
      </c>
      <c r="G23" s="183">
        <v>370</v>
      </c>
      <c r="H23" s="249">
        <v>23</v>
      </c>
    </row>
    <row r="24" spans="1:8" x14ac:dyDescent="0.2">
      <c r="A24" s="632"/>
      <c r="B24" s="186" t="s">
        <v>267</v>
      </c>
      <c r="C24" s="186">
        <v>0</v>
      </c>
      <c r="D24" s="183">
        <v>0</v>
      </c>
      <c r="E24" s="249">
        <v>0</v>
      </c>
      <c r="F24" s="186">
        <v>164</v>
      </c>
      <c r="G24" s="183">
        <v>0</v>
      </c>
      <c r="H24" s="249">
        <v>-164</v>
      </c>
    </row>
    <row r="25" spans="1:8" x14ac:dyDescent="0.2">
      <c r="A25" s="632"/>
      <c r="B25" s="186" t="s">
        <v>268</v>
      </c>
      <c r="C25" s="186">
        <v>107</v>
      </c>
      <c r="D25" s="183">
        <v>234</v>
      </c>
      <c r="E25" s="249">
        <v>127</v>
      </c>
      <c r="F25" s="186">
        <v>1325</v>
      </c>
      <c r="G25" s="183">
        <v>3236</v>
      </c>
      <c r="H25" s="249">
        <v>1911</v>
      </c>
    </row>
    <row r="26" spans="1:8" x14ac:dyDescent="0.2">
      <c r="A26" s="188" t="s">
        <v>542</v>
      </c>
      <c r="B26" s="189"/>
      <c r="C26" s="189">
        <v>661</v>
      </c>
      <c r="D26" s="189">
        <v>1044</v>
      </c>
      <c r="E26" s="251">
        <v>383</v>
      </c>
      <c r="F26" s="189">
        <v>9436</v>
      </c>
      <c r="G26" s="189">
        <v>11821</v>
      </c>
      <c r="H26" s="251">
        <v>2385</v>
      </c>
    </row>
    <row r="27" spans="1:8" x14ac:dyDescent="0.2">
      <c r="A27" s="632"/>
      <c r="B27" s="186" t="s">
        <v>226</v>
      </c>
      <c r="C27" s="186">
        <v>79</v>
      </c>
      <c r="D27" s="183">
        <v>7</v>
      </c>
      <c r="E27" s="249">
        <v>-72</v>
      </c>
      <c r="F27" s="186">
        <v>1148</v>
      </c>
      <c r="G27" s="183">
        <v>47</v>
      </c>
      <c r="H27" s="249">
        <v>-1101</v>
      </c>
    </row>
    <row r="28" spans="1:8" x14ac:dyDescent="0.2">
      <c r="A28" s="633"/>
      <c r="B28" s="186" t="s">
        <v>269</v>
      </c>
      <c r="C28" s="186">
        <v>0</v>
      </c>
      <c r="D28" s="183">
        <v>0</v>
      </c>
      <c r="E28" s="249">
        <v>0</v>
      </c>
      <c r="F28" s="186">
        <v>64</v>
      </c>
      <c r="G28" s="183">
        <v>0</v>
      </c>
      <c r="H28" s="249">
        <v>-64</v>
      </c>
    </row>
    <row r="29" spans="1:8" x14ac:dyDescent="0.2">
      <c r="A29" s="633"/>
      <c r="B29" s="186" t="s">
        <v>270</v>
      </c>
      <c r="C29" s="186">
        <v>13</v>
      </c>
      <c r="D29" s="183">
        <v>0</v>
      </c>
      <c r="E29" s="249">
        <v>-13</v>
      </c>
      <c r="F29" s="186">
        <v>352</v>
      </c>
      <c r="G29" s="183">
        <v>30</v>
      </c>
      <c r="H29" s="249">
        <v>-322</v>
      </c>
    </row>
    <row r="30" spans="1:8" x14ac:dyDescent="0.2">
      <c r="A30" s="633"/>
      <c r="B30" s="186" t="s">
        <v>662</v>
      </c>
      <c r="C30" s="186">
        <v>0</v>
      </c>
      <c r="D30" s="186">
        <v>52</v>
      </c>
      <c r="E30" s="252">
        <v>52</v>
      </c>
      <c r="F30" s="183">
        <v>48</v>
      </c>
      <c r="G30" s="183">
        <v>234</v>
      </c>
      <c r="H30" s="252">
        <v>186</v>
      </c>
    </row>
    <row r="31" spans="1:8" x14ac:dyDescent="0.2">
      <c r="A31" s="188" t="s">
        <v>401</v>
      </c>
      <c r="B31" s="189"/>
      <c r="C31" s="189">
        <v>92</v>
      </c>
      <c r="D31" s="189">
        <v>59</v>
      </c>
      <c r="E31" s="251">
        <v>-33</v>
      </c>
      <c r="F31" s="189">
        <v>1612</v>
      </c>
      <c r="G31" s="189">
        <v>311</v>
      </c>
      <c r="H31" s="251">
        <v>-1301</v>
      </c>
    </row>
    <row r="32" spans="1:8" x14ac:dyDescent="0.2">
      <c r="A32" s="633"/>
      <c r="B32" s="186" t="s">
        <v>230</v>
      </c>
      <c r="C32" s="186">
        <v>144</v>
      </c>
      <c r="D32" s="183">
        <v>0</v>
      </c>
      <c r="E32" s="249">
        <v>-144</v>
      </c>
      <c r="F32" s="186">
        <v>1465</v>
      </c>
      <c r="G32" s="183">
        <v>94</v>
      </c>
      <c r="H32" s="249">
        <v>-1371</v>
      </c>
    </row>
    <row r="33" spans="1:8" x14ac:dyDescent="0.2">
      <c r="A33" s="633"/>
      <c r="B33" s="186" t="s">
        <v>236</v>
      </c>
      <c r="C33" s="186">
        <v>0</v>
      </c>
      <c r="D33" s="186">
        <v>60</v>
      </c>
      <c r="E33" s="252">
        <v>60</v>
      </c>
      <c r="F33" s="643">
        <v>112</v>
      </c>
      <c r="G33" s="186">
        <v>531</v>
      </c>
      <c r="H33" s="249">
        <v>419</v>
      </c>
    </row>
    <row r="34" spans="1:8" x14ac:dyDescent="0.2">
      <c r="A34" s="633"/>
      <c r="B34" s="186" t="s">
        <v>271</v>
      </c>
      <c r="C34" s="186">
        <v>0</v>
      </c>
      <c r="D34" s="186">
        <v>139</v>
      </c>
      <c r="E34" s="249">
        <v>139</v>
      </c>
      <c r="F34" s="186">
        <v>0</v>
      </c>
      <c r="G34" s="186">
        <v>1727</v>
      </c>
      <c r="H34" s="249">
        <v>1727</v>
      </c>
    </row>
    <row r="35" spans="1:8" x14ac:dyDescent="0.2">
      <c r="A35" s="633"/>
      <c r="B35" s="186" t="s">
        <v>238</v>
      </c>
      <c r="C35" s="186">
        <v>0</v>
      </c>
      <c r="D35" s="186">
        <v>31</v>
      </c>
      <c r="E35" s="252">
        <v>31</v>
      </c>
      <c r="F35" s="643">
        <v>10</v>
      </c>
      <c r="G35" s="186">
        <v>558</v>
      </c>
      <c r="H35" s="249">
        <v>548</v>
      </c>
    </row>
    <row r="36" spans="1:8" x14ac:dyDescent="0.2">
      <c r="A36" s="633" t="s">
        <v>239</v>
      </c>
      <c r="B36" s="186"/>
      <c r="C36" s="186">
        <v>61</v>
      </c>
      <c r="D36" s="186">
        <v>7</v>
      </c>
      <c r="E36" s="252">
        <v>-54</v>
      </c>
      <c r="F36" s="643">
        <v>409</v>
      </c>
      <c r="G36" s="186">
        <v>756</v>
      </c>
      <c r="H36" s="249">
        <v>347</v>
      </c>
    </row>
    <row r="37" spans="1:8" x14ac:dyDescent="0.2">
      <c r="A37" s="188" t="s">
        <v>543</v>
      </c>
      <c r="B37" s="189"/>
      <c r="C37" s="189">
        <v>205</v>
      </c>
      <c r="D37" s="189">
        <v>237</v>
      </c>
      <c r="E37" s="251">
        <v>32</v>
      </c>
      <c r="F37" s="189">
        <v>1996</v>
      </c>
      <c r="G37" s="189">
        <v>3666</v>
      </c>
      <c r="H37" s="251">
        <v>1670</v>
      </c>
    </row>
    <row r="38" spans="1:8" x14ac:dyDescent="0.2">
      <c r="A38" s="633"/>
      <c r="B38" s="186" t="s">
        <v>272</v>
      </c>
      <c r="C38" s="186">
        <v>11</v>
      </c>
      <c r="D38" s="186">
        <v>7</v>
      </c>
      <c r="E38" s="248">
        <v>-4</v>
      </c>
      <c r="F38" s="643">
        <v>105</v>
      </c>
      <c r="G38" s="186">
        <v>13</v>
      </c>
      <c r="H38" s="249">
        <v>-92</v>
      </c>
    </row>
    <row r="39" spans="1:8" x14ac:dyDescent="0.2">
      <c r="A39" s="633"/>
      <c r="B39" s="186" t="s">
        <v>273</v>
      </c>
      <c r="C39" s="186">
        <v>0</v>
      </c>
      <c r="D39" s="186">
        <v>0</v>
      </c>
      <c r="E39" s="252">
        <v>0</v>
      </c>
      <c r="F39" s="643">
        <v>40</v>
      </c>
      <c r="G39" s="186">
        <v>0</v>
      </c>
      <c r="H39" s="249">
        <v>-40</v>
      </c>
    </row>
    <row r="40" spans="1:8" x14ac:dyDescent="0.2">
      <c r="A40" s="633"/>
      <c r="B40" s="186" t="s">
        <v>274</v>
      </c>
      <c r="C40" s="186">
        <v>0</v>
      </c>
      <c r="D40" s="186">
        <v>0</v>
      </c>
      <c r="E40" s="248">
        <v>0</v>
      </c>
      <c r="F40" s="643">
        <v>90</v>
      </c>
      <c r="G40" s="186">
        <v>384</v>
      </c>
      <c r="H40" s="252">
        <v>294</v>
      </c>
    </row>
    <row r="41" spans="1:8" x14ac:dyDescent="0.2">
      <c r="A41" s="633"/>
      <c r="B41" s="186" t="s">
        <v>275</v>
      </c>
      <c r="C41" s="186">
        <v>47</v>
      </c>
      <c r="D41" s="186">
        <v>40</v>
      </c>
      <c r="E41" s="248">
        <v>-7</v>
      </c>
      <c r="F41" s="643">
        <v>137</v>
      </c>
      <c r="G41" s="186">
        <v>135</v>
      </c>
      <c r="H41" s="252">
        <v>-2</v>
      </c>
    </row>
    <row r="42" spans="1:8" x14ac:dyDescent="0.2">
      <c r="A42" s="188" t="s">
        <v>559</v>
      </c>
      <c r="B42" s="200"/>
      <c r="C42" s="200">
        <v>58</v>
      </c>
      <c r="D42" s="189">
        <v>47</v>
      </c>
      <c r="E42" s="200">
        <v>-11</v>
      </c>
      <c r="F42" s="200">
        <v>372</v>
      </c>
      <c r="G42" s="200">
        <v>532</v>
      </c>
      <c r="H42" s="253">
        <v>160</v>
      </c>
    </row>
    <row r="43" spans="1:8" x14ac:dyDescent="0.2">
      <c r="A43" s="371" t="s">
        <v>630</v>
      </c>
      <c r="B43" s="772"/>
      <c r="C43" s="787">
        <v>0</v>
      </c>
      <c r="D43" s="787">
        <v>0</v>
      </c>
      <c r="E43" s="787">
        <v>0</v>
      </c>
      <c r="F43" s="200">
        <v>180</v>
      </c>
      <c r="G43" s="787">
        <v>12</v>
      </c>
      <c r="H43" s="253">
        <v>-168</v>
      </c>
    </row>
    <row r="44" spans="1:8" x14ac:dyDescent="0.2">
      <c r="A44" s="805" t="s">
        <v>120</v>
      </c>
      <c r="B44" s="202"/>
      <c r="C44" s="202">
        <v>1137</v>
      </c>
      <c r="D44" s="254">
        <v>1783</v>
      </c>
      <c r="E44" s="202">
        <v>646</v>
      </c>
      <c r="F44" s="202">
        <v>16616</v>
      </c>
      <c r="G44" s="254">
        <v>19337</v>
      </c>
      <c r="H44" s="202">
        <v>2721</v>
      </c>
    </row>
    <row r="45" spans="1:8" x14ac:dyDescent="0.2">
      <c r="A45" s="806" t="s">
        <v>544</v>
      </c>
      <c r="B45" s="207"/>
      <c r="C45" s="207">
        <v>223</v>
      </c>
      <c r="D45" s="207">
        <v>72</v>
      </c>
      <c r="E45" s="207">
        <v>-151</v>
      </c>
      <c r="F45" s="207">
        <v>2864</v>
      </c>
      <c r="G45" s="207">
        <v>758</v>
      </c>
      <c r="H45" s="207">
        <v>-2106</v>
      </c>
    </row>
    <row r="46" spans="1:8" x14ac:dyDescent="0.2">
      <c r="A46" s="806" t="s">
        <v>545</v>
      </c>
      <c r="B46" s="207"/>
      <c r="C46" s="207">
        <v>914</v>
      </c>
      <c r="D46" s="207">
        <v>1711</v>
      </c>
      <c r="E46" s="207">
        <v>797</v>
      </c>
      <c r="F46" s="207">
        <v>13752</v>
      </c>
      <c r="G46" s="207">
        <v>18579</v>
      </c>
      <c r="H46" s="207">
        <v>4827</v>
      </c>
    </row>
    <row r="47" spans="1:8" x14ac:dyDescent="0.2">
      <c r="A47" s="807" t="s">
        <v>546</v>
      </c>
      <c r="B47" s="211"/>
      <c r="C47" s="211">
        <v>577</v>
      </c>
      <c r="D47" s="211">
        <v>1105</v>
      </c>
      <c r="E47" s="211">
        <v>528</v>
      </c>
      <c r="F47" s="211">
        <v>9646</v>
      </c>
      <c r="G47" s="211">
        <v>11080</v>
      </c>
      <c r="H47" s="211">
        <v>1434</v>
      </c>
    </row>
    <row r="48" spans="1:8" x14ac:dyDescent="0.2">
      <c r="A48" s="807" t="s">
        <v>547</v>
      </c>
      <c r="B48" s="211"/>
      <c r="C48" s="211">
        <v>560</v>
      </c>
      <c r="D48" s="211">
        <v>678</v>
      </c>
      <c r="E48" s="211">
        <v>118</v>
      </c>
      <c r="F48" s="211">
        <v>6970</v>
      </c>
      <c r="G48" s="211">
        <v>8257</v>
      </c>
      <c r="H48" s="211">
        <v>1287</v>
      </c>
    </row>
    <row r="49" spans="1:8" x14ac:dyDescent="0.2">
      <c r="A49" s="806" t="s">
        <v>548</v>
      </c>
      <c r="B49" s="214"/>
      <c r="C49" s="214">
        <v>413</v>
      </c>
      <c r="D49" s="255">
        <v>746</v>
      </c>
      <c r="E49" s="207">
        <v>333</v>
      </c>
      <c r="F49" s="207">
        <v>6935</v>
      </c>
      <c r="G49" s="207">
        <v>8922</v>
      </c>
      <c r="H49" s="207">
        <v>1987</v>
      </c>
    </row>
    <row r="50" spans="1:8" ht="15" x14ac:dyDescent="0.25">
      <c r="A50" s="220" t="s">
        <v>247</v>
      </c>
      <c r="B50" s="216"/>
      <c r="C50" s="256"/>
      <c r="D50" s="217"/>
      <c r="E50" s="217"/>
      <c r="F50" s="218"/>
      <c r="G50" s="217"/>
      <c r="H50" s="247" t="s">
        <v>246</v>
      </c>
    </row>
    <row r="51" spans="1:8" ht="15" x14ac:dyDescent="0.25">
      <c r="B51" s="220"/>
      <c r="C51" s="221"/>
      <c r="D51" s="217"/>
      <c r="E51" s="217"/>
      <c r="F51" s="218"/>
      <c r="G51" s="217"/>
      <c r="H51" s="219"/>
    </row>
    <row r="53" spans="1:8" x14ac:dyDescent="0.2">
      <c r="C53" s="257"/>
      <c r="D53" s="257"/>
      <c r="E53" s="257"/>
      <c r="F53" s="257"/>
      <c r="G53" s="257"/>
    </row>
  </sheetData>
  <mergeCells count="4">
    <mergeCell ref="A3:A4"/>
    <mergeCell ref="C3:E3"/>
    <mergeCell ref="F3:H3"/>
    <mergeCell ref="B3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H13"/>
  <sheetViews>
    <sheetView workbookViewId="0">
      <selection activeCell="F11" sqref="F11"/>
    </sheetView>
  </sheetViews>
  <sheetFormatPr baseColWidth="10" defaultRowHeight="14.25" x14ac:dyDescent="0.2"/>
  <cols>
    <col min="1" max="1" width="30.625" customWidth="1"/>
  </cols>
  <sheetData>
    <row r="1" spans="1:8" x14ac:dyDescent="0.2">
      <c r="A1" s="54" t="s">
        <v>30</v>
      </c>
      <c r="B1" s="54"/>
      <c r="C1" s="54"/>
      <c r="D1" s="55"/>
      <c r="E1" s="55"/>
      <c r="F1" s="55"/>
      <c r="G1" s="55"/>
      <c r="H1" s="53"/>
    </row>
    <row r="2" spans="1:8" x14ac:dyDescent="0.2">
      <c r="A2" s="56"/>
      <c r="B2" s="56"/>
      <c r="C2" s="56"/>
      <c r="D2" s="69"/>
      <c r="E2" s="69"/>
      <c r="F2" s="69"/>
      <c r="G2" s="129"/>
      <c r="H2" s="57" t="s">
        <v>160</v>
      </c>
    </row>
    <row r="3" spans="1:8" x14ac:dyDescent="0.2">
      <c r="A3" s="58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</row>
    <row r="4" spans="1:8" x14ac:dyDescent="0.2">
      <c r="A4" s="70"/>
      <c r="B4" s="67" t="s">
        <v>48</v>
      </c>
      <c r="C4" s="67" t="s">
        <v>549</v>
      </c>
      <c r="D4" s="67" t="s">
        <v>48</v>
      </c>
      <c r="E4" s="67" t="s">
        <v>549</v>
      </c>
      <c r="F4" s="67" t="s">
        <v>48</v>
      </c>
      <c r="G4" s="67" t="s">
        <v>549</v>
      </c>
      <c r="H4" s="68" t="s">
        <v>129</v>
      </c>
    </row>
    <row r="5" spans="1:8" x14ac:dyDescent="0.2">
      <c r="A5" s="234" t="s">
        <v>277</v>
      </c>
      <c r="B5" s="687">
        <v>0.66600000000000004</v>
      </c>
      <c r="C5" s="384">
        <v>57.075471698113212</v>
      </c>
      <c r="D5" s="542">
        <v>4.7720000000000002</v>
      </c>
      <c r="E5" s="384">
        <v>4.306010928961749</v>
      </c>
      <c r="F5" s="542">
        <v>4.7720000000000002</v>
      </c>
      <c r="G5" s="384">
        <v>4.306010928961749</v>
      </c>
      <c r="H5" s="688">
        <v>1.5624846518298294</v>
      </c>
    </row>
    <row r="6" spans="1:8" x14ac:dyDescent="0.2">
      <c r="A6" s="234" t="s">
        <v>278</v>
      </c>
      <c r="B6" s="543">
        <v>2.5840000000000001</v>
      </c>
      <c r="C6" s="266">
        <v>6.4250411861614491</v>
      </c>
      <c r="D6" s="265">
        <v>23.606000000000002</v>
      </c>
      <c r="E6" s="266">
        <v>-28.572725347211716</v>
      </c>
      <c r="F6" s="265">
        <v>23.606000000000002</v>
      </c>
      <c r="G6" s="266">
        <v>-28.572725347211716</v>
      </c>
      <c r="H6" s="689">
        <v>7.7292566410509123</v>
      </c>
    </row>
    <row r="7" spans="1:8" x14ac:dyDescent="0.2">
      <c r="A7" s="234" t="s">
        <v>279</v>
      </c>
      <c r="B7" s="543">
        <v>1.786</v>
      </c>
      <c r="C7" s="266">
        <v>-46.430713857228554</v>
      </c>
      <c r="D7" s="265">
        <v>47.591000000000001</v>
      </c>
      <c r="E7" s="266">
        <v>33.641290612451208</v>
      </c>
      <c r="F7" s="265">
        <v>47.591000000000001</v>
      </c>
      <c r="G7" s="266">
        <v>33.641290612451208</v>
      </c>
      <c r="H7" s="689">
        <v>15.582608353988562</v>
      </c>
    </row>
    <row r="8" spans="1:8" x14ac:dyDescent="0.2">
      <c r="A8" s="234" t="s">
        <v>280</v>
      </c>
      <c r="B8" s="543">
        <v>8.7360000000000007</v>
      </c>
      <c r="C8" s="266">
        <v>-63.343403826787515</v>
      </c>
      <c r="D8" s="265">
        <v>228.41200000000001</v>
      </c>
      <c r="E8" s="266">
        <v>-22.206441812862508</v>
      </c>
      <c r="F8" s="265">
        <v>228.41200000000001</v>
      </c>
      <c r="G8" s="266">
        <v>-22.206441812862508</v>
      </c>
      <c r="H8" s="689">
        <v>74.78839989391345</v>
      </c>
    </row>
    <row r="9" spans="1:8" x14ac:dyDescent="0.2">
      <c r="A9" s="234" t="s">
        <v>281</v>
      </c>
      <c r="B9" s="544">
        <v>9.5000000000000001E-2</v>
      </c>
      <c r="C9" s="267">
        <v>20.253164556962027</v>
      </c>
      <c r="D9" s="265">
        <v>1.03</v>
      </c>
      <c r="E9" s="265">
        <v>-30.965147453083109</v>
      </c>
      <c r="F9" s="265">
        <v>1.03</v>
      </c>
      <c r="G9" s="265">
        <v>-30.965147453083109</v>
      </c>
      <c r="H9" s="689">
        <v>0.3372504592172515</v>
      </c>
    </row>
    <row r="10" spans="1:8" x14ac:dyDescent="0.2">
      <c r="A10" s="242" t="s">
        <v>282</v>
      </c>
      <c r="B10" s="268">
        <v>13.867000000000001</v>
      </c>
      <c r="C10" s="269">
        <v>-53.925640429278666</v>
      </c>
      <c r="D10" s="268">
        <v>305.411</v>
      </c>
      <c r="E10" s="269">
        <v>-17.084487158603466</v>
      </c>
      <c r="F10" s="268">
        <v>305.411</v>
      </c>
      <c r="G10" s="269">
        <v>-17.084487158603466</v>
      </c>
      <c r="H10" s="269">
        <v>100</v>
      </c>
    </row>
    <row r="11" spans="1:8" x14ac:dyDescent="0.2">
      <c r="A11" s="270" t="s">
        <v>283</v>
      </c>
      <c r="B11" s="271">
        <f>B10/'Consumo PP'!B11*100</f>
        <v>0.30085680294465206</v>
      </c>
      <c r="C11" s="272"/>
      <c r="D11" s="271">
        <f>D10/'Consumo PP'!D11*100</f>
        <v>0.56192994104873983</v>
      </c>
      <c r="E11" s="272"/>
      <c r="F11" s="271">
        <f>F10/'Consumo PP'!F11*100</f>
        <v>0.56192994104873983</v>
      </c>
      <c r="G11" s="273"/>
      <c r="H11" s="273"/>
    </row>
    <row r="12" spans="1:8" x14ac:dyDescent="0.2">
      <c r="A12" s="274" t="s">
        <v>585</v>
      </c>
      <c r="B12" s="62"/>
      <c r="C12" s="62"/>
      <c r="D12" s="62"/>
      <c r="E12" s="62"/>
      <c r="F12" s="62"/>
      <c r="G12" s="267"/>
      <c r="H12" s="66" t="s">
        <v>246</v>
      </c>
    </row>
    <row r="13" spans="1:8" x14ac:dyDescent="0.2">
      <c r="A13" s="220" t="s">
        <v>247</v>
      </c>
      <c r="B13" s="129"/>
      <c r="C13" s="129"/>
      <c r="D13" s="129"/>
      <c r="E13" s="129"/>
      <c r="F13" s="129"/>
      <c r="G13" s="129"/>
      <c r="H13" s="66"/>
    </row>
  </sheetData>
  <mergeCells count="3">
    <mergeCell ref="B3:C3"/>
    <mergeCell ref="D3:E3"/>
    <mergeCell ref="F3:H3"/>
  </mergeCells>
  <conditionalFormatting sqref="B5:B9 D5:D9">
    <cfRule type="cellIs" dxfId="54" priority="1" operator="between">
      <formula>0.00001</formula>
      <formula>0.499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G7"/>
  <sheetViews>
    <sheetView workbookViewId="0">
      <selection activeCell="B10" sqref="B10"/>
    </sheetView>
  </sheetViews>
  <sheetFormatPr baseColWidth="10" defaultRowHeight="14.25" x14ac:dyDescent="0.2"/>
  <sheetData>
    <row r="1" spans="1:7" x14ac:dyDescent="0.2">
      <c r="A1" s="6" t="s">
        <v>284</v>
      </c>
      <c r="B1" s="692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57" t="s">
        <v>160</v>
      </c>
    </row>
    <row r="3" spans="1:7" x14ac:dyDescent="0.2">
      <c r="A3" s="58"/>
      <c r="B3" s="852">
        <f>INDICE!A3</f>
        <v>41974</v>
      </c>
      <c r="C3" s="852"/>
      <c r="D3" s="870" t="s">
        <v>121</v>
      </c>
      <c r="E3" s="870"/>
      <c r="F3" s="870" t="s">
        <v>122</v>
      </c>
      <c r="G3" s="870"/>
    </row>
    <row r="4" spans="1:7" x14ac:dyDescent="0.2">
      <c r="A4" s="70"/>
      <c r="B4" s="260"/>
      <c r="C4" s="67" t="s">
        <v>549</v>
      </c>
      <c r="D4" s="260"/>
      <c r="E4" s="67" t="s">
        <v>549</v>
      </c>
      <c r="F4" s="260"/>
      <c r="G4" s="67" t="s">
        <v>549</v>
      </c>
    </row>
    <row r="5" spans="1:7" ht="15" x14ac:dyDescent="0.25">
      <c r="A5" s="684" t="s">
        <v>120</v>
      </c>
      <c r="B5" s="690">
        <v>5401</v>
      </c>
      <c r="C5" s="685">
        <v>10.359624029423784</v>
      </c>
      <c r="D5" s="686">
        <v>61407</v>
      </c>
      <c r="E5" s="685">
        <v>0.60618968822189812</v>
      </c>
      <c r="F5" s="691">
        <v>61407</v>
      </c>
      <c r="G5" s="685">
        <v>0.60618968822189812</v>
      </c>
    </row>
    <row r="6" spans="1:7" x14ac:dyDescent="0.2">
      <c r="A6" s="274"/>
      <c r="B6" s="1"/>
      <c r="C6" s="1"/>
      <c r="D6" s="1"/>
      <c r="E6" s="1"/>
      <c r="F6" s="1"/>
      <c r="G6" s="66" t="s">
        <v>246</v>
      </c>
    </row>
    <row r="7" spans="1:7" x14ac:dyDescent="0.2">
      <c r="A7" s="274" t="s">
        <v>585</v>
      </c>
      <c r="B7" s="1"/>
      <c r="C7" s="1"/>
      <c r="D7" s="1"/>
      <c r="E7" s="1"/>
      <c r="F7" s="1"/>
      <c r="G7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H15"/>
  <sheetViews>
    <sheetView workbookViewId="0">
      <selection activeCell="B18" sqref="B18"/>
    </sheetView>
  </sheetViews>
  <sheetFormatPr baseColWidth="10" defaultRowHeight="12.75" x14ac:dyDescent="0.2"/>
  <cols>
    <col min="1" max="1" width="32.375" style="73" customWidth="1"/>
    <col min="2" max="2" width="12.375" style="73" customWidth="1"/>
    <col min="3" max="3" width="12.875" style="73" customWidth="1"/>
    <col min="4" max="4" width="11" style="73"/>
    <col min="5" max="5" width="12.875" style="73" customWidth="1"/>
    <col min="6" max="6" width="13.5" style="73" customWidth="1"/>
    <col min="7" max="7" width="11" style="73"/>
    <col min="8" max="8" width="15.875" style="73" customWidth="1"/>
    <col min="9" max="10" width="11" style="73"/>
    <col min="11" max="12" width="11.5" style="73" customWidth="1"/>
    <col min="13" max="256" width="11" style="73"/>
    <col min="257" max="257" width="32.375" style="73" customWidth="1"/>
    <col min="258" max="258" width="12.375" style="73" customWidth="1"/>
    <col min="259" max="259" width="12.875" style="73" customWidth="1"/>
    <col min="260" max="260" width="11" style="73"/>
    <col min="261" max="261" width="12.875" style="73" customWidth="1"/>
    <col min="262" max="262" width="13.5" style="73" customWidth="1"/>
    <col min="263" max="263" width="11" style="73"/>
    <col min="264" max="264" width="12.375" style="73" customWidth="1"/>
    <col min="265" max="266" width="11" style="73"/>
    <col min="267" max="268" width="11.5" style="73" customWidth="1"/>
    <col min="269" max="512" width="11" style="73"/>
    <col min="513" max="513" width="32.375" style="73" customWidth="1"/>
    <col min="514" max="514" width="12.375" style="73" customWidth="1"/>
    <col min="515" max="515" width="12.875" style="73" customWidth="1"/>
    <col min="516" max="516" width="11" style="73"/>
    <col min="517" max="517" width="12.875" style="73" customWidth="1"/>
    <col min="518" max="518" width="13.5" style="73" customWidth="1"/>
    <col min="519" max="519" width="11" style="73"/>
    <col min="520" max="520" width="12.375" style="73" customWidth="1"/>
    <col min="521" max="522" width="11" style="73"/>
    <col min="523" max="524" width="11.5" style="73" customWidth="1"/>
    <col min="525" max="768" width="11" style="73"/>
    <col min="769" max="769" width="32.375" style="73" customWidth="1"/>
    <col min="770" max="770" width="12.375" style="73" customWidth="1"/>
    <col min="771" max="771" width="12.875" style="73" customWidth="1"/>
    <col min="772" max="772" width="11" style="73"/>
    <col min="773" max="773" width="12.875" style="73" customWidth="1"/>
    <col min="774" max="774" width="13.5" style="73" customWidth="1"/>
    <col min="775" max="775" width="11" style="73"/>
    <col min="776" max="776" width="12.375" style="73" customWidth="1"/>
    <col min="777" max="778" width="11" style="73"/>
    <col min="779" max="780" width="11.5" style="73" customWidth="1"/>
    <col min="781" max="1024" width="11" style="73"/>
    <col min="1025" max="1025" width="32.375" style="73" customWidth="1"/>
    <col min="1026" max="1026" width="12.375" style="73" customWidth="1"/>
    <col min="1027" max="1027" width="12.875" style="73" customWidth="1"/>
    <col min="1028" max="1028" width="11" style="73"/>
    <col min="1029" max="1029" width="12.875" style="73" customWidth="1"/>
    <col min="1030" max="1030" width="13.5" style="73" customWidth="1"/>
    <col min="1031" max="1031" width="11" style="73"/>
    <col min="1032" max="1032" width="12.375" style="73" customWidth="1"/>
    <col min="1033" max="1034" width="11" style="73"/>
    <col min="1035" max="1036" width="11.5" style="73" customWidth="1"/>
    <col min="1037" max="1280" width="11" style="73"/>
    <col min="1281" max="1281" width="32.375" style="73" customWidth="1"/>
    <col min="1282" max="1282" width="12.375" style="73" customWidth="1"/>
    <col min="1283" max="1283" width="12.875" style="73" customWidth="1"/>
    <col min="1284" max="1284" width="11" style="73"/>
    <col min="1285" max="1285" width="12.875" style="73" customWidth="1"/>
    <col min="1286" max="1286" width="13.5" style="73" customWidth="1"/>
    <col min="1287" max="1287" width="11" style="73"/>
    <col min="1288" max="1288" width="12.375" style="73" customWidth="1"/>
    <col min="1289" max="1290" width="11" style="73"/>
    <col min="1291" max="1292" width="11.5" style="73" customWidth="1"/>
    <col min="1293" max="1536" width="11" style="73"/>
    <col min="1537" max="1537" width="32.375" style="73" customWidth="1"/>
    <col min="1538" max="1538" width="12.375" style="73" customWidth="1"/>
    <col min="1539" max="1539" width="12.875" style="73" customWidth="1"/>
    <col min="1540" max="1540" width="11" style="73"/>
    <col min="1541" max="1541" width="12.875" style="73" customWidth="1"/>
    <col min="1542" max="1542" width="13.5" style="73" customWidth="1"/>
    <col min="1543" max="1543" width="11" style="73"/>
    <col min="1544" max="1544" width="12.375" style="73" customWidth="1"/>
    <col min="1545" max="1546" width="11" style="73"/>
    <col min="1547" max="1548" width="11.5" style="73" customWidth="1"/>
    <col min="1549" max="1792" width="11" style="73"/>
    <col min="1793" max="1793" width="32.375" style="73" customWidth="1"/>
    <col min="1794" max="1794" width="12.375" style="73" customWidth="1"/>
    <col min="1795" max="1795" width="12.875" style="73" customWidth="1"/>
    <col min="1796" max="1796" width="11" style="73"/>
    <col min="1797" max="1797" width="12.875" style="73" customWidth="1"/>
    <col min="1798" max="1798" width="13.5" style="73" customWidth="1"/>
    <col min="1799" max="1799" width="11" style="73"/>
    <col min="1800" max="1800" width="12.375" style="73" customWidth="1"/>
    <col min="1801" max="1802" width="11" style="73"/>
    <col min="1803" max="1804" width="11.5" style="73" customWidth="1"/>
    <col min="1805" max="2048" width="11" style="73"/>
    <col min="2049" max="2049" width="32.375" style="73" customWidth="1"/>
    <col min="2050" max="2050" width="12.375" style="73" customWidth="1"/>
    <col min="2051" max="2051" width="12.875" style="73" customWidth="1"/>
    <col min="2052" max="2052" width="11" style="73"/>
    <col min="2053" max="2053" width="12.875" style="73" customWidth="1"/>
    <col min="2054" max="2054" width="13.5" style="73" customWidth="1"/>
    <col min="2055" max="2055" width="11" style="73"/>
    <col min="2056" max="2056" width="12.375" style="73" customWidth="1"/>
    <col min="2057" max="2058" width="11" style="73"/>
    <col min="2059" max="2060" width="11.5" style="73" customWidth="1"/>
    <col min="2061" max="2304" width="11" style="73"/>
    <col min="2305" max="2305" width="32.375" style="73" customWidth="1"/>
    <col min="2306" max="2306" width="12.375" style="73" customWidth="1"/>
    <col min="2307" max="2307" width="12.875" style="73" customWidth="1"/>
    <col min="2308" max="2308" width="11" style="73"/>
    <col min="2309" max="2309" width="12.875" style="73" customWidth="1"/>
    <col min="2310" max="2310" width="13.5" style="73" customWidth="1"/>
    <col min="2311" max="2311" width="11" style="73"/>
    <col min="2312" max="2312" width="12.375" style="73" customWidth="1"/>
    <col min="2313" max="2314" width="11" style="73"/>
    <col min="2315" max="2316" width="11.5" style="73" customWidth="1"/>
    <col min="2317" max="2560" width="11" style="73"/>
    <col min="2561" max="2561" width="32.375" style="73" customWidth="1"/>
    <col min="2562" max="2562" width="12.375" style="73" customWidth="1"/>
    <col min="2563" max="2563" width="12.875" style="73" customWidth="1"/>
    <col min="2564" max="2564" width="11" style="73"/>
    <col min="2565" max="2565" width="12.875" style="73" customWidth="1"/>
    <col min="2566" max="2566" width="13.5" style="73" customWidth="1"/>
    <col min="2567" max="2567" width="11" style="73"/>
    <col min="2568" max="2568" width="12.375" style="73" customWidth="1"/>
    <col min="2569" max="2570" width="11" style="73"/>
    <col min="2571" max="2572" width="11.5" style="73" customWidth="1"/>
    <col min="2573" max="2816" width="11" style="73"/>
    <col min="2817" max="2817" width="32.375" style="73" customWidth="1"/>
    <col min="2818" max="2818" width="12.375" style="73" customWidth="1"/>
    <col min="2819" max="2819" width="12.875" style="73" customWidth="1"/>
    <col min="2820" max="2820" width="11" style="73"/>
    <col min="2821" max="2821" width="12.875" style="73" customWidth="1"/>
    <col min="2822" max="2822" width="13.5" style="73" customWidth="1"/>
    <col min="2823" max="2823" width="11" style="73"/>
    <col min="2824" max="2824" width="12.375" style="73" customWidth="1"/>
    <col min="2825" max="2826" width="11" style="73"/>
    <col min="2827" max="2828" width="11.5" style="73" customWidth="1"/>
    <col min="2829" max="3072" width="11" style="73"/>
    <col min="3073" max="3073" width="32.375" style="73" customWidth="1"/>
    <col min="3074" max="3074" width="12.375" style="73" customWidth="1"/>
    <col min="3075" max="3075" width="12.875" style="73" customWidth="1"/>
    <col min="3076" max="3076" width="11" style="73"/>
    <col min="3077" max="3077" width="12.875" style="73" customWidth="1"/>
    <col min="3078" max="3078" width="13.5" style="73" customWidth="1"/>
    <col min="3079" max="3079" width="11" style="73"/>
    <col min="3080" max="3080" width="12.375" style="73" customWidth="1"/>
    <col min="3081" max="3082" width="11" style="73"/>
    <col min="3083" max="3084" width="11.5" style="73" customWidth="1"/>
    <col min="3085" max="3328" width="11" style="73"/>
    <col min="3329" max="3329" width="32.375" style="73" customWidth="1"/>
    <col min="3330" max="3330" width="12.375" style="73" customWidth="1"/>
    <col min="3331" max="3331" width="12.875" style="73" customWidth="1"/>
    <col min="3332" max="3332" width="11" style="73"/>
    <col min="3333" max="3333" width="12.875" style="73" customWidth="1"/>
    <col min="3334" max="3334" width="13.5" style="73" customWidth="1"/>
    <col min="3335" max="3335" width="11" style="73"/>
    <col min="3336" max="3336" width="12.375" style="73" customWidth="1"/>
    <col min="3337" max="3338" width="11" style="73"/>
    <col min="3339" max="3340" width="11.5" style="73" customWidth="1"/>
    <col min="3341" max="3584" width="11" style="73"/>
    <col min="3585" max="3585" width="32.375" style="73" customWidth="1"/>
    <col min="3586" max="3586" width="12.375" style="73" customWidth="1"/>
    <col min="3587" max="3587" width="12.875" style="73" customWidth="1"/>
    <col min="3588" max="3588" width="11" style="73"/>
    <col min="3589" max="3589" width="12.875" style="73" customWidth="1"/>
    <col min="3590" max="3590" width="13.5" style="73" customWidth="1"/>
    <col min="3591" max="3591" width="11" style="73"/>
    <col min="3592" max="3592" width="12.375" style="73" customWidth="1"/>
    <col min="3593" max="3594" width="11" style="73"/>
    <col min="3595" max="3596" width="11.5" style="73" customWidth="1"/>
    <col min="3597" max="3840" width="11" style="73"/>
    <col min="3841" max="3841" width="32.375" style="73" customWidth="1"/>
    <col min="3842" max="3842" width="12.375" style="73" customWidth="1"/>
    <col min="3843" max="3843" width="12.875" style="73" customWidth="1"/>
    <col min="3844" max="3844" width="11" style="73"/>
    <col min="3845" max="3845" width="12.875" style="73" customWidth="1"/>
    <col min="3846" max="3846" width="13.5" style="73" customWidth="1"/>
    <col min="3847" max="3847" width="11" style="73"/>
    <col min="3848" max="3848" width="12.375" style="73" customWidth="1"/>
    <col min="3849" max="3850" width="11" style="73"/>
    <col min="3851" max="3852" width="11.5" style="73" customWidth="1"/>
    <col min="3853" max="4096" width="11" style="73"/>
    <col min="4097" max="4097" width="32.375" style="73" customWidth="1"/>
    <col min="4098" max="4098" width="12.375" style="73" customWidth="1"/>
    <col min="4099" max="4099" width="12.875" style="73" customWidth="1"/>
    <col min="4100" max="4100" width="11" style="73"/>
    <col min="4101" max="4101" width="12.875" style="73" customWidth="1"/>
    <col min="4102" max="4102" width="13.5" style="73" customWidth="1"/>
    <col min="4103" max="4103" width="11" style="73"/>
    <col min="4104" max="4104" width="12.375" style="73" customWidth="1"/>
    <col min="4105" max="4106" width="11" style="73"/>
    <col min="4107" max="4108" width="11.5" style="73" customWidth="1"/>
    <col min="4109" max="4352" width="11" style="73"/>
    <col min="4353" max="4353" width="32.375" style="73" customWidth="1"/>
    <col min="4354" max="4354" width="12.375" style="73" customWidth="1"/>
    <col min="4355" max="4355" width="12.875" style="73" customWidth="1"/>
    <col min="4356" max="4356" width="11" style="73"/>
    <col min="4357" max="4357" width="12.875" style="73" customWidth="1"/>
    <col min="4358" max="4358" width="13.5" style="73" customWidth="1"/>
    <col min="4359" max="4359" width="11" style="73"/>
    <col min="4360" max="4360" width="12.375" style="73" customWidth="1"/>
    <col min="4361" max="4362" width="11" style="73"/>
    <col min="4363" max="4364" width="11.5" style="73" customWidth="1"/>
    <col min="4365" max="4608" width="11" style="73"/>
    <col min="4609" max="4609" width="32.375" style="73" customWidth="1"/>
    <col min="4610" max="4610" width="12.375" style="73" customWidth="1"/>
    <col min="4611" max="4611" width="12.875" style="73" customWidth="1"/>
    <col min="4612" max="4612" width="11" style="73"/>
    <col min="4613" max="4613" width="12.875" style="73" customWidth="1"/>
    <col min="4614" max="4614" width="13.5" style="73" customWidth="1"/>
    <col min="4615" max="4615" width="11" style="73"/>
    <col min="4616" max="4616" width="12.375" style="73" customWidth="1"/>
    <col min="4617" max="4618" width="11" style="73"/>
    <col min="4619" max="4620" width="11.5" style="73" customWidth="1"/>
    <col min="4621" max="4864" width="11" style="73"/>
    <col min="4865" max="4865" width="32.375" style="73" customWidth="1"/>
    <col min="4866" max="4866" width="12.375" style="73" customWidth="1"/>
    <col min="4867" max="4867" width="12.875" style="73" customWidth="1"/>
    <col min="4868" max="4868" width="11" style="73"/>
    <col min="4869" max="4869" width="12.875" style="73" customWidth="1"/>
    <col min="4870" max="4870" width="13.5" style="73" customWidth="1"/>
    <col min="4871" max="4871" width="11" style="73"/>
    <col min="4872" max="4872" width="12.375" style="73" customWidth="1"/>
    <col min="4873" max="4874" width="11" style="73"/>
    <col min="4875" max="4876" width="11.5" style="73" customWidth="1"/>
    <col min="4877" max="5120" width="11" style="73"/>
    <col min="5121" max="5121" width="32.375" style="73" customWidth="1"/>
    <col min="5122" max="5122" width="12.375" style="73" customWidth="1"/>
    <col min="5123" max="5123" width="12.875" style="73" customWidth="1"/>
    <col min="5124" max="5124" width="11" style="73"/>
    <col min="5125" max="5125" width="12.875" style="73" customWidth="1"/>
    <col min="5126" max="5126" width="13.5" style="73" customWidth="1"/>
    <col min="5127" max="5127" width="11" style="73"/>
    <col min="5128" max="5128" width="12.375" style="73" customWidth="1"/>
    <col min="5129" max="5130" width="11" style="73"/>
    <col min="5131" max="5132" width="11.5" style="73" customWidth="1"/>
    <col min="5133" max="5376" width="11" style="73"/>
    <col min="5377" max="5377" width="32.375" style="73" customWidth="1"/>
    <col min="5378" max="5378" width="12.375" style="73" customWidth="1"/>
    <col min="5379" max="5379" width="12.875" style="73" customWidth="1"/>
    <col min="5380" max="5380" width="11" style="73"/>
    <col min="5381" max="5381" width="12.875" style="73" customWidth="1"/>
    <col min="5382" max="5382" width="13.5" style="73" customWidth="1"/>
    <col min="5383" max="5383" width="11" style="73"/>
    <col min="5384" max="5384" width="12.375" style="73" customWidth="1"/>
    <col min="5385" max="5386" width="11" style="73"/>
    <col min="5387" max="5388" width="11.5" style="73" customWidth="1"/>
    <col min="5389" max="5632" width="11" style="73"/>
    <col min="5633" max="5633" width="32.375" style="73" customWidth="1"/>
    <col min="5634" max="5634" width="12.375" style="73" customWidth="1"/>
    <col min="5635" max="5635" width="12.875" style="73" customWidth="1"/>
    <col min="5636" max="5636" width="11" style="73"/>
    <col min="5637" max="5637" width="12.875" style="73" customWidth="1"/>
    <col min="5638" max="5638" width="13.5" style="73" customWidth="1"/>
    <col min="5639" max="5639" width="11" style="73"/>
    <col min="5640" max="5640" width="12.375" style="73" customWidth="1"/>
    <col min="5641" max="5642" width="11" style="73"/>
    <col min="5643" max="5644" width="11.5" style="73" customWidth="1"/>
    <col min="5645" max="5888" width="11" style="73"/>
    <col min="5889" max="5889" width="32.375" style="73" customWidth="1"/>
    <col min="5890" max="5890" width="12.375" style="73" customWidth="1"/>
    <col min="5891" max="5891" width="12.875" style="73" customWidth="1"/>
    <col min="5892" max="5892" width="11" style="73"/>
    <col min="5893" max="5893" width="12.875" style="73" customWidth="1"/>
    <col min="5894" max="5894" width="13.5" style="73" customWidth="1"/>
    <col min="5895" max="5895" width="11" style="73"/>
    <col min="5896" max="5896" width="12.375" style="73" customWidth="1"/>
    <col min="5897" max="5898" width="11" style="73"/>
    <col min="5899" max="5900" width="11.5" style="73" customWidth="1"/>
    <col min="5901" max="6144" width="11" style="73"/>
    <col min="6145" max="6145" width="32.375" style="73" customWidth="1"/>
    <col min="6146" max="6146" width="12.375" style="73" customWidth="1"/>
    <col min="6147" max="6147" width="12.875" style="73" customWidth="1"/>
    <col min="6148" max="6148" width="11" style="73"/>
    <col min="6149" max="6149" width="12.875" style="73" customWidth="1"/>
    <col min="6150" max="6150" width="13.5" style="73" customWidth="1"/>
    <col min="6151" max="6151" width="11" style="73"/>
    <col min="6152" max="6152" width="12.375" style="73" customWidth="1"/>
    <col min="6153" max="6154" width="11" style="73"/>
    <col min="6155" max="6156" width="11.5" style="73" customWidth="1"/>
    <col min="6157" max="6400" width="11" style="73"/>
    <col min="6401" max="6401" width="32.375" style="73" customWidth="1"/>
    <col min="6402" max="6402" width="12.375" style="73" customWidth="1"/>
    <col min="6403" max="6403" width="12.875" style="73" customWidth="1"/>
    <col min="6404" max="6404" width="11" style="73"/>
    <col min="6405" max="6405" width="12.875" style="73" customWidth="1"/>
    <col min="6406" max="6406" width="13.5" style="73" customWidth="1"/>
    <col min="6407" max="6407" width="11" style="73"/>
    <col min="6408" max="6408" width="12.375" style="73" customWidth="1"/>
    <col min="6409" max="6410" width="11" style="73"/>
    <col min="6411" max="6412" width="11.5" style="73" customWidth="1"/>
    <col min="6413" max="6656" width="11" style="73"/>
    <col min="6657" max="6657" width="32.375" style="73" customWidth="1"/>
    <col min="6658" max="6658" width="12.375" style="73" customWidth="1"/>
    <col min="6659" max="6659" width="12.875" style="73" customWidth="1"/>
    <col min="6660" max="6660" width="11" style="73"/>
    <col min="6661" max="6661" width="12.875" style="73" customWidth="1"/>
    <col min="6662" max="6662" width="13.5" style="73" customWidth="1"/>
    <col min="6663" max="6663" width="11" style="73"/>
    <col min="6664" max="6664" width="12.375" style="73" customWidth="1"/>
    <col min="6665" max="6666" width="11" style="73"/>
    <col min="6667" max="6668" width="11.5" style="73" customWidth="1"/>
    <col min="6669" max="6912" width="11" style="73"/>
    <col min="6913" max="6913" width="32.375" style="73" customWidth="1"/>
    <col min="6914" max="6914" width="12.375" style="73" customWidth="1"/>
    <col min="6915" max="6915" width="12.875" style="73" customWidth="1"/>
    <col min="6916" max="6916" width="11" style="73"/>
    <col min="6917" max="6917" width="12.875" style="73" customWidth="1"/>
    <col min="6918" max="6918" width="13.5" style="73" customWidth="1"/>
    <col min="6919" max="6919" width="11" style="73"/>
    <col min="6920" max="6920" width="12.375" style="73" customWidth="1"/>
    <col min="6921" max="6922" width="11" style="73"/>
    <col min="6923" max="6924" width="11.5" style="73" customWidth="1"/>
    <col min="6925" max="7168" width="11" style="73"/>
    <col min="7169" max="7169" width="32.375" style="73" customWidth="1"/>
    <col min="7170" max="7170" width="12.375" style="73" customWidth="1"/>
    <col min="7171" max="7171" width="12.875" style="73" customWidth="1"/>
    <col min="7172" max="7172" width="11" style="73"/>
    <col min="7173" max="7173" width="12.875" style="73" customWidth="1"/>
    <col min="7174" max="7174" width="13.5" style="73" customWidth="1"/>
    <col min="7175" max="7175" width="11" style="73"/>
    <col min="7176" max="7176" width="12.375" style="73" customWidth="1"/>
    <col min="7177" max="7178" width="11" style="73"/>
    <col min="7179" max="7180" width="11.5" style="73" customWidth="1"/>
    <col min="7181" max="7424" width="11" style="73"/>
    <col min="7425" max="7425" width="32.375" style="73" customWidth="1"/>
    <col min="7426" max="7426" width="12.375" style="73" customWidth="1"/>
    <col min="7427" max="7427" width="12.875" style="73" customWidth="1"/>
    <col min="7428" max="7428" width="11" style="73"/>
    <col min="7429" max="7429" width="12.875" style="73" customWidth="1"/>
    <col min="7430" max="7430" width="13.5" style="73" customWidth="1"/>
    <col min="7431" max="7431" width="11" style="73"/>
    <col min="7432" max="7432" width="12.375" style="73" customWidth="1"/>
    <col min="7433" max="7434" width="11" style="73"/>
    <col min="7435" max="7436" width="11.5" style="73" customWidth="1"/>
    <col min="7437" max="7680" width="11" style="73"/>
    <col min="7681" max="7681" width="32.375" style="73" customWidth="1"/>
    <col min="7682" max="7682" width="12.375" style="73" customWidth="1"/>
    <col min="7683" max="7683" width="12.875" style="73" customWidth="1"/>
    <col min="7684" max="7684" width="11" style="73"/>
    <col min="7685" max="7685" width="12.875" style="73" customWidth="1"/>
    <col min="7686" max="7686" width="13.5" style="73" customWidth="1"/>
    <col min="7687" max="7687" width="11" style="73"/>
    <col min="7688" max="7688" width="12.375" style="73" customWidth="1"/>
    <col min="7689" max="7690" width="11" style="73"/>
    <col min="7691" max="7692" width="11.5" style="73" customWidth="1"/>
    <col min="7693" max="7936" width="11" style="73"/>
    <col min="7937" max="7937" width="32.375" style="73" customWidth="1"/>
    <col min="7938" max="7938" width="12.375" style="73" customWidth="1"/>
    <col min="7939" max="7939" width="12.875" style="73" customWidth="1"/>
    <col min="7940" max="7940" width="11" style="73"/>
    <col min="7941" max="7941" width="12.875" style="73" customWidth="1"/>
    <col min="7942" max="7942" width="13.5" style="73" customWidth="1"/>
    <col min="7943" max="7943" width="11" style="73"/>
    <col min="7944" max="7944" width="12.375" style="73" customWidth="1"/>
    <col min="7945" max="7946" width="11" style="73"/>
    <col min="7947" max="7948" width="11.5" style="73" customWidth="1"/>
    <col min="7949" max="8192" width="11" style="73"/>
    <col min="8193" max="8193" width="32.375" style="73" customWidth="1"/>
    <col min="8194" max="8194" width="12.375" style="73" customWidth="1"/>
    <col min="8195" max="8195" width="12.875" style="73" customWidth="1"/>
    <col min="8196" max="8196" width="11" style="73"/>
    <col min="8197" max="8197" width="12.875" style="73" customWidth="1"/>
    <col min="8198" max="8198" width="13.5" style="73" customWidth="1"/>
    <col min="8199" max="8199" width="11" style="73"/>
    <col min="8200" max="8200" width="12.375" style="73" customWidth="1"/>
    <col min="8201" max="8202" width="11" style="73"/>
    <col min="8203" max="8204" width="11.5" style="73" customWidth="1"/>
    <col min="8205" max="8448" width="11" style="73"/>
    <col min="8449" max="8449" width="32.375" style="73" customWidth="1"/>
    <col min="8450" max="8450" width="12.375" style="73" customWidth="1"/>
    <col min="8451" max="8451" width="12.875" style="73" customWidth="1"/>
    <col min="8452" max="8452" width="11" style="73"/>
    <col min="8453" max="8453" width="12.875" style="73" customWidth="1"/>
    <col min="8454" max="8454" width="13.5" style="73" customWidth="1"/>
    <col min="8455" max="8455" width="11" style="73"/>
    <col min="8456" max="8456" width="12.375" style="73" customWidth="1"/>
    <col min="8457" max="8458" width="11" style="73"/>
    <col min="8459" max="8460" width="11.5" style="73" customWidth="1"/>
    <col min="8461" max="8704" width="11" style="73"/>
    <col min="8705" max="8705" width="32.375" style="73" customWidth="1"/>
    <col min="8706" max="8706" width="12.375" style="73" customWidth="1"/>
    <col min="8707" max="8707" width="12.875" style="73" customWidth="1"/>
    <col min="8708" max="8708" width="11" style="73"/>
    <col min="8709" max="8709" width="12.875" style="73" customWidth="1"/>
    <col min="8710" max="8710" width="13.5" style="73" customWidth="1"/>
    <col min="8711" max="8711" width="11" style="73"/>
    <col min="8712" max="8712" width="12.375" style="73" customWidth="1"/>
    <col min="8713" max="8714" width="11" style="73"/>
    <col min="8715" max="8716" width="11.5" style="73" customWidth="1"/>
    <col min="8717" max="8960" width="11" style="73"/>
    <col min="8961" max="8961" width="32.375" style="73" customWidth="1"/>
    <col min="8962" max="8962" width="12.375" style="73" customWidth="1"/>
    <col min="8963" max="8963" width="12.875" style="73" customWidth="1"/>
    <col min="8964" max="8964" width="11" style="73"/>
    <col min="8965" max="8965" width="12.875" style="73" customWidth="1"/>
    <col min="8966" max="8966" width="13.5" style="73" customWidth="1"/>
    <col min="8967" max="8967" width="11" style="73"/>
    <col min="8968" max="8968" width="12.375" style="73" customWidth="1"/>
    <col min="8969" max="8970" width="11" style="73"/>
    <col min="8971" max="8972" width="11.5" style="73" customWidth="1"/>
    <col min="8973" max="9216" width="11" style="73"/>
    <col min="9217" max="9217" width="32.375" style="73" customWidth="1"/>
    <col min="9218" max="9218" width="12.375" style="73" customWidth="1"/>
    <col min="9219" max="9219" width="12.875" style="73" customWidth="1"/>
    <col min="9220" max="9220" width="11" style="73"/>
    <col min="9221" max="9221" width="12.875" style="73" customWidth="1"/>
    <col min="9222" max="9222" width="13.5" style="73" customWidth="1"/>
    <col min="9223" max="9223" width="11" style="73"/>
    <col min="9224" max="9224" width="12.375" style="73" customWidth="1"/>
    <col min="9225" max="9226" width="11" style="73"/>
    <col min="9227" max="9228" width="11.5" style="73" customWidth="1"/>
    <col min="9229" max="9472" width="11" style="73"/>
    <col min="9473" max="9473" width="32.375" style="73" customWidth="1"/>
    <col min="9474" max="9474" width="12.375" style="73" customWidth="1"/>
    <col min="9475" max="9475" width="12.875" style="73" customWidth="1"/>
    <col min="9476" max="9476" width="11" style="73"/>
    <col min="9477" max="9477" width="12.875" style="73" customWidth="1"/>
    <col min="9478" max="9478" width="13.5" style="73" customWidth="1"/>
    <col min="9479" max="9479" width="11" style="73"/>
    <col min="9480" max="9480" width="12.375" style="73" customWidth="1"/>
    <col min="9481" max="9482" width="11" style="73"/>
    <col min="9483" max="9484" width="11.5" style="73" customWidth="1"/>
    <col min="9485" max="9728" width="11" style="73"/>
    <col min="9729" max="9729" width="32.375" style="73" customWidth="1"/>
    <col min="9730" max="9730" width="12.375" style="73" customWidth="1"/>
    <col min="9731" max="9731" width="12.875" style="73" customWidth="1"/>
    <col min="9732" max="9732" width="11" style="73"/>
    <col min="9733" max="9733" width="12.875" style="73" customWidth="1"/>
    <col min="9734" max="9734" width="13.5" style="73" customWidth="1"/>
    <col min="9735" max="9735" width="11" style="73"/>
    <col min="9736" max="9736" width="12.375" style="73" customWidth="1"/>
    <col min="9737" max="9738" width="11" style="73"/>
    <col min="9739" max="9740" width="11.5" style="73" customWidth="1"/>
    <col min="9741" max="9984" width="11" style="73"/>
    <col min="9985" max="9985" width="32.375" style="73" customWidth="1"/>
    <col min="9986" max="9986" width="12.375" style="73" customWidth="1"/>
    <col min="9987" max="9987" width="12.875" style="73" customWidth="1"/>
    <col min="9988" max="9988" width="11" style="73"/>
    <col min="9989" max="9989" width="12.875" style="73" customWidth="1"/>
    <col min="9990" max="9990" width="13.5" style="73" customWidth="1"/>
    <col min="9991" max="9991" width="11" style="73"/>
    <col min="9992" max="9992" width="12.375" style="73" customWidth="1"/>
    <col min="9993" max="9994" width="11" style="73"/>
    <col min="9995" max="9996" width="11.5" style="73" customWidth="1"/>
    <col min="9997" max="10240" width="11" style="73"/>
    <col min="10241" max="10241" width="32.375" style="73" customWidth="1"/>
    <col min="10242" max="10242" width="12.375" style="73" customWidth="1"/>
    <col min="10243" max="10243" width="12.875" style="73" customWidth="1"/>
    <col min="10244" max="10244" width="11" style="73"/>
    <col min="10245" max="10245" width="12.875" style="73" customWidth="1"/>
    <col min="10246" max="10246" width="13.5" style="73" customWidth="1"/>
    <col min="10247" max="10247" width="11" style="73"/>
    <col min="10248" max="10248" width="12.375" style="73" customWidth="1"/>
    <col min="10249" max="10250" width="11" style="73"/>
    <col min="10251" max="10252" width="11.5" style="73" customWidth="1"/>
    <col min="10253" max="10496" width="11" style="73"/>
    <col min="10497" max="10497" width="32.375" style="73" customWidth="1"/>
    <col min="10498" max="10498" width="12.375" style="73" customWidth="1"/>
    <col min="10499" max="10499" width="12.875" style="73" customWidth="1"/>
    <col min="10500" max="10500" width="11" style="73"/>
    <col min="10501" max="10501" width="12.875" style="73" customWidth="1"/>
    <col min="10502" max="10502" width="13.5" style="73" customWidth="1"/>
    <col min="10503" max="10503" width="11" style="73"/>
    <col min="10504" max="10504" width="12.375" style="73" customWidth="1"/>
    <col min="10505" max="10506" width="11" style="73"/>
    <col min="10507" max="10508" width="11.5" style="73" customWidth="1"/>
    <col min="10509" max="10752" width="11" style="73"/>
    <col min="10753" max="10753" width="32.375" style="73" customWidth="1"/>
    <col min="10754" max="10754" width="12.375" style="73" customWidth="1"/>
    <col min="10755" max="10755" width="12.875" style="73" customWidth="1"/>
    <col min="10756" max="10756" width="11" style="73"/>
    <col min="10757" max="10757" width="12.875" style="73" customWidth="1"/>
    <col min="10758" max="10758" width="13.5" style="73" customWidth="1"/>
    <col min="10759" max="10759" width="11" style="73"/>
    <col min="10760" max="10760" width="12.375" style="73" customWidth="1"/>
    <col min="10761" max="10762" width="11" style="73"/>
    <col min="10763" max="10764" width="11.5" style="73" customWidth="1"/>
    <col min="10765" max="11008" width="11" style="73"/>
    <col min="11009" max="11009" width="32.375" style="73" customWidth="1"/>
    <col min="11010" max="11010" width="12.375" style="73" customWidth="1"/>
    <col min="11011" max="11011" width="12.875" style="73" customWidth="1"/>
    <col min="11012" max="11012" width="11" style="73"/>
    <col min="11013" max="11013" width="12.875" style="73" customWidth="1"/>
    <col min="11014" max="11014" width="13.5" style="73" customWidth="1"/>
    <col min="11015" max="11015" width="11" style="73"/>
    <col min="11016" max="11016" width="12.375" style="73" customWidth="1"/>
    <col min="11017" max="11018" width="11" style="73"/>
    <col min="11019" max="11020" width="11.5" style="73" customWidth="1"/>
    <col min="11021" max="11264" width="11" style="73"/>
    <col min="11265" max="11265" width="32.375" style="73" customWidth="1"/>
    <col min="11266" max="11266" width="12.375" style="73" customWidth="1"/>
    <col min="11267" max="11267" width="12.875" style="73" customWidth="1"/>
    <col min="11268" max="11268" width="11" style="73"/>
    <col min="11269" max="11269" width="12.875" style="73" customWidth="1"/>
    <col min="11270" max="11270" width="13.5" style="73" customWidth="1"/>
    <col min="11271" max="11271" width="11" style="73"/>
    <col min="11272" max="11272" width="12.375" style="73" customWidth="1"/>
    <col min="11273" max="11274" width="11" style="73"/>
    <col min="11275" max="11276" width="11.5" style="73" customWidth="1"/>
    <col min="11277" max="11520" width="11" style="73"/>
    <col min="11521" max="11521" width="32.375" style="73" customWidth="1"/>
    <col min="11522" max="11522" width="12.375" style="73" customWidth="1"/>
    <col min="11523" max="11523" width="12.875" style="73" customWidth="1"/>
    <col min="11524" max="11524" width="11" style="73"/>
    <col min="11525" max="11525" width="12.875" style="73" customWidth="1"/>
    <col min="11526" max="11526" width="13.5" style="73" customWidth="1"/>
    <col min="11527" max="11527" width="11" style="73"/>
    <col min="11528" max="11528" width="12.375" style="73" customWidth="1"/>
    <col min="11529" max="11530" width="11" style="73"/>
    <col min="11531" max="11532" width="11.5" style="73" customWidth="1"/>
    <col min="11533" max="11776" width="11" style="73"/>
    <col min="11777" max="11777" width="32.375" style="73" customWidth="1"/>
    <col min="11778" max="11778" width="12.375" style="73" customWidth="1"/>
    <col min="11779" max="11779" width="12.875" style="73" customWidth="1"/>
    <col min="11780" max="11780" width="11" style="73"/>
    <col min="11781" max="11781" width="12.875" style="73" customWidth="1"/>
    <col min="11782" max="11782" width="13.5" style="73" customWidth="1"/>
    <col min="11783" max="11783" width="11" style="73"/>
    <col min="11784" max="11784" width="12.375" style="73" customWidth="1"/>
    <col min="11785" max="11786" width="11" style="73"/>
    <col min="11787" max="11788" width="11.5" style="73" customWidth="1"/>
    <col min="11789" max="12032" width="11" style="73"/>
    <col min="12033" max="12033" width="32.375" style="73" customWidth="1"/>
    <col min="12034" max="12034" width="12.375" style="73" customWidth="1"/>
    <col min="12035" max="12035" width="12.875" style="73" customWidth="1"/>
    <col min="12036" max="12036" width="11" style="73"/>
    <col min="12037" max="12037" width="12.875" style="73" customWidth="1"/>
    <col min="12038" max="12038" width="13.5" style="73" customWidth="1"/>
    <col min="12039" max="12039" width="11" style="73"/>
    <col min="12040" max="12040" width="12.375" style="73" customWidth="1"/>
    <col min="12041" max="12042" width="11" style="73"/>
    <col min="12043" max="12044" width="11.5" style="73" customWidth="1"/>
    <col min="12045" max="12288" width="11" style="73"/>
    <col min="12289" max="12289" width="32.375" style="73" customWidth="1"/>
    <col min="12290" max="12290" width="12.375" style="73" customWidth="1"/>
    <col min="12291" max="12291" width="12.875" style="73" customWidth="1"/>
    <col min="12292" max="12292" width="11" style="73"/>
    <col min="12293" max="12293" width="12.875" style="73" customWidth="1"/>
    <col min="12294" max="12294" width="13.5" style="73" customWidth="1"/>
    <col min="12295" max="12295" width="11" style="73"/>
    <col min="12296" max="12296" width="12.375" style="73" customWidth="1"/>
    <col min="12297" max="12298" width="11" style="73"/>
    <col min="12299" max="12300" width="11.5" style="73" customWidth="1"/>
    <col min="12301" max="12544" width="11" style="73"/>
    <col min="12545" max="12545" width="32.375" style="73" customWidth="1"/>
    <col min="12546" max="12546" width="12.375" style="73" customWidth="1"/>
    <col min="12547" max="12547" width="12.875" style="73" customWidth="1"/>
    <col min="12548" max="12548" width="11" style="73"/>
    <col min="12549" max="12549" width="12.875" style="73" customWidth="1"/>
    <col min="12550" max="12550" width="13.5" style="73" customWidth="1"/>
    <col min="12551" max="12551" width="11" style="73"/>
    <col min="12552" max="12552" width="12.375" style="73" customWidth="1"/>
    <col min="12553" max="12554" width="11" style="73"/>
    <col min="12555" max="12556" width="11.5" style="73" customWidth="1"/>
    <col min="12557" max="12800" width="11" style="73"/>
    <col min="12801" max="12801" width="32.375" style="73" customWidth="1"/>
    <col min="12802" max="12802" width="12.375" style="73" customWidth="1"/>
    <col min="12803" max="12803" width="12.875" style="73" customWidth="1"/>
    <col min="12804" max="12804" width="11" style="73"/>
    <col min="12805" max="12805" width="12.875" style="73" customWidth="1"/>
    <col min="12806" max="12806" width="13.5" style="73" customWidth="1"/>
    <col min="12807" max="12807" width="11" style="73"/>
    <col min="12808" max="12808" width="12.375" style="73" customWidth="1"/>
    <col min="12809" max="12810" width="11" style="73"/>
    <col min="12811" max="12812" width="11.5" style="73" customWidth="1"/>
    <col min="12813" max="13056" width="11" style="73"/>
    <col min="13057" max="13057" width="32.375" style="73" customWidth="1"/>
    <col min="13058" max="13058" width="12.375" style="73" customWidth="1"/>
    <col min="13059" max="13059" width="12.875" style="73" customWidth="1"/>
    <col min="13060" max="13060" width="11" style="73"/>
    <col min="13061" max="13061" width="12.875" style="73" customWidth="1"/>
    <col min="13062" max="13062" width="13.5" style="73" customWidth="1"/>
    <col min="13063" max="13063" width="11" style="73"/>
    <col min="13064" max="13064" width="12.375" style="73" customWidth="1"/>
    <col min="13065" max="13066" width="11" style="73"/>
    <col min="13067" max="13068" width="11.5" style="73" customWidth="1"/>
    <col min="13069" max="13312" width="11" style="73"/>
    <col min="13313" max="13313" width="32.375" style="73" customWidth="1"/>
    <col min="13314" max="13314" width="12.375" style="73" customWidth="1"/>
    <col min="13315" max="13315" width="12.875" style="73" customWidth="1"/>
    <col min="13316" max="13316" width="11" style="73"/>
    <col min="13317" max="13317" width="12.875" style="73" customWidth="1"/>
    <col min="13318" max="13318" width="13.5" style="73" customWidth="1"/>
    <col min="13319" max="13319" width="11" style="73"/>
    <col min="13320" max="13320" width="12.375" style="73" customWidth="1"/>
    <col min="13321" max="13322" width="11" style="73"/>
    <col min="13323" max="13324" width="11.5" style="73" customWidth="1"/>
    <col min="13325" max="13568" width="11" style="73"/>
    <col min="13569" max="13569" width="32.375" style="73" customWidth="1"/>
    <col min="13570" max="13570" width="12.375" style="73" customWidth="1"/>
    <col min="13571" max="13571" width="12.875" style="73" customWidth="1"/>
    <col min="13572" max="13572" width="11" style="73"/>
    <col min="13573" max="13573" width="12.875" style="73" customWidth="1"/>
    <col min="13574" max="13574" width="13.5" style="73" customWidth="1"/>
    <col min="13575" max="13575" width="11" style="73"/>
    <col min="13576" max="13576" width="12.375" style="73" customWidth="1"/>
    <col min="13577" max="13578" width="11" style="73"/>
    <col min="13579" max="13580" width="11.5" style="73" customWidth="1"/>
    <col min="13581" max="13824" width="11" style="73"/>
    <col min="13825" max="13825" width="32.375" style="73" customWidth="1"/>
    <col min="13826" max="13826" width="12.375" style="73" customWidth="1"/>
    <col min="13827" max="13827" width="12.875" style="73" customWidth="1"/>
    <col min="13828" max="13828" width="11" style="73"/>
    <col min="13829" max="13829" width="12.875" style="73" customWidth="1"/>
    <col min="13830" max="13830" width="13.5" style="73" customWidth="1"/>
    <col min="13831" max="13831" width="11" style="73"/>
    <col min="13832" max="13832" width="12.375" style="73" customWidth="1"/>
    <col min="13833" max="13834" width="11" style="73"/>
    <col min="13835" max="13836" width="11.5" style="73" customWidth="1"/>
    <col min="13837" max="14080" width="11" style="73"/>
    <col min="14081" max="14081" width="32.375" style="73" customWidth="1"/>
    <col min="14082" max="14082" width="12.375" style="73" customWidth="1"/>
    <col min="14083" max="14083" width="12.875" style="73" customWidth="1"/>
    <col min="14084" max="14084" width="11" style="73"/>
    <col min="14085" max="14085" width="12.875" style="73" customWidth="1"/>
    <col min="14086" max="14086" width="13.5" style="73" customWidth="1"/>
    <col min="14087" max="14087" width="11" style="73"/>
    <col min="14088" max="14088" width="12.375" style="73" customWidth="1"/>
    <col min="14089" max="14090" width="11" style="73"/>
    <col min="14091" max="14092" width="11.5" style="73" customWidth="1"/>
    <col min="14093" max="14336" width="11" style="73"/>
    <col min="14337" max="14337" width="32.375" style="73" customWidth="1"/>
    <col min="14338" max="14338" width="12.375" style="73" customWidth="1"/>
    <col min="14339" max="14339" width="12.875" style="73" customWidth="1"/>
    <col min="14340" max="14340" width="11" style="73"/>
    <col min="14341" max="14341" width="12.875" style="73" customWidth="1"/>
    <col min="14342" max="14342" width="13.5" style="73" customWidth="1"/>
    <col min="14343" max="14343" width="11" style="73"/>
    <col min="14344" max="14344" width="12.375" style="73" customWidth="1"/>
    <col min="14345" max="14346" width="11" style="73"/>
    <col min="14347" max="14348" width="11.5" style="73" customWidth="1"/>
    <col min="14349" max="14592" width="11" style="73"/>
    <col min="14593" max="14593" width="32.375" style="73" customWidth="1"/>
    <col min="14594" max="14594" width="12.375" style="73" customWidth="1"/>
    <col min="14595" max="14595" width="12.875" style="73" customWidth="1"/>
    <col min="14596" max="14596" width="11" style="73"/>
    <col min="14597" max="14597" width="12.875" style="73" customWidth="1"/>
    <col min="14598" max="14598" width="13.5" style="73" customWidth="1"/>
    <col min="14599" max="14599" width="11" style="73"/>
    <col min="14600" max="14600" width="12.375" style="73" customWidth="1"/>
    <col min="14601" max="14602" width="11" style="73"/>
    <col min="14603" max="14604" width="11.5" style="73" customWidth="1"/>
    <col min="14605" max="14848" width="11" style="73"/>
    <col min="14849" max="14849" width="32.375" style="73" customWidth="1"/>
    <col min="14850" max="14850" width="12.375" style="73" customWidth="1"/>
    <col min="14851" max="14851" width="12.875" style="73" customWidth="1"/>
    <col min="14852" max="14852" width="11" style="73"/>
    <col min="14853" max="14853" width="12.875" style="73" customWidth="1"/>
    <col min="14854" max="14854" width="13.5" style="73" customWidth="1"/>
    <col min="14855" max="14855" width="11" style="73"/>
    <col min="14856" max="14856" width="12.375" style="73" customWidth="1"/>
    <col min="14857" max="14858" width="11" style="73"/>
    <col min="14859" max="14860" width="11.5" style="73" customWidth="1"/>
    <col min="14861" max="15104" width="11" style="73"/>
    <col min="15105" max="15105" width="32.375" style="73" customWidth="1"/>
    <col min="15106" max="15106" width="12.375" style="73" customWidth="1"/>
    <col min="15107" max="15107" width="12.875" style="73" customWidth="1"/>
    <col min="15108" max="15108" width="11" style="73"/>
    <col min="15109" max="15109" width="12.875" style="73" customWidth="1"/>
    <col min="15110" max="15110" width="13.5" style="73" customWidth="1"/>
    <col min="15111" max="15111" width="11" style="73"/>
    <col min="15112" max="15112" width="12.375" style="73" customWidth="1"/>
    <col min="15113" max="15114" width="11" style="73"/>
    <col min="15115" max="15116" width="11.5" style="73" customWidth="1"/>
    <col min="15117" max="15360" width="11" style="73"/>
    <col min="15361" max="15361" width="32.375" style="73" customWidth="1"/>
    <col min="15362" max="15362" width="12.375" style="73" customWidth="1"/>
    <col min="15363" max="15363" width="12.875" style="73" customWidth="1"/>
    <col min="15364" max="15364" width="11" style="73"/>
    <col min="15365" max="15365" width="12.875" style="73" customWidth="1"/>
    <col min="15366" max="15366" width="13.5" style="73" customWidth="1"/>
    <col min="15367" max="15367" width="11" style="73"/>
    <col min="15368" max="15368" width="12.375" style="73" customWidth="1"/>
    <col min="15369" max="15370" width="11" style="73"/>
    <col min="15371" max="15372" width="11.5" style="73" customWidth="1"/>
    <col min="15373" max="15616" width="11" style="73"/>
    <col min="15617" max="15617" width="32.375" style="73" customWidth="1"/>
    <col min="15618" max="15618" width="12.375" style="73" customWidth="1"/>
    <col min="15619" max="15619" width="12.875" style="73" customWidth="1"/>
    <col min="15620" max="15620" width="11" style="73"/>
    <col min="15621" max="15621" width="12.875" style="73" customWidth="1"/>
    <col min="15622" max="15622" width="13.5" style="73" customWidth="1"/>
    <col min="15623" max="15623" width="11" style="73"/>
    <col min="15624" max="15624" width="12.375" style="73" customWidth="1"/>
    <col min="15625" max="15626" width="11" style="73"/>
    <col min="15627" max="15628" width="11.5" style="73" customWidth="1"/>
    <col min="15629" max="15872" width="11" style="73"/>
    <col min="15873" max="15873" width="32.375" style="73" customWidth="1"/>
    <col min="15874" max="15874" width="12.375" style="73" customWidth="1"/>
    <col min="15875" max="15875" width="12.875" style="73" customWidth="1"/>
    <col min="15876" max="15876" width="11" style="73"/>
    <col min="15877" max="15877" width="12.875" style="73" customWidth="1"/>
    <col min="15878" max="15878" width="13.5" style="73" customWidth="1"/>
    <col min="15879" max="15879" width="11" style="73"/>
    <col min="15880" max="15880" width="12.375" style="73" customWidth="1"/>
    <col min="15881" max="15882" width="11" style="73"/>
    <col min="15883" max="15884" width="11.5" style="73" customWidth="1"/>
    <col min="15885" max="16128" width="11" style="73"/>
    <col min="16129" max="16129" width="32.375" style="73" customWidth="1"/>
    <col min="16130" max="16130" width="12.375" style="73" customWidth="1"/>
    <col min="16131" max="16131" width="12.875" style="73" customWidth="1"/>
    <col min="16132" max="16132" width="11" style="73"/>
    <col min="16133" max="16133" width="12.875" style="73" customWidth="1"/>
    <col min="16134" max="16134" width="13.5" style="73" customWidth="1"/>
    <col min="16135" max="16135" width="11" style="73"/>
    <col min="16136" max="16136" width="12.375" style="73" customWidth="1"/>
    <col min="16137" max="16138" width="11" style="73"/>
    <col min="16139" max="16140" width="11.5" style="73" customWidth="1"/>
    <col min="16141" max="16384" width="11" style="73"/>
  </cols>
  <sheetData>
    <row r="1" spans="1:8" x14ac:dyDescent="0.2">
      <c r="A1" s="6" t="s">
        <v>285</v>
      </c>
      <c r="B1" s="3"/>
      <c r="C1" s="3"/>
      <c r="D1" s="3"/>
      <c r="E1" s="3"/>
      <c r="F1" s="3"/>
      <c r="G1" s="3"/>
    </row>
    <row r="2" spans="1:8" ht="15.75" x14ac:dyDescent="0.25">
      <c r="A2" s="2"/>
      <c r="B2" s="104"/>
      <c r="C2" s="3"/>
      <c r="D2" s="3"/>
      <c r="E2" s="3"/>
      <c r="F2" s="3"/>
      <c r="G2" s="3"/>
      <c r="H2" s="57" t="s">
        <v>160</v>
      </c>
    </row>
    <row r="3" spans="1:8" s="75" customFormat="1" x14ac:dyDescent="0.2">
      <c r="A3" s="7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</row>
    <row r="4" spans="1:8" s="75" customFormat="1" x14ac:dyDescent="0.2">
      <c r="A4" s="76"/>
      <c r="B4" s="67" t="s">
        <v>48</v>
      </c>
      <c r="C4" s="67" t="s">
        <v>123</v>
      </c>
      <c r="D4" s="67" t="s">
        <v>48</v>
      </c>
      <c r="E4" s="67" t="s">
        <v>124</v>
      </c>
      <c r="F4" s="67" t="s">
        <v>48</v>
      </c>
      <c r="G4" s="68" t="s">
        <v>124</v>
      </c>
      <c r="H4" s="68" t="s">
        <v>129</v>
      </c>
    </row>
    <row r="5" spans="1:8" s="75" customFormat="1" x14ac:dyDescent="0.2">
      <c r="A5" s="77" t="s">
        <v>645</v>
      </c>
      <c r="B5" s="480">
        <v>154</v>
      </c>
      <c r="C5" s="79">
        <v>8.9710023917012194</v>
      </c>
      <c r="D5" s="78">
        <v>1599</v>
      </c>
      <c r="E5" s="79">
        <v>-6.6270284095587346</v>
      </c>
      <c r="F5" s="78">
        <v>1599</v>
      </c>
      <c r="G5" s="79">
        <v>-6.6270284095587346</v>
      </c>
      <c r="H5" s="483">
        <v>2.6304101070917434</v>
      </c>
    </row>
    <row r="6" spans="1:8" s="75" customFormat="1" x14ac:dyDescent="0.2">
      <c r="A6" s="77" t="s">
        <v>49</v>
      </c>
      <c r="B6" s="481">
        <v>711</v>
      </c>
      <c r="C6" s="81">
        <v>18.394431631794987</v>
      </c>
      <c r="D6" s="80">
        <v>7300</v>
      </c>
      <c r="E6" s="81">
        <v>-2.2876992795524864</v>
      </c>
      <c r="F6" s="80">
        <v>7300</v>
      </c>
      <c r="G6" s="81">
        <v>-2.2876992795524864</v>
      </c>
      <c r="H6" s="484">
        <v>12.008751583345671</v>
      </c>
    </row>
    <row r="7" spans="1:8" s="75" customFormat="1" x14ac:dyDescent="0.2">
      <c r="A7" s="77" t="s">
        <v>50</v>
      </c>
      <c r="B7" s="481">
        <v>785</v>
      </c>
      <c r="C7" s="81">
        <v>9.6456002782344257</v>
      </c>
      <c r="D7" s="80">
        <v>8889</v>
      </c>
      <c r="E7" s="81">
        <v>3.0417426284118312</v>
      </c>
      <c r="F7" s="80">
        <v>8889</v>
      </c>
      <c r="G7" s="81">
        <v>3.0417426284118312</v>
      </c>
      <c r="H7" s="484">
        <v>14.622711345802694</v>
      </c>
    </row>
    <row r="8" spans="1:8" s="75" customFormat="1" x14ac:dyDescent="0.2">
      <c r="A8" s="77" t="s">
        <v>130</v>
      </c>
      <c r="B8" s="481">
        <v>2428</v>
      </c>
      <c r="C8" s="81">
        <v>12.640092635806003</v>
      </c>
      <c r="D8" s="80">
        <v>27446</v>
      </c>
      <c r="E8" s="81">
        <v>2.4790819791956955</v>
      </c>
      <c r="F8" s="80">
        <v>27446</v>
      </c>
      <c r="G8" s="81">
        <v>2.4790819791956955</v>
      </c>
      <c r="H8" s="484">
        <v>45.149615884452778</v>
      </c>
    </row>
    <row r="9" spans="1:8" s="75" customFormat="1" x14ac:dyDescent="0.2">
      <c r="A9" s="77" t="s">
        <v>131</v>
      </c>
      <c r="B9" s="481">
        <v>326</v>
      </c>
      <c r="C9" s="81">
        <v>-31.397306397306394</v>
      </c>
      <c r="D9" s="80">
        <v>4482</v>
      </c>
      <c r="E9" s="81">
        <v>-15.373638038586762</v>
      </c>
      <c r="F9" s="80">
        <v>4482</v>
      </c>
      <c r="G9" s="82">
        <v>-15.373638038586762</v>
      </c>
      <c r="H9" s="484">
        <v>7.3730444652815477</v>
      </c>
    </row>
    <row r="10" spans="1:8" s="75" customFormat="1" x14ac:dyDescent="0.2">
      <c r="A10" s="76" t="s">
        <v>132</v>
      </c>
      <c r="B10" s="482">
        <v>933</v>
      </c>
      <c r="C10" s="84">
        <v>22.850122850122855</v>
      </c>
      <c r="D10" s="83">
        <v>11073</v>
      </c>
      <c r="E10" s="84">
        <v>4.3357226367718571</v>
      </c>
      <c r="F10" s="83">
        <v>11073</v>
      </c>
      <c r="G10" s="84">
        <v>4.3357226367718571</v>
      </c>
      <c r="H10" s="485">
        <v>18.215466614025562</v>
      </c>
    </row>
    <row r="11" spans="1:8" s="75" customFormat="1" x14ac:dyDescent="0.2">
      <c r="A11" s="85" t="s">
        <v>120</v>
      </c>
      <c r="B11" s="86">
        <v>5337</v>
      </c>
      <c r="C11" s="87">
        <v>10.086633663366337</v>
      </c>
      <c r="D11" s="86">
        <v>60789</v>
      </c>
      <c r="E11" s="87">
        <v>0.47581095552779928</v>
      </c>
      <c r="F11" s="86">
        <v>60789</v>
      </c>
      <c r="G11" s="87">
        <v>0.47581095552778724</v>
      </c>
      <c r="H11" s="87">
        <v>100</v>
      </c>
    </row>
    <row r="12" spans="1:8" s="75" customFormat="1" x14ac:dyDescent="0.2">
      <c r="A12" s="109"/>
      <c r="B12" s="109"/>
      <c r="C12" s="109"/>
      <c r="D12" s="109"/>
      <c r="E12" s="109"/>
      <c r="F12" s="109"/>
      <c r="G12" s="109"/>
      <c r="H12" s="88" t="s">
        <v>246</v>
      </c>
    </row>
    <row r="13" spans="1:8" s="75" customFormat="1" x14ac:dyDescent="0.2">
      <c r="A13" s="89" t="s">
        <v>134</v>
      </c>
      <c r="B13" s="109"/>
      <c r="C13" s="109"/>
      <c r="D13" s="109"/>
      <c r="E13" s="109"/>
      <c r="F13" s="109"/>
      <c r="G13" s="109"/>
      <c r="H13" s="109"/>
    </row>
    <row r="14" spans="1:8" x14ac:dyDescent="0.2">
      <c r="A14" s="89" t="s">
        <v>586</v>
      </c>
      <c r="B14" s="120"/>
      <c r="C14" s="3"/>
      <c r="D14" s="3"/>
      <c r="E14" s="3"/>
      <c r="F14" s="3"/>
      <c r="G14" s="3"/>
      <c r="H14" s="3"/>
    </row>
    <row r="15" spans="1:8" x14ac:dyDescent="0.2">
      <c r="A15" s="89" t="s">
        <v>247</v>
      </c>
      <c r="B15" s="3"/>
      <c r="C15" s="3"/>
      <c r="D15" s="3"/>
      <c r="E15" s="3"/>
      <c r="F15" s="3"/>
      <c r="G15" s="3"/>
      <c r="H15" s="3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11"/>
  <sheetViews>
    <sheetView workbookViewId="0">
      <selection activeCell="B16" sqref="B16"/>
    </sheetView>
  </sheetViews>
  <sheetFormatPr baseColWidth="10" defaultRowHeight="14.25" x14ac:dyDescent="0.2"/>
  <cols>
    <col min="1" max="1" width="36.375" bestFit="1" customWidth="1"/>
    <col min="3" max="3" width="1.75" customWidth="1"/>
    <col min="4" max="4" width="35.375" bestFit="1" customWidth="1"/>
  </cols>
  <sheetData>
    <row r="1" spans="1:7" x14ac:dyDescent="0.2">
      <c r="A1" s="223" t="s">
        <v>286</v>
      </c>
      <c r="B1" s="223"/>
      <c r="C1" s="223"/>
      <c r="D1" s="223"/>
      <c r="E1" s="223"/>
      <c r="F1" s="224"/>
      <c r="G1" s="224"/>
    </row>
    <row r="2" spans="1:7" x14ac:dyDescent="0.2">
      <c r="A2" s="223"/>
      <c r="B2" s="223"/>
      <c r="C2" s="223"/>
      <c r="D2" s="223"/>
      <c r="E2" s="228" t="s">
        <v>160</v>
      </c>
      <c r="F2" s="224"/>
      <c r="G2" s="224"/>
    </row>
    <row r="3" spans="1:7" x14ac:dyDescent="0.2">
      <c r="A3" s="871">
        <f>INDICE!A3</f>
        <v>41974</v>
      </c>
      <c r="B3" s="871">
        <v>41671</v>
      </c>
      <c r="C3" s="872">
        <v>41671</v>
      </c>
      <c r="D3" s="871">
        <v>41671</v>
      </c>
      <c r="E3" s="871">
        <v>41671</v>
      </c>
      <c r="F3" s="224"/>
    </row>
    <row r="4" spans="1:7" x14ac:dyDescent="0.2">
      <c r="A4" s="234" t="s">
        <v>30</v>
      </c>
      <c r="B4" s="235">
        <v>13.867000000000001</v>
      </c>
      <c r="C4" s="693"/>
      <c r="D4" s="371" t="s">
        <v>287</v>
      </c>
      <c r="E4" s="378">
        <v>5337</v>
      </c>
    </row>
    <row r="5" spans="1:7" x14ac:dyDescent="0.2">
      <c r="A5" s="234" t="s">
        <v>288</v>
      </c>
      <c r="B5" s="235">
        <v>5443</v>
      </c>
      <c r="C5" s="378"/>
      <c r="D5" s="234" t="s">
        <v>289</v>
      </c>
      <c r="E5" s="235">
        <v>-394</v>
      </c>
    </row>
    <row r="6" spans="1:7" x14ac:dyDescent="0.2">
      <c r="A6" s="234" t="s">
        <v>579</v>
      </c>
      <c r="B6" s="235">
        <v>-86</v>
      </c>
      <c r="C6" s="378"/>
      <c r="D6" s="234" t="s">
        <v>290</v>
      </c>
      <c r="E6" s="235">
        <v>186</v>
      </c>
    </row>
    <row r="7" spans="1:7" x14ac:dyDescent="0.2">
      <c r="A7" s="234" t="s">
        <v>580</v>
      </c>
      <c r="B7" s="235">
        <v>30.132999999999811</v>
      </c>
      <c r="C7" s="378"/>
      <c r="D7" s="234" t="s">
        <v>581</v>
      </c>
      <c r="E7" s="235">
        <v>1137</v>
      </c>
    </row>
    <row r="8" spans="1:7" x14ac:dyDescent="0.2">
      <c r="A8" s="234" t="s">
        <v>582</v>
      </c>
      <c r="B8" s="235">
        <v>0</v>
      </c>
      <c r="C8" s="378"/>
      <c r="D8" s="234" t="s">
        <v>583</v>
      </c>
      <c r="E8" s="235">
        <v>-1783</v>
      </c>
    </row>
    <row r="9" spans="1:7" x14ac:dyDescent="0.2">
      <c r="A9" s="242" t="s">
        <v>59</v>
      </c>
      <c r="B9" s="243">
        <v>5401</v>
      </c>
      <c r="C9" s="378"/>
      <c r="D9" s="234" t="s">
        <v>292</v>
      </c>
      <c r="E9" s="235">
        <v>127</v>
      </c>
    </row>
    <row r="10" spans="1:7" x14ac:dyDescent="0.2">
      <c r="A10" s="234" t="s">
        <v>291</v>
      </c>
      <c r="B10" s="235">
        <v>-64</v>
      </c>
      <c r="C10" s="378"/>
      <c r="D10" s="242" t="s">
        <v>584</v>
      </c>
      <c r="E10" s="243">
        <v>4610</v>
      </c>
    </row>
    <row r="11" spans="1:7" x14ac:dyDescent="0.2">
      <c r="A11" s="242" t="s">
        <v>287</v>
      </c>
      <c r="B11" s="243">
        <v>5337</v>
      </c>
      <c r="C11" s="694"/>
      <c r="D11" s="320"/>
      <c r="E11" s="683" t="s">
        <v>133</v>
      </c>
      <c r="F11" s="234"/>
    </row>
  </sheetData>
  <mergeCells count="1"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L29"/>
  <sheetViews>
    <sheetView workbookViewId="0">
      <selection sqref="A1:D2"/>
    </sheetView>
  </sheetViews>
  <sheetFormatPr baseColWidth="10" defaultColWidth="10.5" defaultRowHeight="14.25" customHeight="1" x14ac:dyDescent="0.2"/>
  <cols>
    <col min="1" max="1" width="6.875" style="8" customWidth="1"/>
    <col min="2" max="2" width="11" style="8" bestFit="1" customWidth="1"/>
    <col min="3" max="4" width="15.125" style="8" customWidth="1"/>
    <col min="5" max="5" width="15.125" style="53" customWidth="1"/>
    <col min="6" max="6" width="15.125" style="8" customWidth="1"/>
    <col min="7" max="10" width="11.5" style="8" customWidth="1"/>
    <col min="11" max="11" width="2.75" style="8" customWidth="1"/>
    <col min="12" max="12" width="11.5" style="8" customWidth="1"/>
    <col min="13" max="16384" width="10.5" style="8"/>
  </cols>
  <sheetData>
    <row r="1" spans="1:12" ht="14.25" customHeight="1" x14ac:dyDescent="0.2">
      <c r="A1" s="838" t="s">
        <v>589</v>
      </c>
      <c r="B1" s="838"/>
      <c r="C1" s="838"/>
      <c r="D1" s="838"/>
      <c r="E1" s="277"/>
      <c r="F1" s="277"/>
      <c r="G1" s="55"/>
      <c r="H1" s="55"/>
      <c r="I1" s="55"/>
      <c r="J1" s="55"/>
      <c r="K1" s="53"/>
      <c r="L1" s="53"/>
    </row>
    <row r="2" spans="1:12" ht="14.25" customHeight="1" x14ac:dyDescent="0.2">
      <c r="A2" s="838"/>
      <c r="B2" s="838"/>
      <c r="C2" s="838"/>
      <c r="D2" s="838"/>
      <c r="E2" s="277"/>
      <c r="F2" s="277"/>
      <c r="G2" s="55"/>
      <c r="H2" s="55"/>
      <c r="I2" s="55"/>
      <c r="J2" s="55"/>
      <c r="K2" s="53"/>
      <c r="L2" s="53"/>
    </row>
    <row r="3" spans="1:12" ht="14.25" customHeight="1" x14ac:dyDescent="0.2">
      <c r="A3" s="54"/>
      <c r="B3" s="54"/>
      <c r="C3" s="54"/>
      <c r="D3" s="57" t="s">
        <v>293</v>
      </c>
      <c r="F3" s="53"/>
    </row>
    <row r="4" spans="1:12" s="280" customFormat="1" ht="14.25" customHeight="1" x14ac:dyDescent="0.2">
      <c r="A4" s="278"/>
      <c r="B4" s="278"/>
      <c r="C4" s="279" t="s">
        <v>294</v>
      </c>
      <c r="D4" s="279" t="s">
        <v>588</v>
      </c>
      <c r="E4" s="60"/>
      <c r="F4" s="60"/>
    </row>
    <row r="5" spans="1:12" s="280" customFormat="1" ht="14.25" customHeight="1" x14ac:dyDescent="0.2">
      <c r="A5" s="873">
        <v>2008</v>
      </c>
      <c r="B5" s="281" t="s">
        <v>295</v>
      </c>
      <c r="C5" s="695">
        <v>12.94</v>
      </c>
      <c r="D5" s="282">
        <v>5.29</v>
      </c>
      <c r="E5" s="60"/>
      <c r="F5" s="60"/>
    </row>
    <row r="6" spans="1:12" ht="14.25" customHeight="1" x14ac:dyDescent="0.2">
      <c r="A6" s="873"/>
      <c r="B6" s="281" t="s">
        <v>296</v>
      </c>
      <c r="C6" s="695">
        <v>14.1</v>
      </c>
      <c r="D6" s="282">
        <v>8.9644513137557968</v>
      </c>
      <c r="F6" s="53"/>
    </row>
    <row r="7" spans="1:12" ht="14.25" customHeight="1" x14ac:dyDescent="0.2">
      <c r="A7" s="873"/>
      <c r="B7" s="281" t="s">
        <v>297</v>
      </c>
      <c r="C7" s="695">
        <v>13.76</v>
      </c>
      <c r="D7" s="282">
        <v>-2.4113475177304955</v>
      </c>
      <c r="E7" s="283"/>
      <c r="F7" s="53"/>
    </row>
    <row r="8" spans="1:12" s="280" customFormat="1" ht="14.25" customHeight="1" x14ac:dyDescent="0.2">
      <c r="A8" s="840">
        <v>2009</v>
      </c>
      <c r="B8" s="284" t="s">
        <v>295</v>
      </c>
      <c r="C8" s="696">
        <v>13.5</v>
      </c>
      <c r="D8" s="285">
        <v>-1.8895348837209287</v>
      </c>
      <c r="E8" s="60"/>
      <c r="F8" s="60"/>
    </row>
    <row r="9" spans="1:12" ht="14.25" customHeight="1" x14ac:dyDescent="0.2">
      <c r="A9" s="873"/>
      <c r="B9" s="281" t="s">
        <v>296</v>
      </c>
      <c r="C9" s="695">
        <v>10.5</v>
      </c>
      <c r="D9" s="282">
        <v>-22.222222222222221</v>
      </c>
      <c r="F9" s="53"/>
    </row>
    <row r="10" spans="1:12" ht="14.25" customHeight="1" x14ac:dyDescent="0.2">
      <c r="A10" s="873"/>
      <c r="B10" s="281" t="s">
        <v>297</v>
      </c>
      <c r="C10" s="695">
        <v>10.48</v>
      </c>
      <c r="D10" s="282">
        <v>-0.19047619047618641</v>
      </c>
      <c r="E10" s="283"/>
      <c r="F10" s="53"/>
    </row>
    <row r="11" spans="1:12" ht="14.25" customHeight="1" x14ac:dyDescent="0.2">
      <c r="A11" s="873"/>
      <c r="B11" s="281" t="s">
        <v>298</v>
      </c>
      <c r="C11" s="695">
        <v>10.69</v>
      </c>
      <c r="D11" s="282">
        <v>2.0038167938931211</v>
      </c>
      <c r="E11" s="283"/>
      <c r="F11" s="53"/>
    </row>
    <row r="12" spans="1:12" s="280" customFormat="1" ht="14.25" customHeight="1" x14ac:dyDescent="0.2">
      <c r="A12" s="840">
        <v>2010</v>
      </c>
      <c r="B12" s="284" t="s">
        <v>295</v>
      </c>
      <c r="C12" s="696">
        <v>11.06</v>
      </c>
      <c r="D12" s="285">
        <v>3.4611786716557624</v>
      </c>
      <c r="E12" s="60"/>
      <c r="F12" s="60"/>
    </row>
    <row r="13" spans="1:12" ht="14.25" customHeight="1" x14ac:dyDescent="0.2">
      <c r="A13" s="873"/>
      <c r="B13" s="281" t="s">
        <v>296</v>
      </c>
      <c r="C13" s="695">
        <v>11.68</v>
      </c>
      <c r="D13" s="282">
        <v>5.6057866184448395</v>
      </c>
      <c r="F13" s="53"/>
    </row>
    <row r="14" spans="1:12" ht="14.25" customHeight="1" x14ac:dyDescent="0.2">
      <c r="A14" s="873"/>
      <c r="B14" s="281" t="s">
        <v>297</v>
      </c>
      <c r="C14" s="695">
        <v>12.45</v>
      </c>
      <c r="D14" s="282">
        <v>6.5924657534246531</v>
      </c>
      <c r="E14" s="283"/>
      <c r="F14" s="53"/>
    </row>
    <row r="15" spans="1:12" ht="14.25" customHeight="1" x14ac:dyDescent="0.2">
      <c r="A15" s="841"/>
      <c r="B15" s="286" t="s">
        <v>298</v>
      </c>
      <c r="C15" s="697">
        <v>12.79</v>
      </c>
      <c r="D15" s="287">
        <v>2.7309236947791153</v>
      </c>
      <c r="E15" s="283"/>
      <c r="F15" s="53"/>
    </row>
    <row r="16" spans="1:12" s="280" customFormat="1" ht="14.25" customHeight="1" x14ac:dyDescent="0.2">
      <c r="A16" s="873">
        <v>2011</v>
      </c>
      <c r="B16" s="281" t="s">
        <v>295</v>
      </c>
      <c r="C16" s="695">
        <v>13.19</v>
      </c>
      <c r="D16" s="282">
        <v>3.1274433150899172</v>
      </c>
      <c r="E16" s="60"/>
      <c r="F16" s="60"/>
    </row>
    <row r="17" spans="1:6" ht="14.25" customHeight="1" x14ac:dyDescent="0.2">
      <c r="A17" s="873"/>
      <c r="B17" s="281" t="s">
        <v>296</v>
      </c>
      <c r="C17" s="695">
        <v>14</v>
      </c>
      <c r="D17" s="282">
        <v>6.141015921152392</v>
      </c>
      <c r="F17" s="53"/>
    </row>
    <row r="18" spans="1:6" ht="14.25" customHeight="1" x14ac:dyDescent="0.2">
      <c r="A18" s="873"/>
      <c r="B18" s="281" t="s">
        <v>297</v>
      </c>
      <c r="C18" s="695">
        <v>14.8</v>
      </c>
      <c r="D18" s="282">
        <v>5.7142857142857197</v>
      </c>
      <c r="E18" s="283"/>
      <c r="F18" s="53"/>
    </row>
    <row r="19" spans="1:6" ht="14.25" customHeight="1" x14ac:dyDescent="0.2">
      <c r="A19" s="841"/>
      <c r="B19" s="286" t="s">
        <v>298</v>
      </c>
      <c r="C19" s="697">
        <v>15.09</v>
      </c>
      <c r="D19" s="287">
        <v>1.9594594594594537</v>
      </c>
      <c r="E19" s="283"/>
      <c r="F19" s="53"/>
    </row>
    <row r="20" spans="1:6" s="280" customFormat="1" ht="14.25" customHeight="1" x14ac:dyDescent="0.2">
      <c r="A20" s="873">
        <v>2012</v>
      </c>
      <c r="B20" s="281" t="s">
        <v>299</v>
      </c>
      <c r="C20" s="695">
        <v>15.53</v>
      </c>
      <c r="D20" s="282">
        <v>2.9158383035122566</v>
      </c>
      <c r="E20" s="60"/>
      <c r="F20" s="60"/>
    </row>
    <row r="21" spans="1:6" ht="14.25" customHeight="1" x14ac:dyDescent="0.2">
      <c r="A21" s="873"/>
      <c r="B21" s="281" t="s">
        <v>297</v>
      </c>
      <c r="C21" s="695">
        <v>16.45</v>
      </c>
      <c r="D21" s="282">
        <v>5.9240180296200897</v>
      </c>
      <c r="F21" s="53"/>
    </row>
    <row r="22" spans="1:6" ht="14.25" customHeight="1" x14ac:dyDescent="0.2">
      <c r="A22" s="873"/>
      <c r="B22" s="281" t="s">
        <v>300</v>
      </c>
      <c r="C22" s="695">
        <v>16.87</v>
      </c>
      <c r="D22" s="282">
        <v>2.5531914893617129</v>
      </c>
      <c r="E22" s="283"/>
      <c r="F22" s="53"/>
    </row>
    <row r="23" spans="1:6" ht="14.25" customHeight="1" x14ac:dyDescent="0.2">
      <c r="A23" s="841"/>
      <c r="B23" s="286" t="s">
        <v>298</v>
      </c>
      <c r="C23" s="697">
        <v>16.100000000000001</v>
      </c>
      <c r="D23" s="287">
        <v>-4.5643153526970925</v>
      </c>
      <c r="E23" s="283"/>
      <c r="F23" s="53"/>
    </row>
    <row r="24" spans="1:6" ht="14.25" customHeight="1" x14ac:dyDescent="0.2">
      <c r="A24" s="840">
        <v>2013</v>
      </c>
      <c r="B24" s="284" t="s">
        <v>295</v>
      </c>
      <c r="C24" s="696">
        <v>16.32</v>
      </c>
      <c r="D24" s="285">
        <v>1.3664596273291854</v>
      </c>
      <c r="E24" s="283"/>
      <c r="F24" s="53"/>
    </row>
    <row r="25" spans="1:6" ht="14.25" customHeight="1" x14ac:dyDescent="0.2">
      <c r="A25" s="873"/>
      <c r="B25" s="281" t="s">
        <v>301</v>
      </c>
      <c r="C25" s="695">
        <v>17.13</v>
      </c>
      <c r="D25" s="282">
        <v>4.9632352941176388</v>
      </c>
      <c r="E25" s="283"/>
      <c r="F25" s="53"/>
    </row>
    <row r="26" spans="1:6" ht="14.25" customHeight="1" x14ac:dyDescent="0.2">
      <c r="A26" s="841"/>
      <c r="B26" s="286" t="s">
        <v>302</v>
      </c>
      <c r="C26" s="697">
        <v>17.5</v>
      </c>
      <c r="D26" s="287">
        <v>2.1599532983070695</v>
      </c>
      <c r="F26" s="53"/>
    </row>
    <row r="27" spans="1:6" ht="14.25" customHeight="1" x14ac:dyDescent="0.2">
      <c r="A27" s="274"/>
      <c r="D27" s="66" t="s">
        <v>304</v>
      </c>
    </row>
    <row r="28" spans="1:6" ht="14.25" customHeight="1" x14ac:dyDescent="0.2">
      <c r="A28" s="274" t="s">
        <v>303</v>
      </c>
    </row>
    <row r="29" spans="1:6" ht="14.25" customHeight="1" x14ac:dyDescent="0.2">
      <c r="A29" s="274" t="s">
        <v>587</v>
      </c>
    </row>
  </sheetData>
  <mergeCells count="7">
    <mergeCell ref="A24:A26"/>
    <mergeCell ref="A1:D2"/>
    <mergeCell ref="A5:A7"/>
    <mergeCell ref="A8:A11"/>
    <mergeCell ref="A12:A15"/>
    <mergeCell ref="A16:A19"/>
    <mergeCell ref="A20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5"/>
  <sheetViews>
    <sheetView workbookViewId="0"/>
  </sheetViews>
  <sheetFormatPr baseColWidth="10" defaultRowHeight="14.25" x14ac:dyDescent="0.2"/>
  <cols>
    <col min="1" max="1" width="21.375" customWidth="1"/>
  </cols>
  <sheetData>
    <row r="1" spans="1:7" x14ac:dyDescent="0.2">
      <c r="A1" s="54" t="s">
        <v>108</v>
      </c>
      <c r="B1" s="54"/>
      <c r="C1" s="54"/>
      <c r="D1" s="54"/>
      <c r="E1" s="54"/>
      <c r="F1" s="54"/>
      <c r="G1" s="55"/>
    </row>
    <row r="2" spans="1:7" x14ac:dyDescent="0.2">
      <c r="A2" s="56"/>
      <c r="B2" s="56"/>
      <c r="C2" s="56"/>
      <c r="D2" s="56"/>
      <c r="E2" s="56"/>
      <c r="F2" s="56"/>
      <c r="G2" s="57" t="s">
        <v>109</v>
      </c>
    </row>
    <row r="3" spans="1:7" ht="14.45" customHeight="1" x14ac:dyDescent="0.2">
      <c r="A3" s="58"/>
      <c r="B3" s="840" t="s">
        <v>639</v>
      </c>
      <c r="C3" s="842" t="s">
        <v>512</v>
      </c>
      <c r="D3" s="840" t="s">
        <v>110</v>
      </c>
      <c r="E3" s="842" t="s">
        <v>512</v>
      </c>
      <c r="F3" s="844" t="s">
        <v>112</v>
      </c>
      <c r="G3" s="844"/>
    </row>
    <row r="4" spans="1:7" ht="14.45" customHeight="1" x14ac:dyDescent="0.25">
      <c r="A4" s="59"/>
      <c r="B4" s="841"/>
      <c r="C4" s="843"/>
      <c r="D4" s="841"/>
      <c r="E4" s="843"/>
      <c r="F4" s="466">
        <v>2013</v>
      </c>
      <c r="G4" s="466">
        <v>2012</v>
      </c>
    </row>
    <row r="5" spans="1:7" x14ac:dyDescent="0.2">
      <c r="A5" s="60" t="s">
        <v>113</v>
      </c>
      <c r="B5" s="265">
        <v>10531.063755754865</v>
      </c>
      <c r="C5" s="266">
        <v>8.6949359981241354</v>
      </c>
      <c r="D5" s="265">
        <v>15510.236353799999</v>
      </c>
      <c r="E5" s="266">
        <v>12.031968834669676</v>
      </c>
      <c r="F5" s="798">
        <v>16.026175703224997</v>
      </c>
      <c r="G5" s="798">
        <v>15.870626320900108</v>
      </c>
    </row>
    <row r="6" spans="1:7" x14ac:dyDescent="0.2">
      <c r="A6" s="60" t="s">
        <v>114</v>
      </c>
      <c r="B6" s="265">
        <v>52934.098759999993</v>
      </c>
      <c r="C6" s="266">
        <v>43.704853708160925</v>
      </c>
      <c r="D6" s="265">
        <v>53977.992749800011</v>
      </c>
      <c r="E6" s="266">
        <v>41.873090242399932</v>
      </c>
      <c r="F6" s="798">
        <v>0.72742449388969277</v>
      </c>
      <c r="G6" s="798">
        <v>0.26802646973295613</v>
      </c>
    </row>
    <row r="7" spans="1:7" x14ac:dyDescent="0.2">
      <c r="A7" s="60" t="s">
        <v>115</v>
      </c>
      <c r="B7" s="265">
        <v>26077.232231999998</v>
      </c>
      <c r="C7" s="266">
        <v>21.530575687717608</v>
      </c>
      <c r="D7" s="265">
        <v>28184.114483999998</v>
      </c>
      <c r="E7" s="266">
        <v>21.863650518850307</v>
      </c>
      <c r="F7" s="798">
        <v>0.19104196164985091</v>
      </c>
      <c r="G7" s="798">
        <v>0.18370003439133065</v>
      </c>
    </row>
    <row r="8" spans="1:7" x14ac:dyDescent="0.2">
      <c r="A8" s="60" t="s">
        <v>116</v>
      </c>
      <c r="B8" s="265">
        <v>14784.529206060604</v>
      </c>
      <c r="C8" s="266">
        <v>12.206794887064047</v>
      </c>
      <c r="D8" s="265">
        <v>16019.454545454542</v>
      </c>
      <c r="E8" s="266">
        <v>12.426991661677288</v>
      </c>
      <c r="F8" s="798">
        <v>100</v>
      </c>
      <c r="G8" s="798">
        <v>100</v>
      </c>
    </row>
    <row r="9" spans="1:7" x14ac:dyDescent="0.2">
      <c r="A9" s="60" t="s">
        <v>117</v>
      </c>
      <c r="B9" s="265">
        <v>17209.489989716269</v>
      </c>
      <c r="C9" s="266">
        <v>14.208955286133399</v>
      </c>
      <c r="D9" s="265">
        <v>16004.226742999999</v>
      </c>
      <c r="E9" s="266">
        <v>12.415178789173339</v>
      </c>
      <c r="F9" s="798">
        <v>100</v>
      </c>
      <c r="G9" s="798">
        <v>100</v>
      </c>
    </row>
    <row r="10" spans="1:7" x14ac:dyDescent="0.2">
      <c r="A10" s="60" t="s">
        <v>118</v>
      </c>
      <c r="B10" s="265">
        <v>159.66048706349406</v>
      </c>
      <c r="C10" s="266">
        <v>0.13182312334665935</v>
      </c>
      <c r="D10" s="265">
        <v>175.63739999999999</v>
      </c>
      <c r="E10" s="266">
        <v>0.13624961443509293</v>
      </c>
      <c r="F10" s="798" t="s">
        <v>637</v>
      </c>
      <c r="G10" s="798" t="s">
        <v>638</v>
      </c>
    </row>
    <row r="11" spans="1:7" x14ac:dyDescent="0.2">
      <c r="A11" s="60" t="s">
        <v>119</v>
      </c>
      <c r="B11" s="265">
        <v>-578.86599999999999</v>
      </c>
      <c r="C11" s="266">
        <v>-0.47793869054677912</v>
      </c>
      <c r="D11" s="265">
        <v>-963.11399999999992</v>
      </c>
      <c r="E11" s="266">
        <v>-0.7471296612056435</v>
      </c>
      <c r="F11" s="799"/>
      <c r="G11" s="799"/>
    </row>
    <row r="12" spans="1:7" x14ac:dyDescent="0.2">
      <c r="A12" s="63" t="s">
        <v>120</v>
      </c>
      <c r="B12" s="800">
        <v>121117.20843059523</v>
      </c>
      <c r="C12" s="801">
        <v>100</v>
      </c>
      <c r="D12" s="800">
        <v>128908.54827605456</v>
      </c>
      <c r="E12" s="801">
        <v>100</v>
      </c>
      <c r="F12" s="801">
        <v>27.863705084480099</v>
      </c>
      <c r="G12" s="801">
        <v>25.884822367713198</v>
      </c>
    </row>
    <row r="13" spans="1:7" x14ac:dyDescent="0.2">
      <c r="A13" s="60"/>
      <c r="B13" s="60"/>
      <c r="C13" s="60"/>
      <c r="D13" s="60"/>
      <c r="E13" s="60"/>
      <c r="F13" s="60"/>
      <c r="G13" s="66" t="s">
        <v>640</v>
      </c>
    </row>
    <row r="14" spans="1:7" x14ac:dyDescent="0.2">
      <c r="A14" s="802" t="s">
        <v>641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F8"/>
  <sheetViews>
    <sheetView workbookViewId="0">
      <selection activeCell="C13" sqref="C13"/>
    </sheetView>
  </sheetViews>
  <sheetFormatPr baseColWidth="10" defaultRowHeight="14.25" x14ac:dyDescent="0.2"/>
  <cols>
    <col min="1" max="1" width="32.375" customWidth="1"/>
    <col min="5" max="5" width="12.125" customWidth="1"/>
    <col min="6" max="6" width="14.125" bestFit="1" customWidth="1"/>
  </cols>
  <sheetData>
    <row r="1" spans="1:6" x14ac:dyDescent="0.2">
      <c r="A1" s="54" t="s">
        <v>590</v>
      </c>
      <c r="B1" s="54"/>
      <c r="C1" s="54"/>
      <c r="D1" s="55"/>
      <c r="E1" s="55"/>
      <c r="F1" s="55"/>
    </row>
    <row r="2" spans="1:6" x14ac:dyDescent="0.2">
      <c r="A2" s="56"/>
      <c r="B2" s="56"/>
      <c r="C2" s="56"/>
      <c r="D2" s="69"/>
      <c r="E2" s="69"/>
      <c r="F2" s="289" t="s">
        <v>305</v>
      </c>
    </row>
    <row r="3" spans="1:6" x14ac:dyDescent="0.2">
      <c r="A3" s="58"/>
      <c r="B3" s="852" t="s">
        <v>306</v>
      </c>
      <c r="C3" s="852"/>
      <c r="D3" s="852"/>
      <c r="E3" s="259" t="s">
        <v>307</v>
      </c>
      <c r="F3" s="259"/>
    </row>
    <row r="4" spans="1:6" x14ac:dyDescent="0.2">
      <c r="A4" s="70"/>
      <c r="B4" s="290" t="s">
        <v>663</v>
      </c>
      <c r="C4" s="291" t="s">
        <v>661</v>
      </c>
      <c r="D4" s="290" t="s">
        <v>664</v>
      </c>
      <c r="E4" s="261" t="s">
        <v>308</v>
      </c>
      <c r="F4" s="260" t="s">
        <v>309</v>
      </c>
    </row>
    <row r="5" spans="1:6" x14ac:dyDescent="0.2">
      <c r="A5" s="698" t="s">
        <v>592</v>
      </c>
      <c r="B5" s="292">
        <v>120.149819354839</v>
      </c>
      <c r="C5" s="292">
        <v>131.86873421999999</v>
      </c>
      <c r="D5" s="292">
        <v>140.07441935483899</v>
      </c>
      <c r="E5" s="292">
        <v>-8.8868031792964892</v>
      </c>
      <c r="F5" s="292">
        <v>-14.224295979072846</v>
      </c>
    </row>
    <row r="6" spans="1:6" x14ac:dyDescent="0.2">
      <c r="A6" s="70" t="s">
        <v>591</v>
      </c>
      <c r="B6" s="271">
        <v>114.91684516129</v>
      </c>
      <c r="C6" s="287">
        <v>125.26040324</v>
      </c>
      <c r="D6" s="271">
        <v>135.20080645161289</v>
      </c>
      <c r="E6" s="271">
        <v>-8.2576439251050928</v>
      </c>
      <c r="F6" s="271">
        <v>-15.002840458338785</v>
      </c>
    </row>
    <row r="7" spans="1:6" x14ac:dyDescent="0.2">
      <c r="A7" s="1"/>
      <c r="B7" s="1"/>
      <c r="C7" s="1"/>
      <c r="D7" s="1"/>
      <c r="E7" s="1"/>
      <c r="F7" s="66" t="s">
        <v>304</v>
      </c>
    </row>
    <row r="8" spans="1:6" x14ac:dyDescent="0.2">
      <c r="A8" s="1"/>
      <c r="B8" s="1"/>
      <c r="C8" s="1"/>
      <c r="D8" s="1"/>
      <c r="E8" s="1"/>
      <c r="F8" s="1"/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AL36"/>
  <sheetViews>
    <sheetView workbookViewId="0">
      <selection activeCell="B4" sqref="B4"/>
    </sheetView>
  </sheetViews>
  <sheetFormatPr baseColWidth="10" defaultRowHeight="14.25" x14ac:dyDescent="0.2"/>
  <cols>
    <col min="1" max="1" width="22.5" bestFit="1" customWidth="1"/>
    <col min="7" max="7" width="19.25" bestFit="1" customWidth="1"/>
  </cols>
  <sheetData>
    <row r="1" spans="1:38" x14ac:dyDescent="0.2">
      <c r="A1" s="838" t="s">
        <v>310</v>
      </c>
      <c r="B1" s="838"/>
      <c r="C1" s="838"/>
      <c r="D1" s="53"/>
      <c r="E1" s="53"/>
    </row>
    <row r="2" spans="1:38" x14ac:dyDescent="0.2">
      <c r="A2" s="839"/>
      <c r="B2" s="838"/>
      <c r="C2" s="838"/>
      <c r="D2" s="8"/>
      <c r="E2" s="57" t="s">
        <v>305</v>
      </c>
    </row>
    <row r="3" spans="1:38" x14ac:dyDescent="0.2">
      <c r="A3" s="59"/>
      <c r="B3" s="294" t="s">
        <v>311</v>
      </c>
      <c r="C3" s="294" t="s">
        <v>312</v>
      </c>
      <c r="D3" s="294" t="s">
        <v>313</v>
      </c>
      <c r="E3" s="294" t="s">
        <v>314</v>
      </c>
    </row>
    <row r="4" spans="1:38" x14ac:dyDescent="0.2">
      <c r="A4" s="295" t="s">
        <v>315</v>
      </c>
      <c r="B4" s="296">
        <v>120.149819354839</v>
      </c>
      <c r="C4" s="297">
        <v>20.852447987203462</v>
      </c>
      <c r="D4" s="297">
        <v>46.511864614822926</v>
      </c>
      <c r="E4" s="297">
        <v>52.785506752812601</v>
      </c>
      <c r="F4" s="440"/>
      <c r="H4" s="440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</row>
    <row r="5" spans="1:38" x14ac:dyDescent="0.2">
      <c r="A5" s="298" t="s">
        <v>316</v>
      </c>
      <c r="B5" s="299">
        <v>139.78387096774193</v>
      </c>
      <c r="C5" s="293">
        <v>22.318433179723502</v>
      </c>
      <c r="D5" s="293">
        <v>65.449792626728112</v>
      </c>
      <c r="E5" s="293">
        <v>52.015645161290323</v>
      </c>
      <c r="F5" s="440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</row>
    <row r="6" spans="1:38" x14ac:dyDescent="0.2">
      <c r="A6" s="298" t="s">
        <v>317</v>
      </c>
      <c r="B6" s="299">
        <v>122.69354838709678</v>
      </c>
      <c r="C6" s="293">
        <v>20.4489247311828</v>
      </c>
      <c r="D6" s="293">
        <v>49.336107526881719</v>
      </c>
      <c r="E6" s="293">
        <v>52.908516129032265</v>
      </c>
      <c r="F6" s="440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</row>
    <row r="7" spans="1:38" x14ac:dyDescent="0.2">
      <c r="A7" s="298" t="s">
        <v>260</v>
      </c>
      <c r="B7" s="299">
        <v>138.63935483870966</v>
      </c>
      <c r="C7" s="293">
        <v>24.061375633164488</v>
      </c>
      <c r="D7" s="293">
        <v>61.357140495867768</v>
      </c>
      <c r="E7" s="293">
        <v>53.220838709677409</v>
      </c>
      <c r="F7" s="440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</row>
    <row r="8" spans="1:38" x14ac:dyDescent="0.2">
      <c r="A8" s="298" t="s">
        <v>318</v>
      </c>
      <c r="B8" s="299">
        <v>117.12484619774435</v>
      </c>
      <c r="C8" s="293">
        <v>19.520807699624061</v>
      </c>
      <c r="D8" s="293">
        <v>36.302302388154544</v>
      </c>
      <c r="E8" s="293">
        <v>61.301736109965738</v>
      </c>
      <c r="F8" s="440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</row>
    <row r="9" spans="1:38" x14ac:dyDescent="0.2">
      <c r="A9" s="298" t="s">
        <v>319</v>
      </c>
      <c r="B9" s="299">
        <v>125.41174290175266</v>
      </c>
      <c r="C9" s="293">
        <v>21.765674387907485</v>
      </c>
      <c r="D9" s="293">
        <v>46.535650101557607</v>
      </c>
      <c r="E9" s="293">
        <v>57.110418412287572</v>
      </c>
      <c r="F9" s="440"/>
    </row>
    <row r="10" spans="1:38" x14ac:dyDescent="0.2">
      <c r="A10" s="298" t="s">
        <v>320</v>
      </c>
      <c r="B10" s="299">
        <v>129.1351612903226</v>
      </c>
      <c r="C10" s="293">
        <v>20.618219029547305</v>
      </c>
      <c r="D10" s="293">
        <v>48.970071293033371</v>
      </c>
      <c r="E10" s="293">
        <v>59.546870967741924</v>
      </c>
      <c r="F10" s="440"/>
    </row>
    <row r="11" spans="1:38" x14ac:dyDescent="0.2">
      <c r="A11" s="298" t="s">
        <v>321</v>
      </c>
      <c r="B11" s="299">
        <v>126.92943981634305</v>
      </c>
      <c r="C11" s="293">
        <v>25.385887963268608</v>
      </c>
      <c r="D11" s="293">
        <v>47.720883983928381</v>
      </c>
      <c r="E11" s="293">
        <v>53.822667869146052</v>
      </c>
      <c r="F11" s="440"/>
    </row>
    <row r="12" spans="1:38" x14ac:dyDescent="0.2">
      <c r="A12" s="298" t="s">
        <v>322</v>
      </c>
      <c r="B12" s="299">
        <v>147.16446853241288</v>
      </c>
      <c r="C12" s="293">
        <v>29.432893706482577</v>
      </c>
      <c r="D12" s="293">
        <v>60.329906061891293</v>
      </c>
      <c r="E12" s="293">
        <v>57.401668764039016</v>
      </c>
      <c r="F12" s="440"/>
    </row>
    <row r="13" spans="1:38" x14ac:dyDescent="0.2">
      <c r="A13" s="298" t="s">
        <v>323</v>
      </c>
      <c r="B13" s="299">
        <v>137.30645161290323</v>
      </c>
      <c r="C13" s="293">
        <v>22.88440860215054</v>
      </c>
      <c r="D13" s="293">
        <v>57.016849462365585</v>
      </c>
      <c r="E13" s="293">
        <v>57.405193548387103</v>
      </c>
      <c r="F13" s="440"/>
    </row>
    <row r="14" spans="1:38" x14ac:dyDescent="0.2">
      <c r="A14" s="298" t="s">
        <v>324</v>
      </c>
      <c r="B14" s="299">
        <v>138.71935483870968</v>
      </c>
      <c r="C14" s="293">
        <v>25.014965626652565</v>
      </c>
      <c r="D14" s="293">
        <v>59.969260179799036</v>
      </c>
      <c r="E14" s="293">
        <v>53.735129032258065</v>
      </c>
      <c r="F14" s="440"/>
    </row>
    <row r="15" spans="1:38" x14ac:dyDescent="0.2">
      <c r="A15" s="298" t="s">
        <v>220</v>
      </c>
      <c r="B15" s="299">
        <v>113.87096774193549</v>
      </c>
      <c r="C15" s="293">
        <v>18.978494623655916</v>
      </c>
      <c r="D15" s="293">
        <v>42.277118279569891</v>
      </c>
      <c r="E15" s="293">
        <v>52.615354838709678</v>
      </c>
      <c r="F15" s="440"/>
    </row>
    <row r="16" spans="1:38" x14ac:dyDescent="0.2">
      <c r="A16" s="298" t="s">
        <v>325</v>
      </c>
      <c r="B16" s="300">
        <v>147.57096774193548</v>
      </c>
      <c r="C16" s="282">
        <v>28.562122788761705</v>
      </c>
      <c r="D16" s="282">
        <v>62.370135275754414</v>
      </c>
      <c r="E16" s="282">
        <v>56.638709677419357</v>
      </c>
      <c r="F16" s="440"/>
    </row>
    <row r="17" spans="1:13" x14ac:dyDescent="0.2">
      <c r="A17" s="298" t="s">
        <v>261</v>
      </c>
      <c r="B17" s="299">
        <v>136.92193548387098</v>
      </c>
      <c r="C17" s="293">
        <v>22.820322580645165</v>
      </c>
      <c r="D17" s="293">
        <v>61.329774193548388</v>
      </c>
      <c r="E17" s="293">
        <v>52.771838709677425</v>
      </c>
      <c r="F17" s="440"/>
    </row>
    <row r="18" spans="1:13" x14ac:dyDescent="0.2">
      <c r="A18" s="298" t="s">
        <v>262</v>
      </c>
      <c r="B18" s="299">
        <v>151.81935483870967</v>
      </c>
      <c r="C18" s="293">
        <v>28.388985051140835</v>
      </c>
      <c r="D18" s="293">
        <v>68.091240755310778</v>
      </c>
      <c r="E18" s="293">
        <v>55.33912903225805</v>
      </c>
      <c r="F18" s="440"/>
    </row>
    <row r="19" spans="1:13" x14ac:dyDescent="0.2">
      <c r="A19" s="53" t="s">
        <v>263</v>
      </c>
      <c r="B19" s="299">
        <v>158.50529032258063</v>
      </c>
      <c r="C19" s="293">
        <v>27.509182617968541</v>
      </c>
      <c r="D19" s="293">
        <v>76.724043188483051</v>
      </c>
      <c r="E19" s="293">
        <v>54.272064516129035</v>
      </c>
      <c r="F19" s="440"/>
    </row>
    <row r="20" spans="1:13" x14ac:dyDescent="0.2">
      <c r="A20" s="53" t="s">
        <v>326</v>
      </c>
      <c r="B20" s="299">
        <v>118.90220791031841</v>
      </c>
      <c r="C20" s="293">
        <v>25.278422154162183</v>
      </c>
      <c r="D20" s="293">
        <v>40.143963119622015</v>
      </c>
      <c r="E20" s="293">
        <v>53.479822636534209</v>
      </c>
      <c r="F20" s="440"/>
    </row>
    <row r="21" spans="1:13" x14ac:dyDescent="0.2">
      <c r="A21" s="53" t="s">
        <v>327</v>
      </c>
      <c r="B21" s="299">
        <v>141.83548387096772</v>
      </c>
      <c r="C21" s="293">
        <v>26.522082349855758</v>
      </c>
      <c r="D21" s="293">
        <v>60.771853134015181</v>
      </c>
      <c r="E21" s="293">
        <v>54.541548387096782</v>
      </c>
      <c r="F21" s="440"/>
    </row>
    <row r="22" spans="1:13" x14ac:dyDescent="0.2">
      <c r="A22" s="53" t="s">
        <v>221</v>
      </c>
      <c r="B22" s="299">
        <v>159.23112903225802</v>
      </c>
      <c r="C22" s="293">
        <v>28.713810153358008</v>
      </c>
      <c r="D22" s="293">
        <v>73.080157588577435</v>
      </c>
      <c r="E22" s="293">
        <v>57.437161290322578</v>
      </c>
      <c r="F22" s="440"/>
    </row>
    <row r="23" spans="1:13" x14ac:dyDescent="0.2">
      <c r="A23" s="301" t="s">
        <v>328</v>
      </c>
      <c r="B23" s="302">
        <v>116.86693548387098</v>
      </c>
      <c r="C23" s="303">
        <v>20.282691282324716</v>
      </c>
      <c r="D23" s="303">
        <v>42.320082911223679</v>
      </c>
      <c r="E23" s="303">
        <v>54.264161290322576</v>
      </c>
      <c r="F23" s="440"/>
    </row>
    <row r="24" spans="1:13" x14ac:dyDescent="0.2">
      <c r="A24" s="301" t="s">
        <v>329</v>
      </c>
      <c r="B24" s="302">
        <v>121.64774171126192</v>
      </c>
      <c r="C24" s="303">
        <v>21.112417982946283</v>
      </c>
      <c r="D24" s="303">
        <v>43.443071344088906</v>
      </c>
      <c r="E24" s="303">
        <v>57.092252384226732</v>
      </c>
      <c r="F24" s="440"/>
    </row>
    <row r="25" spans="1:13" x14ac:dyDescent="0.2">
      <c r="A25" s="281" t="s">
        <v>330</v>
      </c>
      <c r="B25" s="302">
        <v>115.43645161290321</v>
      </c>
      <c r="C25" s="303">
        <v>15.056928471248247</v>
      </c>
      <c r="D25" s="303">
        <v>46.20887798036464</v>
      </c>
      <c r="E25" s="303">
        <v>54.170645161290324</v>
      </c>
      <c r="F25" s="440"/>
    </row>
    <row r="26" spans="1:13" x14ac:dyDescent="0.2">
      <c r="A26" s="281" t="s">
        <v>331</v>
      </c>
      <c r="B26" s="302">
        <v>144</v>
      </c>
      <c r="C26" s="303">
        <v>21.966101694915253</v>
      </c>
      <c r="D26" s="303">
        <v>50.937898305084744</v>
      </c>
      <c r="E26" s="303">
        <v>71.096000000000004</v>
      </c>
      <c r="F26" s="440"/>
    </row>
    <row r="27" spans="1:13" x14ac:dyDescent="0.2">
      <c r="A27" s="281" t="s">
        <v>332</v>
      </c>
      <c r="B27" s="302">
        <v>115.87518917429001</v>
      </c>
      <c r="C27" s="303">
        <v>21.6677183008835</v>
      </c>
      <c r="D27" s="303">
        <v>39.97244772129779</v>
      </c>
      <c r="E27" s="303">
        <v>54.235023152108724</v>
      </c>
      <c r="F27" s="440"/>
    </row>
    <row r="28" spans="1:13" x14ac:dyDescent="0.2">
      <c r="A28" s="53" t="s">
        <v>264</v>
      </c>
      <c r="B28" s="299">
        <v>137.82580645161289</v>
      </c>
      <c r="C28" s="293">
        <v>25.772305271439812</v>
      </c>
      <c r="D28" s="293">
        <v>58.594920535011788</v>
      </c>
      <c r="E28" s="293">
        <v>53.458580645161291</v>
      </c>
      <c r="F28" s="440"/>
    </row>
    <row r="29" spans="1:13" x14ac:dyDescent="0.2">
      <c r="A29" s="281" t="s">
        <v>224</v>
      </c>
      <c r="B29" s="302">
        <v>150.14455303278638</v>
      </c>
      <c r="C29" s="303">
        <v>25.024092172131063</v>
      </c>
      <c r="D29" s="303">
        <v>73.249716279805966</v>
      </c>
      <c r="E29" s="303">
        <v>51.870744580849347</v>
      </c>
      <c r="F29" s="440"/>
    </row>
    <row r="30" spans="1:13" x14ac:dyDescent="0.2">
      <c r="A30" s="53" t="s">
        <v>333</v>
      </c>
      <c r="B30" s="299">
        <v>121.86502568484124</v>
      </c>
      <c r="C30" s="293">
        <v>23.586779164807982</v>
      </c>
      <c r="D30" s="293">
        <v>45.669593958317037</v>
      </c>
      <c r="E30" s="293">
        <v>52.608652561716227</v>
      </c>
      <c r="F30" s="440"/>
    </row>
    <row r="31" spans="1:13" x14ac:dyDescent="0.2">
      <c r="A31" s="304" t="s">
        <v>265</v>
      </c>
      <c r="B31" s="305">
        <v>137.97519769430383</v>
      </c>
      <c r="C31" s="271">
        <v>27.595039538860767</v>
      </c>
      <c r="D31" s="271">
        <v>60.31365415732467</v>
      </c>
      <c r="E31" s="271">
        <v>50.066503998118392</v>
      </c>
      <c r="F31" s="440"/>
    </row>
    <row r="32" spans="1:13" x14ac:dyDescent="0.2">
      <c r="A32" s="306" t="s">
        <v>334</v>
      </c>
      <c r="B32" s="307">
        <v>141.17729872374613</v>
      </c>
      <c r="C32" s="307">
        <v>24.606539801284782</v>
      </c>
      <c r="D32" s="307">
        <v>62.680130587681674</v>
      </c>
      <c r="E32" s="307">
        <v>53.890628334779684</v>
      </c>
      <c r="F32" s="440"/>
      <c r="M32" s="441"/>
    </row>
    <row r="33" spans="1:13" x14ac:dyDescent="0.2">
      <c r="A33" s="308" t="s">
        <v>335</v>
      </c>
      <c r="B33" s="309">
        <v>142.99621144206392</v>
      </c>
      <c r="C33" s="309">
        <v>24.491605104682897</v>
      </c>
      <c r="D33" s="309">
        <v>64.10731104124369</v>
      </c>
      <c r="E33" s="309">
        <v>54.39729529613733</v>
      </c>
      <c r="F33" s="440"/>
      <c r="M33" s="441"/>
    </row>
    <row r="34" spans="1:13" x14ac:dyDescent="0.2">
      <c r="A34" s="308" t="s">
        <v>336</v>
      </c>
      <c r="B34" s="310">
        <v>22.846392087224928</v>
      </c>
      <c r="C34" s="310">
        <v>3.639157117479435</v>
      </c>
      <c r="D34" s="310">
        <v>17.595446426420764</v>
      </c>
      <c r="E34" s="310">
        <v>1.6117885433247281</v>
      </c>
      <c r="F34" s="440"/>
    </row>
    <row r="35" spans="1:13" x14ac:dyDescent="0.2">
      <c r="A35" s="89"/>
      <c r="B35" s="60"/>
      <c r="C35" s="53"/>
      <c r="D35" s="8"/>
      <c r="E35" s="66" t="s">
        <v>304</v>
      </c>
    </row>
    <row r="36" spans="1:13" x14ac:dyDescent="0.2">
      <c r="B36" s="440"/>
      <c r="C36" s="440"/>
      <c r="D36" s="440"/>
      <c r="E36" s="440"/>
    </row>
  </sheetData>
  <mergeCells count="1">
    <mergeCell ref="A1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J35"/>
  <sheetViews>
    <sheetView workbookViewId="0">
      <selection activeCell="B4" sqref="B4"/>
    </sheetView>
  </sheetViews>
  <sheetFormatPr baseColWidth="10" defaultRowHeight="14.25" x14ac:dyDescent="0.2"/>
  <cols>
    <col min="1" max="1" width="22.75" bestFit="1" customWidth="1"/>
    <col min="7" max="7" width="17.875" bestFit="1" customWidth="1"/>
  </cols>
  <sheetData>
    <row r="1" spans="1:36" x14ac:dyDescent="0.2">
      <c r="A1" s="838" t="s">
        <v>337</v>
      </c>
      <c r="B1" s="838"/>
      <c r="C1" s="838"/>
      <c r="D1" s="53"/>
      <c r="E1" s="53"/>
    </row>
    <row r="2" spans="1:36" x14ac:dyDescent="0.2">
      <c r="A2" s="839"/>
      <c r="B2" s="838"/>
      <c r="C2" s="838"/>
      <c r="D2" s="8"/>
      <c r="E2" s="57" t="s">
        <v>305</v>
      </c>
    </row>
    <row r="3" spans="1:36" x14ac:dyDescent="0.2">
      <c r="A3" s="59"/>
      <c r="B3" s="294" t="s">
        <v>311</v>
      </c>
      <c r="C3" s="294" t="s">
        <v>312</v>
      </c>
      <c r="D3" s="294" t="s">
        <v>313</v>
      </c>
      <c r="E3" s="294" t="s">
        <v>314</v>
      </c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</row>
    <row r="4" spans="1:36" x14ac:dyDescent="0.2">
      <c r="A4" s="295" t="s">
        <v>315</v>
      </c>
      <c r="B4" s="296">
        <v>114.91684516129</v>
      </c>
      <c r="C4" s="297">
        <v>19.944245854438758</v>
      </c>
      <c r="D4" s="297">
        <v>37.110553450812844</v>
      </c>
      <c r="E4" s="297">
        <v>57.862045856038399</v>
      </c>
      <c r="F4" s="440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</row>
    <row r="5" spans="1:36" x14ac:dyDescent="0.2">
      <c r="A5" s="298" t="s">
        <v>316</v>
      </c>
      <c r="B5" s="299">
        <v>123.83870967741936</v>
      </c>
      <c r="C5" s="293">
        <v>19.772567091352673</v>
      </c>
      <c r="D5" s="293">
        <v>47.039658715098952</v>
      </c>
      <c r="E5" s="293">
        <v>57.026483870967738</v>
      </c>
      <c r="G5" s="445"/>
      <c r="H5" s="445"/>
      <c r="I5" s="445"/>
      <c r="J5" s="445"/>
      <c r="K5" s="445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</row>
    <row r="6" spans="1:36" x14ac:dyDescent="0.2">
      <c r="A6" s="298" t="s">
        <v>317</v>
      </c>
      <c r="B6" s="299">
        <v>119.37096774193549</v>
      </c>
      <c r="C6" s="293">
        <v>19.895161290322584</v>
      </c>
      <c r="D6" s="293">
        <v>40.963967741935484</v>
      </c>
      <c r="E6" s="293">
        <v>58.51183870967742</v>
      </c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</row>
    <row r="7" spans="1:36" x14ac:dyDescent="0.2">
      <c r="A7" s="298" t="s">
        <v>260</v>
      </c>
      <c r="B7" s="299">
        <v>123.55838709677417</v>
      </c>
      <c r="C7" s="293">
        <v>21.444017595307916</v>
      </c>
      <c r="D7" s="293">
        <v>42.768853372433995</v>
      </c>
      <c r="E7" s="293">
        <v>59.345516129032262</v>
      </c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</row>
    <row r="8" spans="1:36" x14ac:dyDescent="0.2">
      <c r="A8" s="298" t="s">
        <v>318</v>
      </c>
      <c r="B8" s="299">
        <v>118.17678765227663</v>
      </c>
      <c r="C8" s="293">
        <v>19.69613127537944</v>
      </c>
      <c r="D8" s="293">
        <v>32.978955892976742</v>
      </c>
      <c r="E8" s="293">
        <v>65.501700483920445</v>
      </c>
    </row>
    <row r="9" spans="1:36" x14ac:dyDescent="0.2">
      <c r="A9" s="298" t="s">
        <v>319</v>
      </c>
      <c r="B9" s="299">
        <v>126.90249626295584</v>
      </c>
      <c r="C9" s="293">
        <v>22.024400177868369</v>
      </c>
      <c r="D9" s="293">
        <v>39.685774971550472</v>
      </c>
      <c r="E9" s="293">
        <v>65.192321113536991</v>
      </c>
    </row>
    <row r="10" spans="1:36" x14ac:dyDescent="0.2">
      <c r="A10" s="298" t="s">
        <v>320</v>
      </c>
      <c r="B10" s="299">
        <v>132.86370967741937</v>
      </c>
      <c r="C10" s="293">
        <v>21.213533477907298</v>
      </c>
      <c r="D10" s="293">
        <v>46.070402005963679</v>
      </c>
      <c r="E10" s="293">
        <v>65.579774193548388</v>
      </c>
    </row>
    <row r="11" spans="1:36" x14ac:dyDescent="0.2">
      <c r="A11" s="298" t="s">
        <v>321</v>
      </c>
      <c r="B11" s="299">
        <v>121.8209023422226</v>
      </c>
      <c r="C11" s="293">
        <v>24.36418046844452</v>
      </c>
      <c r="D11" s="293">
        <v>37.290089670501416</v>
      </c>
      <c r="E11" s="293">
        <v>60.166632203276663</v>
      </c>
    </row>
    <row r="12" spans="1:36" x14ac:dyDescent="0.2">
      <c r="A12" s="298" t="s">
        <v>322</v>
      </c>
      <c r="B12" s="299">
        <v>132.01798515120225</v>
      </c>
      <c r="C12" s="293">
        <v>26.403597030240451</v>
      </c>
      <c r="D12" s="293">
        <v>41.281894277198802</v>
      </c>
      <c r="E12" s="293">
        <v>64.332493843763004</v>
      </c>
    </row>
    <row r="13" spans="1:36" x14ac:dyDescent="0.2">
      <c r="A13" s="298" t="s">
        <v>323</v>
      </c>
      <c r="B13" s="299">
        <v>126.18709677419353</v>
      </c>
      <c r="C13" s="293">
        <v>21.031182795698925</v>
      </c>
      <c r="D13" s="293">
        <v>40.60510752688171</v>
      </c>
      <c r="E13" s="293">
        <v>64.5508064516129</v>
      </c>
    </row>
    <row r="14" spans="1:36" x14ac:dyDescent="0.2">
      <c r="A14" s="298" t="s">
        <v>324</v>
      </c>
      <c r="B14" s="299">
        <v>131.30645161290323</v>
      </c>
      <c r="C14" s="293">
        <v>23.678212585933373</v>
      </c>
      <c r="D14" s="293">
        <v>49.822755156002124</v>
      </c>
      <c r="E14" s="293">
        <v>57.805483870967734</v>
      </c>
    </row>
    <row r="15" spans="1:36" x14ac:dyDescent="0.2">
      <c r="A15" s="298" t="s">
        <v>220</v>
      </c>
      <c r="B15" s="299">
        <v>117.27096774193549</v>
      </c>
      <c r="C15" s="293">
        <v>19.545161290322582</v>
      </c>
      <c r="D15" s="293">
        <v>39.292225806451604</v>
      </c>
      <c r="E15" s="293">
        <v>58.433580645161307</v>
      </c>
    </row>
    <row r="16" spans="1:36" x14ac:dyDescent="0.2">
      <c r="A16" s="298" t="s">
        <v>325</v>
      </c>
      <c r="B16" s="300">
        <v>139.63548387096773</v>
      </c>
      <c r="C16" s="282">
        <v>27.026222684703434</v>
      </c>
      <c r="D16" s="282">
        <v>46.279841831425593</v>
      </c>
      <c r="E16" s="282">
        <v>66.329419354838706</v>
      </c>
    </row>
    <row r="17" spans="1:11" x14ac:dyDescent="0.2">
      <c r="A17" s="298" t="s">
        <v>261</v>
      </c>
      <c r="B17" s="299">
        <v>117.79516129032258</v>
      </c>
      <c r="C17" s="293">
        <v>19.632526881720434</v>
      </c>
      <c r="D17" s="293">
        <v>44.090150537634415</v>
      </c>
      <c r="E17" s="293">
        <v>54.07248387096773</v>
      </c>
    </row>
    <row r="18" spans="1:11" x14ac:dyDescent="0.2">
      <c r="A18" s="298" t="s">
        <v>262</v>
      </c>
      <c r="B18" s="299">
        <v>125.47419354838709</v>
      </c>
      <c r="C18" s="293">
        <v>23.462654078153683</v>
      </c>
      <c r="D18" s="293">
        <v>34.087765276685012</v>
      </c>
      <c r="E18" s="293">
        <v>67.923774193548397</v>
      </c>
    </row>
    <row r="19" spans="1:11" x14ac:dyDescent="0.2">
      <c r="A19" s="53" t="s">
        <v>263</v>
      </c>
      <c r="B19" s="299">
        <v>130.06012903225806</v>
      </c>
      <c r="C19" s="293">
        <v>22.572419088243134</v>
      </c>
      <c r="D19" s="293">
        <v>48.575871234337498</v>
      </c>
      <c r="E19" s="293">
        <v>58.911838709677419</v>
      </c>
    </row>
    <row r="20" spans="1:11" x14ac:dyDescent="0.2">
      <c r="A20" s="53" t="s">
        <v>326</v>
      </c>
      <c r="B20" s="299">
        <v>124.58167271704403</v>
      </c>
      <c r="C20" s="293">
        <v>26.485867428032986</v>
      </c>
      <c r="D20" s="293">
        <v>36.971188493626016</v>
      </c>
      <c r="E20" s="293">
        <v>61.12461679538503</v>
      </c>
    </row>
    <row r="21" spans="1:11" x14ac:dyDescent="0.2">
      <c r="A21" s="53" t="s">
        <v>327</v>
      </c>
      <c r="B21" s="299">
        <v>134.70645161290321</v>
      </c>
      <c r="C21" s="293">
        <v>25.189011277209545</v>
      </c>
      <c r="D21" s="293">
        <v>49.899795174403337</v>
      </c>
      <c r="E21" s="293">
        <v>59.617645161290326</v>
      </c>
    </row>
    <row r="22" spans="1:11" x14ac:dyDescent="0.2">
      <c r="A22" s="53" t="s">
        <v>221</v>
      </c>
      <c r="B22" s="299">
        <v>150.00970967741938</v>
      </c>
      <c r="C22" s="293">
        <v>27.050931253305137</v>
      </c>
      <c r="D22" s="293">
        <v>61.979875198307795</v>
      </c>
      <c r="E22" s="293">
        <v>60.978903225806448</v>
      </c>
    </row>
    <row r="23" spans="1:11" x14ac:dyDescent="0.2">
      <c r="A23" s="301" t="s">
        <v>328</v>
      </c>
      <c r="B23" s="302">
        <v>116.08548387096774</v>
      </c>
      <c r="C23" s="303">
        <v>20.147067448680353</v>
      </c>
      <c r="D23" s="303">
        <v>34.602739002932552</v>
      </c>
      <c r="E23" s="303">
        <v>61.33567741935483</v>
      </c>
    </row>
    <row r="24" spans="1:11" x14ac:dyDescent="0.2">
      <c r="A24" s="301" t="s">
        <v>329</v>
      </c>
      <c r="B24" s="302">
        <v>115.59978437322491</v>
      </c>
      <c r="C24" s="303">
        <v>20.062772494526637</v>
      </c>
      <c r="D24" s="303">
        <v>33.016682421913302</v>
      </c>
      <c r="E24" s="303">
        <v>62.520329456784964</v>
      </c>
    </row>
    <row r="25" spans="1:11" x14ac:dyDescent="0.2">
      <c r="A25" s="281" t="s">
        <v>330</v>
      </c>
      <c r="B25" s="302">
        <v>107.13893548387099</v>
      </c>
      <c r="C25" s="303">
        <v>13.974643758765781</v>
      </c>
      <c r="D25" s="303">
        <v>33.499807854137472</v>
      </c>
      <c r="E25" s="303">
        <v>59.664483870967743</v>
      </c>
    </row>
    <row r="26" spans="1:11" x14ac:dyDescent="0.2">
      <c r="A26" s="281" t="s">
        <v>331</v>
      </c>
      <c r="B26" s="302">
        <v>136</v>
      </c>
      <c r="C26" s="303">
        <v>20.745762711864408</v>
      </c>
      <c r="D26" s="303">
        <v>42.24023728813561</v>
      </c>
      <c r="E26" s="303">
        <v>73.013999999999982</v>
      </c>
    </row>
    <row r="27" spans="1:11" x14ac:dyDescent="0.2">
      <c r="A27" s="281" t="s">
        <v>332</v>
      </c>
      <c r="B27" s="302">
        <v>114.46301545890151</v>
      </c>
      <c r="C27" s="303">
        <v>21.403653297192967</v>
      </c>
      <c r="D27" s="303">
        <v>34.927329831017808</v>
      </c>
      <c r="E27" s="303">
        <v>58.132032330690734</v>
      </c>
    </row>
    <row r="28" spans="1:11" x14ac:dyDescent="0.2">
      <c r="A28" s="53" t="s">
        <v>264</v>
      </c>
      <c r="B28" s="299">
        <v>118.13225806451612</v>
      </c>
      <c r="C28" s="293">
        <v>22.089771833202203</v>
      </c>
      <c r="D28" s="293">
        <v>36.940808811959087</v>
      </c>
      <c r="E28" s="293">
        <v>59.101677419354836</v>
      </c>
    </row>
    <row r="29" spans="1:11" x14ac:dyDescent="0.2">
      <c r="A29" s="281" t="s">
        <v>224</v>
      </c>
      <c r="B29" s="302">
        <v>157.05883127582803</v>
      </c>
      <c r="C29" s="303">
        <v>26.176471879304671</v>
      </c>
      <c r="D29" s="303">
        <v>73.249813044056054</v>
      </c>
      <c r="E29" s="303">
        <v>57.632546352467294</v>
      </c>
    </row>
    <row r="30" spans="1:11" x14ac:dyDescent="0.2">
      <c r="A30" s="53" t="s">
        <v>333</v>
      </c>
      <c r="B30" s="299">
        <v>126.35701143400824</v>
      </c>
      <c r="C30" s="293">
        <v>24.45619576142095</v>
      </c>
      <c r="D30" s="293">
        <v>42.565944453310443</v>
      </c>
      <c r="E30" s="293">
        <v>59.334871219276849</v>
      </c>
    </row>
    <row r="31" spans="1:11" x14ac:dyDescent="0.2">
      <c r="A31" s="304" t="s">
        <v>265</v>
      </c>
      <c r="B31" s="305">
        <v>138.09922750782351</v>
      </c>
      <c r="C31" s="271">
        <v>27.619845501564704</v>
      </c>
      <c r="D31" s="271">
        <v>51.925449680382364</v>
      </c>
      <c r="E31" s="271">
        <v>58.553932325876453</v>
      </c>
    </row>
    <row r="32" spans="1:11" x14ac:dyDescent="0.2">
      <c r="A32" s="306" t="s">
        <v>334</v>
      </c>
      <c r="B32" s="307">
        <v>128.72031236979731</v>
      </c>
      <c r="C32" s="307">
        <v>22.285509620586719</v>
      </c>
      <c r="D32" s="307">
        <v>47.726320906347041</v>
      </c>
      <c r="E32" s="307">
        <v>58.708481842863549</v>
      </c>
      <c r="G32" s="446"/>
      <c r="H32" s="446"/>
      <c r="I32" s="446"/>
      <c r="J32" s="446"/>
      <c r="K32" s="446"/>
    </row>
    <row r="33" spans="1:11" x14ac:dyDescent="0.2">
      <c r="A33" s="308" t="s">
        <v>335</v>
      </c>
      <c r="B33" s="309">
        <v>125.938971153541</v>
      </c>
      <c r="C33" s="309">
        <v>21.428995009608219</v>
      </c>
      <c r="D33" s="309">
        <v>46.052582488594069</v>
      </c>
      <c r="E33" s="309">
        <v>58.45739365533872</v>
      </c>
      <c r="G33" s="443"/>
      <c r="H33" s="443"/>
      <c r="I33" s="443"/>
      <c r="J33" s="443"/>
      <c r="K33" s="443"/>
    </row>
    <row r="34" spans="1:11" x14ac:dyDescent="0.2">
      <c r="A34" s="308" t="s">
        <v>336</v>
      </c>
      <c r="B34" s="310">
        <v>11.022125992251006</v>
      </c>
      <c r="C34" s="310">
        <v>1.4847491551694603</v>
      </c>
      <c r="D34" s="310">
        <v>8.942029037781225</v>
      </c>
      <c r="E34" s="310">
        <v>0.59534779930032045</v>
      </c>
    </row>
    <row r="35" spans="1:11" x14ac:dyDescent="0.2">
      <c r="A35" s="89"/>
      <c r="B35" s="60"/>
      <c r="C35" s="53"/>
      <c r="D35" s="8"/>
      <c r="E35" s="66" t="s">
        <v>304</v>
      </c>
    </row>
  </sheetData>
  <sortState ref="G6:K31">
    <sortCondition ref="G5"/>
  </sortState>
  <mergeCells count="1">
    <mergeCell ref="A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D37"/>
  <sheetViews>
    <sheetView workbookViewId="0">
      <selection activeCell="B5" sqref="B5"/>
    </sheetView>
  </sheetViews>
  <sheetFormatPr baseColWidth="10" defaultRowHeight="14.25" x14ac:dyDescent="0.2"/>
  <cols>
    <col min="1" max="1" width="22.75" bestFit="1" customWidth="1"/>
  </cols>
  <sheetData>
    <row r="1" spans="1:4" x14ac:dyDescent="0.2">
      <c r="A1" s="838" t="s">
        <v>35</v>
      </c>
      <c r="B1" s="838"/>
      <c r="C1" s="838"/>
    </row>
    <row r="2" spans="1:4" x14ac:dyDescent="0.2">
      <c r="A2" s="838"/>
      <c r="B2" s="838"/>
      <c r="C2" s="838"/>
    </row>
    <row r="3" spans="1:4" x14ac:dyDescent="0.2">
      <c r="A3" s="56"/>
      <c r="B3" s="8"/>
      <c r="C3" s="57" t="s">
        <v>305</v>
      </c>
    </row>
    <row r="4" spans="1:4" x14ac:dyDescent="0.2">
      <c r="A4" s="59"/>
      <c r="B4" s="294" t="s">
        <v>311</v>
      </c>
      <c r="C4" s="294" t="s">
        <v>314</v>
      </c>
    </row>
    <row r="5" spans="1:4" x14ac:dyDescent="0.2">
      <c r="A5" s="295" t="s">
        <v>315</v>
      </c>
      <c r="B5" s="788">
        <v>77.173999999999992</v>
      </c>
      <c r="C5" s="789">
        <v>54.631533333333337</v>
      </c>
    </row>
    <row r="6" spans="1:4" x14ac:dyDescent="0.2">
      <c r="A6" s="298" t="s">
        <v>316</v>
      </c>
      <c r="B6" s="790">
        <v>70.582699999999988</v>
      </c>
      <c r="C6" s="791">
        <v>52.97356666666667</v>
      </c>
    </row>
    <row r="7" spans="1:4" x14ac:dyDescent="0.2">
      <c r="A7" s="298" t="s">
        <v>317</v>
      </c>
      <c r="B7" s="790">
        <v>77.521433333333334</v>
      </c>
      <c r="C7" s="791">
        <v>53.319033333333337</v>
      </c>
    </row>
    <row r="8" spans="1:4" x14ac:dyDescent="0.2">
      <c r="A8" s="298" t="s">
        <v>260</v>
      </c>
      <c r="B8" s="790">
        <v>68.799000000000007</v>
      </c>
      <c r="C8" s="791">
        <v>54.947766666666681</v>
      </c>
    </row>
    <row r="9" spans="1:4" x14ac:dyDescent="0.2">
      <c r="A9" s="298" t="s">
        <v>318</v>
      </c>
      <c r="B9" s="790">
        <v>73.608753451273145</v>
      </c>
      <c r="C9" s="791">
        <v>58.698912635920522</v>
      </c>
    </row>
    <row r="10" spans="1:4" x14ac:dyDescent="0.2">
      <c r="A10" s="298" t="s">
        <v>319</v>
      </c>
      <c r="B10" s="790">
        <v>77.257110422256176</v>
      </c>
      <c r="C10" s="791">
        <v>54.953431551528219</v>
      </c>
    </row>
    <row r="11" spans="1:4" x14ac:dyDescent="0.2">
      <c r="A11" s="298" t="s">
        <v>321</v>
      </c>
      <c r="B11" s="790">
        <v>91.220199999999991</v>
      </c>
      <c r="C11" s="791">
        <v>62.661233333333314</v>
      </c>
      <c r="D11" s="293"/>
    </row>
    <row r="12" spans="1:4" x14ac:dyDescent="0.2">
      <c r="A12" s="298" t="s">
        <v>320</v>
      </c>
      <c r="B12" s="790">
        <v>74.940545545146577</v>
      </c>
      <c r="C12" s="791">
        <v>55.330868301366216</v>
      </c>
    </row>
    <row r="13" spans="1:4" x14ac:dyDescent="0.2">
      <c r="A13" s="298" t="s">
        <v>322</v>
      </c>
      <c r="B13" s="790">
        <v>144.57546106404669</v>
      </c>
      <c r="C13" s="791">
        <v>73.070700804274367</v>
      </c>
    </row>
    <row r="14" spans="1:4" x14ac:dyDescent="0.2">
      <c r="A14" s="298" t="s">
        <v>323</v>
      </c>
      <c r="B14" s="792">
        <v>0</v>
      </c>
      <c r="C14" s="793">
        <v>0</v>
      </c>
    </row>
    <row r="15" spans="1:4" x14ac:dyDescent="0.2">
      <c r="A15" s="298" t="s">
        <v>324</v>
      </c>
      <c r="B15" s="790">
        <v>100.32333333333334</v>
      </c>
      <c r="C15" s="791">
        <v>54.876733333333334</v>
      </c>
    </row>
    <row r="16" spans="1:4" x14ac:dyDescent="0.2">
      <c r="A16" s="298" t="s">
        <v>220</v>
      </c>
      <c r="B16" s="790">
        <v>88.58</v>
      </c>
      <c r="C16" s="791">
        <v>62.351833333333332</v>
      </c>
    </row>
    <row r="17" spans="1:3" x14ac:dyDescent="0.2">
      <c r="A17" s="298" t="s">
        <v>325</v>
      </c>
      <c r="B17" s="790">
        <v>91.67</v>
      </c>
      <c r="C17" s="791">
        <v>57.342300000000002</v>
      </c>
    </row>
    <row r="18" spans="1:3" x14ac:dyDescent="0.2">
      <c r="A18" s="298" t="s">
        <v>261</v>
      </c>
      <c r="B18" s="790">
        <v>77.834666666666664</v>
      </c>
      <c r="C18" s="791">
        <v>59.013666666666666</v>
      </c>
    </row>
    <row r="19" spans="1:3" x14ac:dyDescent="0.2">
      <c r="A19" s="298" t="s">
        <v>262</v>
      </c>
      <c r="B19" s="790">
        <v>102.89333333333335</v>
      </c>
      <c r="C19" s="791">
        <v>58.937400000000004</v>
      </c>
    </row>
    <row r="20" spans="1:3" x14ac:dyDescent="0.2">
      <c r="A20" s="298" t="s">
        <v>263</v>
      </c>
      <c r="B20" s="790">
        <v>106.33</v>
      </c>
      <c r="C20" s="791">
        <v>37.680499999999995</v>
      </c>
    </row>
    <row r="21" spans="1:3" x14ac:dyDescent="0.2">
      <c r="A21" s="298" t="s">
        <v>326</v>
      </c>
      <c r="B21" s="790">
        <v>127.8706580172078</v>
      </c>
      <c r="C21" s="791">
        <v>62.525018826680494</v>
      </c>
    </row>
    <row r="22" spans="1:3" x14ac:dyDescent="0.2">
      <c r="A22" s="298" t="s">
        <v>327</v>
      </c>
      <c r="B22" s="790">
        <v>76.596100000000007</v>
      </c>
      <c r="C22" s="791">
        <v>54.849933333333333</v>
      </c>
    </row>
    <row r="23" spans="1:3" x14ac:dyDescent="0.2">
      <c r="A23" s="298" t="s">
        <v>221</v>
      </c>
      <c r="B23" s="790">
        <v>130.82190000000003</v>
      </c>
      <c r="C23" s="791">
        <v>65.565933333333334</v>
      </c>
    </row>
    <row r="24" spans="1:3" x14ac:dyDescent="0.2">
      <c r="A24" s="298" t="s">
        <v>328</v>
      </c>
      <c r="B24" s="790">
        <v>83.169866666666664</v>
      </c>
      <c r="C24" s="791">
        <v>61.503</v>
      </c>
    </row>
    <row r="25" spans="1:3" x14ac:dyDescent="0.2">
      <c r="A25" s="298" t="s">
        <v>329</v>
      </c>
      <c r="B25" s="790">
        <v>65.017763361136858</v>
      </c>
      <c r="C25" s="791">
        <v>51.549032669138093</v>
      </c>
    </row>
    <row r="26" spans="1:3" x14ac:dyDescent="0.2">
      <c r="A26" s="298" t="s">
        <v>330</v>
      </c>
      <c r="B26" s="790">
        <v>62.64136666666667</v>
      </c>
      <c r="C26" s="791">
        <v>54.896533333333331</v>
      </c>
    </row>
    <row r="27" spans="1:3" x14ac:dyDescent="0.2">
      <c r="A27" s="298" t="s">
        <v>331</v>
      </c>
      <c r="B27" s="790">
        <v>108.5</v>
      </c>
      <c r="C27" s="791">
        <v>73.133133333333348</v>
      </c>
    </row>
    <row r="28" spans="1:3" x14ac:dyDescent="0.2">
      <c r="A28" s="298" t="s">
        <v>332</v>
      </c>
      <c r="B28" s="790">
        <v>78.55648489985127</v>
      </c>
      <c r="C28" s="791">
        <v>58.124017882807891</v>
      </c>
    </row>
    <row r="29" spans="1:3" x14ac:dyDescent="0.2">
      <c r="A29" s="298" t="s">
        <v>264</v>
      </c>
      <c r="B29" s="790">
        <v>117.61666666666667</v>
      </c>
      <c r="C29" s="791">
        <v>61.523233333333337</v>
      </c>
    </row>
    <row r="30" spans="1:3" x14ac:dyDescent="0.2">
      <c r="A30" s="298" t="s">
        <v>224</v>
      </c>
      <c r="B30" s="790">
        <v>68.812765443033811</v>
      </c>
      <c r="C30" s="791">
        <v>50.98920222829296</v>
      </c>
    </row>
    <row r="31" spans="1:3" x14ac:dyDescent="0.2">
      <c r="A31" s="298" t="s">
        <v>333</v>
      </c>
      <c r="B31" s="790">
        <v>110.51514778379382</v>
      </c>
      <c r="C31" s="791">
        <v>45.187959904830521</v>
      </c>
    </row>
    <row r="32" spans="1:3" x14ac:dyDescent="0.2">
      <c r="A32" s="298" t="s">
        <v>265</v>
      </c>
      <c r="B32" s="790">
        <v>115.81676040964371</v>
      </c>
      <c r="C32" s="791">
        <v>49.512458760340365</v>
      </c>
    </row>
    <row r="33" spans="1:3" x14ac:dyDescent="0.2">
      <c r="A33" s="306" t="s">
        <v>334</v>
      </c>
      <c r="B33" s="794">
        <v>78.669234393557673</v>
      </c>
      <c r="C33" s="794">
        <v>55.64398700720615</v>
      </c>
    </row>
    <row r="34" spans="1:3" x14ac:dyDescent="0.2">
      <c r="A34" s="308" t="s">
        <v>335</v>
      </c>
      <c r="B34" s="795">
        <v>77.619410627678022</v>
      </c>
      <c r="C34" s="795">
        <v>55.486584564965639</v>
      </c>
    </row>
    <row r="35" spans="1:3" x14ac:dyDescent="0.2">
      <c r="A35" s="308" t="s">
        <v>336</v>
      </c>
      <c r="B35" s="796">
        <v>0.44541062767802941</v>
      </c>
      <c r="C35" s="796">
        <v>0.85505123163230223</v>
      </c>
    </row>
    <row r="36" spans="1:3" x14ac:dyDescent="0.2">
      <c r="A36" s="89"/>
      <c r="B36" s="8"/>
      <c r="C36" s="66" t="s">
        <v>646</v>
      </c>
    </row>
    <row r="37" spans="1:3" x14ac:dyDescent="0.2">
      <c r="A37" s="89" t="s">
        <v>593</v>
      </c>
      <c r="B37" s="89"/>
      <c r="C37" s="89"/>
    </row>
  </sheetData>
  <sortState ref="A6:A32">
    <sortCondition ref="A6"/>
  </sortState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9"/>
  <sheetViews>
    <sheetView workbookViewId="0">
      <selection activeCell="M10" sqref="M10"/>
    </sheetView>
  </sheetViews>
  <sheetFormatPr baseColWidth="10" defaultRowHeight="14.25" x14ac:dyDescent="0.2"/>
  <cols>
    <col min="1" max="1" width="16.375" bestFit="1" customWidth="1"/>
    <col min="2" max="13" width="8.5" customWidth="1"/>
  </cols>
  <sheetData>
    <row r="1" spans="1:13" x14ac:dyDescent="0.2">
      <c r="A1" s="22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22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8" t="s">
        <v>338</v>
      </c>
    </row>
    <row r="3" spans="1:13" x14ac:dyDescent="0.2">
      <c r="A3" s="225"/>
      <c r="B3" s="769">
        <v>2014</v>
      </c>
      <c r="C3" s="769" t="s">
        <v>633</v>
      </c>
      <c r="D3" s="769" t="s">
        <v>633</v>
      </c>
      <c r="E3" s="769" t="s">
        <v>633</v>
      </c>
      <c r="F3" s="769" t="s">
        <v>633</v>
      </c>
      <c r="G3" s="769" t="s">
        <v>633</v>
      </c>
      <c r="H3" s="769" t="s">
        <v>633</v>
      </c>
      <c r="I3" s="769" t="s">
        <v>633</v>
      </c>
      <c r="J3" s="769" t="s">
        <v>633</v>
      </c>
      <c r="K3" s="769" t="s">
        <v>633</v>
      </c>
      <c r="L3" s="769" t="s">
        <v>633</v>
      </c>
      <c r="M3" s="769" t="s">
        <v>633</v>
      </c>
    </row>
    <row r="4" spans="1:13" x14ac:dyDescent="0.2">
      <c r="A4" s="311"/>
      <c r="B4" s="699">
        <v>41640</v>
      </c>
      <c r="C4" s="699">
        <v>41671</v>
      </c>
      <c r="D4" s="699">
        <v>41699</v>
      </c>
      <c r="E4" s="699">
        <v>41730</v>
      </c>
      <c r="F4" s="699">
        <v>41760</v>
      </c>
      <c r="G4" s="699">
        <v>41791</v>
      </c>
      <c r="H4" s="699">
        <v>41821</v>
      </c>
      <c r="I4" s="699">
        <v>41852</v>
      </c>
      <c r="J4" s="699">
        <v>41883</v>
      </c>
      <c r="K4" s="699">
        <v>41913</v>
      </c>
      <c r="L4" s="699">
        <v>41944</v>
      </c>
      <c r="M4" s="699">
        <v>41974</v>
      </c>
    </row>
    <row r="5" spans="1:13" x14ac:dyDescent="0.2">
      <c r="A5" s="312" t="s">
        <v>339</v>
      </c>
      <c r="B5" s="313">
        <v>108.10181818181819</v>
      </c>
      <c r="C5" s="314">
        <v>109.12199999999999</v>
      </c>
      <c r="D5" s="314">
        <v>107.42809523809522</v>
      </c>
      <c r="E5" s="314">
        <v>107.74749999999999</v>
      </c>
      <c r="F5" s="314">
        <v>109.52550000000001</v>
      </c>
      <c r="G5" s="314">
        <v>111.92238095238095</v>
      </c>
      <c r="H5" s="314">
        <v>106.80217391304349</v>
      </c>
      <c r="I5" s="314">
        <v>101.8235</v>
      </c>
      <c r="J5" s="314">
        <v>97.277272727272717</v>
      </c>
      <c r="K5" s="314">
        <v>87.419999999999987</v>
      </c>
      <c r="L5" s="314">
        <v>78.751999999999995</v>
      </c>
      <c r="M5" s="314">
        <v>62.477619047619058</v>
      </c>
    </row>
    <row r="6" spans="1:13" x14ac:dyDescent="0.2">
      <c r="A6" s="315" t="s">
        <v>340</v>
      </c>
      <c r="B6" s="313">
        <v>94.85238095238094</v>
      </c>
      <c r="C6" s="314">
        <v>100.77000000000001</v>
      </c>
      <c r="D6" s="314">
        <v>100.60380952380953</v>
      </c>
      <c r="E6" s="314">
        <v>102.02761904761904</v>
      </c>
      <c r="F6" s="314">
        <v>101.86</v>
      </c>
      <c r="G6" s="314">
        <v>105.22999999999998</v>
      </c>
      <c r="H6" s="314">
        <v>102.89772727272729</v>
      </c>
      <c r="I6" s="314">
        <v>96.53619047619047</v>
      </c>
      <c r="J6" s="314">
        <v>93.211904761904748</v>
      </c>
      <c r="K6" s="314">
        <v>84.396956521739114</v>
      </c>
      <c r="L6" s="314">
        <v>75.78947368421052</v>
      </c>
      <c r="M6" s="314">
        <v>59.290454545454551</v>
      </c>
    </row>
    <row r="7" spans="1:13" x14ac:dyDescent="0.2">
      <c r="A7" s="316" t="s">
        <v>341</v>
      </c>
      <c r="B7" s="317">
        <v>1.3610227272727273</v>
      </c>
      <c r="C7" s="318">
        <v>1.3658499999999998</v>
      </c>
      <c r="D7" s="318">
        <v>1.3822523809523812</v>
      </c>
      <c r="E7" s="318">
        <v>1.3812499999999999</v>
      </c>
      <c r="F7" s="318">
        <v>1.3732142857142859</v>
      </c>
      <c r="G7" s="318">
        <v>1.3592380952380951</v>
      </c>
      <c r="H7" s="318">
        <v>1.3539173913043479</v>
      </c>
      <c r="I7" s="318">
        <v>1.3316095238095236</v>
      </c>
      <c r="J7" s="318">
        <v>1.2901363636363632</v>
      </c>
      <c r="K7" s="318">
        <v>1.2672739130434783</v>
      </c>
      <c r="L7" s="318">
        <v>1.24722</v>
      </c>
      <c r="M7" s="318">
        <v>1.2331333333333334</v>
      </c>
    </row>
    <row r="8" spans="1:1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247" t="s">
        <v>342</v>
      </c>
    </row>
    <row r="9" spans="1:13" x14ac:dyDescent="0.2">
      <c r="A9" s="16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25"/>
  <sheetViews>
    <sheetView workbookViewId="0">
      <selection activeCell="C31" sqref="C31"/>
    </sheetView>
  </sheetViews>
  <sheetFormatPr baseColWidth="10" defaultRowHeight="14.25" x14ac:dyDescent="0.2"/>
  <cols>
    <col min="1" max="1" width="16.5" bestFit="1" customWidth="1"/>
    <col min="2" max="13" width="7.375" customWidth="1"/>
  </cols>
  <sheetData>
    <row r="1" spans="1:13" x14ac:dyDescent="0.2">
      <c r="A1" s="223" t="s">
        <v>21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x14ac:dyDescent="0.2">
      <c r="A2" s="226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8" t="s">
        <v>338</v>
      </c>
    </row>
    <row r="3" spans="1:13" x14ac:dyDescent="0.2">
      <c r="A3" s="319"/>
      <c r="B3" s="769">
        <v>2014</v>
      </c>
      <c r="C3" s="769" t="s">
        <v>633</v>
      </c>
      <c r="D3" s="769" t="s">
        <v>633</v>
      </c>
      <c r="E3" s="769" t="s">
        <v>633</v>
      </c>
      <c r="F3" s="769" t="s">
        <v>633</v>
      </c>
      <c r="G3" s="769" t="s">
        <v>633</v>
      </c>
      <c r="H3" s="769" t="s">
        <v>633</v>
      </c>
      <c r="I3" s="769" t="s">
        <v>633</v>
      </c>
      <c r="J3" s="769" t="s">
        <v>633</v>
      </c>
      <c r="K3" s="769" t="s">
        <v>633</v>
      </c>
      <c r="L3" s="769" t="s">
        <v>633</v>
      </c>
      <c r="M3" s="769" t="s">
        <v>633</v>
      </c>
    </row>
    <row r="4" spans="1:13" x14ac:dyDescent="0.2">
      <c r="A4" s="320"/>
      <c r="B4" s="699">
        <v>41640</v>
      </c>
      <c r="C4" s="699">
        <v>41671</v>
      </c>
      <c r="D4" s="699">
        <v>41699</v>
      </c>
      <c r="E4" s="699">
        <v>41730</v>
      </c>
      <c r="F4" s="699">
        <v>41760</v>
      </c>
      <c r="G4" s="699">
        <v>41791</v>
      </c>
      <c r="H4" s="699">
        <v>41821</v>
      </c>
      <c r="I4" s="699">
        <v>41852</v>
      </c>
      <c r="J4" s="699">
        <v>41883</v>
      </c>
      <c r="K4" s="699">
        <v>41913</v>
      </c>
      <c r="L4" s="699">
        <v>41944</v>
      </c>
      <c r="M4" s="699">
        <v>41974</v>
      </c>
    </row>
    <row r="5" spans="1:13" x14ac:dyDescent="0.2">
      <c r="A5" s="321" t="s">
        <v>343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</row>
    <row r="6" spans="1:13" x14ac:dyDescent="0.2">
      <c r="A6" s="323" t="s">
        <v>344</v>
      </c>
      <c r="B6" s="236">
        <v>105.71454545454544</v>
      </c>
      <c r="C6" s="236">
        <v>106.2865</v>
      </c>
      <c r="D6" s="236">
        <v>105.54571428571428</v>
      </c>
      <c r="E6" s="236">
        <v>106.3009090909091</v>
      </c>
      <c r="F6" s="236">
        <v>106.83818181818182</v>
      </c>
      <c r="G6" s="236">
        <v>109.35904761904762</v>
      </c>
      <c r="H6" s="236">
        <v>105.73565217391305</v>
      </c>
      <c r="I6" s="236">
        <v>99.234761904761896</v>
      </c>
      <c r="J6" s="236">
        <v>96.015000000000001</v>
      </c>
      <c r="K6" s="236">
        <v>84.82</v>
      </c>
      <c r="L6" s="236">
        <v>76.655499999999989</v>
      </c>
      <c r="M6" s="236">
        <v>60.158695652173925</v>
      </c>
    </row>
    <row r="7" spans="1:13" x14ac:dyDescent="0.2">
      <c r="A7" s="323" t="s">
        <v>345</v>
      </c>
      <c r="B7" s="236">
        <v>103.97739130434783</v>
      </c>
      <c r="C7" s="236">
        <v>105.20950000000001</v>
      </c>
      <c r="D7" s="236">
        <v>104.29333333333332</v>
      </c>
      <c r="E7" s="236">
        <v>104.65818181818182</v>
      </c>
      <c r="F7" s="236">
        <v>105.66</v>
      </c>
      <c r="G7" s="236">
        <v>108.25952380952378</v>
      </c>
      <c r="H7" s="236">
        <v>105.80652173913045</v>
      </c>
      <c r="I7" s="236">
        <v>101.59714285714286</v>
      </c>
      <c r="J7" s="236">
        <v>96.368181818181839</v>
      </c>
      <c r="K7" s="236">
        <v>86.199130434782631</v>
      </c>
      <c r="L7" s="236">
        <v>76.004000000000005</v>
      </c>
      <c r="M7" s="236">
        <v>59.881363636363631</v>
      </c>
    </row>
    <row r="8" spans="1:13" x14ac:dyDescent="0.2">
      <c r="A8" s="323" t="s">
        <v>346</v>
      </c>
      <c r="B8" s="236">
        <v>105.66454545454545</v>
      </c>
      <c r="C8" s="236">
        <v>106.2865</v>
      </c>
      <c r="D8" s="236">
        <v>105.4957142857143</v>
      </c>
      <c r="E8" s="236">
        <v>106.08727272727273</v>
      </c>
      <c r="F8" s="236">
        <v>107.40863636363639</v>
      </c>
      <c r="G8" s="236">
        <v>109.42095238095239</v>
      </c>
      <c r="H8" s="236">
        <v>105.68782608695651</v>
      </c>
      <c r="I8" s="236">
        <v>99.232380952380936</v>
      </c>
      <c r="J8" s="236">
        <v>96.015454545454546</v>
      </c>
      <c r="K8" s="236">
        <v>84.82</v>
      </c>
      <c r="L8" s="236">
        <v>76.88949999999997</v>
      </c>
      <c r="M8" s="236">
        <v>60.233043478260868</v>
      </c>
    </row>
    <row r="9" spans="1:13" x14ac:dyDescent="0.2">
      <c r="A9" s="323" t="s">
        <v>347</v>
      </c>
      <c r="B9" s="324">
        <v>103.56454545454544</v>
      </c>
      <c r="C9" s="324">
        <v>104.0865</v>
      </c>
      <c r="D9" s="324">
        <v>103.69571428571429</v>
      </c>
      <c r="E9" s="324">
        <v>104.34636363636365</v>
      </c>
      <c r="F9" s="324">
        <v>105.70863636363637</v>
      </c>
      <c r="G9" s="324">
        <v>107.63047619047617</v>
      </c>
      <c r="H9" s="324">
        <v>104.03130434782609</v>
      </c>
      <c r="I9" s="324">
        <v>97.344285714285718</v>
      </c>
      <c r="J9" s="324">
        <v>94.067727272727282</v>
      </c>
      <c r="K9" s="324">
        <v>83.013478260869576</v>
      </c>
      <c r="L9" s="324">
        <v>75.231999999999999</v>
      </c>
      <c r="M9" s="324">
        <v>58.630869565217381</v>
      </c>
    </row>
    <row r="10" spans="1:13" x14ac:dyDescent="0.2">
      <c r="A10" s="325" t="s">
        <v>348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</row>
    <row r="11" spans="1:13" x14ac:dyDescent="0.2">
      <c r="A11" s="323" t="s">
        <v>349</v>
      </c>
      <c r="B11" s="236">
        <v>105.66772727272728</v>
      </c>
      <c r="C11" s="236">
        <v>106.458</v>
      </c>
      <c r="D11" s="236">
        <v>104.79190476190476</v>
      </c>
      <c r="E11" s="236">
        <v>104.95849999999999</v>
      </c>
      <c r="F11" s="236">
        <v>106.80750000000003</v>
      </c>
      <c r="G11" s="236">
        <v>108.34523809523812</v>
      </c>
      <c r="H11" s="236">
        <v>103.05130434782608</v>
      </c>
      <c r="I11" s="236">
        <v>97.914000000000016</v>
      </c>
      <c r="J11" s="236">
        <v>93.486818181818165</v>
      </c>
      <c r="K11" s="236">
        <v>83.480000000000032</v>
      </c>
      <c r="L11" s="236">
        <v>75.001500000000007</v>
      </c>
      <c r="M11" s="236">
        <v>58.507142857142853</v>
      </c>
    </row>
    <row r="12" spans="1:13" x14ac:dyDescent="0.2">
      <c r="A12" s="323" t="s">
        <v>350</v>
      </c>
      <c r="B12" s="236">
        <v>109.51318181818182</v>
      </c>
      <c r="C12" s="236">
        <v>110.18800000000002</v>
      </c>
      <c r="D12" s="236">
        <v>108.21095238095238</v>
      </c>
      <c r="E12" s="236">
        <v>108.06599999999999</v>
      </c>
      <c r="F12" s="236">
        <v>110.49000000000001</v>
      </c>
      <c r="G12" s="236">
        <v>112.28333333333333</v>
      </c>
      <c r="H12" s="236">
        <v>105.99260869565217</v>
      </c>
      <c r="I12" s="236">
        <v>100.71400000000001</v>
      </c>
      <c r="J12" s="236">
        <v>96.786818181818205</v>
      </c>
      <c r="K12" s="236">
        <v>87.843043478260867</v>
      </c>
      <c r="L12" s="236">
        <v>79.601500000000016</v>
      </c>
      <c r="M12" s="236">
        <v>62.892857142857146</v>
      </c>
    </row>
    <row r="13" spans="1:13" x14ac:dyDescent="0.2">
      <c r="A13" s="323" t="s">
        <v>351</v>
      </c>
      <c r="B13" s="236">
        <v>107.73391304347827</v>
      </c>
      <c r="C13" s="236">
        <v>108.56900000000003</v>
      </c>
      <c r="D13" s="236">
        <v>107.1590476190476</v>
      </c>
      <c r="E13" s="236">
        <v>107.62090909090907</v>
      </c>
      <c r="F13" s="236">
        <v>109.21</v>
      </c>
      <c r="G13" s="236">
        <v>111.45380952380954</v>
      </c>
      <c r="H13" s="236">
        <v>106.28</v>
      </c>
      <c r="I13" s="236">
        <v>100.70952380952382</v>
      </c>
      <c r="J13" s="236">
        <v>96.200909090909121</v>
      </c>
      <c r="K13" s="236">
        <v>86.312608695652173</v>
      </c>
      <c r="L13" s="236">
        <v>78.943999999999988</v>
      </c>
      <c r="M13" s="236">
        <v>61.437391304347827</v>
      </c>
    </row>
    <row r="14" spans="1:13" x14ac:dyDescent="0.2">
      <c r="A14" s="323" t="s">
        <v>352</v>
      </c>
      <c r="B14" s="236">
        <v>109.99954545454544</v>
      </c>
      <c r="C14" s="236">
        <v>111.15299999999999</v>
      </c>
      <c r="D14" s="236">
        <v>110.33714285714288</v>
      </c>
      <c r="E14" s="236">
        <v>110.15599999999999</v>
      </c>
      <c r="F14" s="236">
        <v>112.36750000000002</v>
      </c>
      <c r="G14" s="236">
        <v>114.17142857142856</v>
      </c>
      <c r="H14" s="236">
        <v>107.9795652173913</v>
      </c>
      <c r="I14" s="236">
        <v>102.62899999999999</v>
      </c>
      <c r="J14" s="236">
        <v>98.493636363636369</v>
      </c>
      <c r="K14" s="236">
        <v>88.782173913043465</v>
      </c>
      <c r="L14" s="236">
        <v>80.333999999999989</v>
      </c>
      <c r="M14" s="236">
        <v>63.188095238095229</v>
      </c>
    </row>
    <row r="15" spans="1:13" x14ac:dyDescent="0.2">
      <c r="A15" s="325" t="s">
        <v>225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</row>
    <row r="16" spans="1:13" x14ac:dyDescent="0.2">
      <c r="A16" s="323" t="s">
        <v>353</v>
      </c>
      <c r="B16" s="236">
        <v>107.19909090909091</v>
      </c>
      <c r="C16" s="236">
        <v>107.98799999999999</v>
      </c>
      <c r="D16" s="236">
        <v>106.87761904761906</v>
      </c>
      <c r="E16" s="236">
        <v>107.07599999999999</v>
      </c>
      <c r="F16" s="236">
        <v>107.843</v>
      </c>
      <c r="G16" s="236">
        <v>109.64761904761906</v>
      </c>
      <c r="H16" s="236">
        <v>105.63826086956519</v>
      </c>
      <c r="I16" s="236">
        <v>101.4165</v>
      </c>
      <c r="J16" s="236">
        <v>95.673181818181817</v>
      </c>
      <c r="K16" s="236">
        <v>86.625652173913053</v>
      </c>
      <c r="L16" s="236">
        <v>78.966499999999982</v>
      </c>
      <c r="M16" s="236">
        <v>61.283333333333339</v>
      </c>
    </row>
    <row r="17" spans="1:13" x14ac:dyDescent="0.2">
      <c r="A17" s="325" t="s">
        <v>354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</row>
    <row r="18" spans="1:13" x14ac:dyDescent="0.2">
      <c r="A18" s="323" t="s">
        <v>355</v>
      </c>
      <c r="B18" s="236">
        <v>94.85238095238094</v>
      </c>
      <c r="C18" s="236">
        <v>100.77000000000001</v>
      </c>
      <c r="D18" s="236">
        <v>100.60380952380953</v>
      </c>
      <c r="E18" s="236">
        <v>102.02761904761904</v>
      </c>
      <c r="F18" s="236">
        <v>101.86</v>
      </c>
      <c r="G18" s="236">
        <v>105.22999999999998</v>
      </c>
      <c r="H18" s="236">
        <v>102.89772727272729</v>
      </c>
      <c r="I18" s="236">
        <v>96.53619047619047</v>
      </c>
      <c r="J18" s="236">
        <v>93.211904761904748</v>
      </c>
      <c r="K18" s="236">
        <v>84.396956521739114</v>
      </c>
      <c r="L18" s="236">
        <v>75.78947368421052</v>
      </c>
      <c r="M18" s="236">
        <v>59.290454545454551</v>
      </c>
    </row>
    <row r="19" spans="1:13" x14ac:dyDescent="0.2">
      <c r="A19" s="328" t="s">
        <v>356</v>
      </c>
      <c r="B19" s="324">
        <v>93.936521739130427</v>
      </c>
      <c r="C19" s="324">
        <v>95.365999999999985</v>
      </c>
      <c r="D19" s="324">
        <v>93.629523809523818</v>
      </c>
      <c r="E19" s="324">
        <v>95.278181818181835</v>
      </c>
      <c r="F19" s="324">
        <v>96.421363636363637</v>
      </c>
      <c r="G19" s="324">
        <v>99.742857142857133</v>
      </c>
      <c r="H19" s="324">
        <v>97.343043478260867</v>
      </c>
      <c r="I19" s="324">
        <v>94.469047619047643</v>
      </c>
      <c r="J19" s="324">
        <v>90.556818181818201</v>
      </c>
      <c r="K19" s="324">
        <v>78.189565217391291</v>
      </c>
      <c r="L19" s="324">
        <v>67.731499999999997</v>
      </c>
      <c r="M19" s="324">
        <v>49.640869565217379</v>
      </c>
    </row>
    <row r="20" spans="1:13" x14ac:dyDescent="0.2">
      <c r="A20" s="325" t="s">
        <v>357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</row>
    <row r="21" spans="1:13" x14ac:dyDescent="0.2">
      <c r="A21" s="323" t="s">
        <v>358</v>
      </c>
      <c r="B21" s="236">
        <v>109.74727272727273</v>
      </c>
      <c r="C21" s="236">
        <v>110.63549999999998</v>
      </c>
      <c r="D21" s="236">
        <v>108.80857142857141</v>
      </c>
      <c r="E21" s="236">
        <v>108.81599999999999</v>
      </c>
      <c r="F21" s="236">
        <v>111.03999999999999</v>
      </c>
      <c r="G21" s="236">
        <v>112.79428571428571</v>
      </c>
      <c r="H21" s="236">
        <v>106.89608695652173</v>
      </c>
      <c r="I21" s="236">
        <v>101.3815</v>
      </c>
      <c r="J21" s="236">
        <v>97.314999999999998</v>
      </c>
      <c r="K21" s="236">
        <v>87.797391304347812</v>
      </c>
      <c r="L21" s="236">
        <v>79.233499999999992</v>
      </c>
      <c r="M21" s="236">
        <v>62.87047619047619</v>
      </c>
    </row>
    <row r="22" spans="1:13" x14ac:dyDescent="0.2">
      <c r="A22" s="323" t="s">
        <v>359</v>
      </c>
      <c r="B22" s="245">
        <v>109.09727272727274</v>
      </c>
      <c r="C22" s="245">
        <v>109.45550000000003</v>
      </c>
      <c r="D22" s="245">
        <v>107.7347619047619</v>
      </c>
      <c r="E22" s="245">
        <v>107.77849999999998</v>
      </c>
      <c r="F22" s="245">
        <v>109.68900000000001</v>
      </c>
      <c r="G22" s="245">
        <v>111.9157142857143</v>
      </c>
      <c r="H22" s="245">
        <v>106.41304347826085</v>
      </c>
      <c r="I22" s="245">
        <v>101.059</v>
      </c>
      <c r="J22" s="245">
        <v>96.911363636363618</v>
      </c>
      <c r="K22" s="245">
        <v>87.427826086956529</v>
      </c>
      <c r="L22" s="245">
        <v>78.937999999999988</v>
      </c>
      <c r="M22" s="245">
        <v>62.231904761904765</v>
      </c>
    </row>
    <row r="23" spans="1:13" x14ac:dyDescent="0.2">
      <c r="A23" s="328" t="s">
        <v>360</v>
      </c>
      <c r="B23" s="324">
        <v>109.14045454545457</v>
      </c>
      <c r="C23" s="324">
        <v>110.00550000000001</v>
      </c>
      <c r="D23" s="324">
        <v>108.28476190476192</v>
      </c>
      <c r="E23" s="324">
        <v>108.12349999999999</v>
      </c>
      <c r="F23" s="324">
        <v>110.26250000000002</v>
      </c>
      <c r="G23" s="324">
        <v>112.26666666666668</v>
      </c>
      <c r="H23" s="324">
        <v>106.73391304347824</v>
      </c>
      <c r="I23" s="324">
        <v>101.56399999999999</v>
      </c>
      <c r="J23" s="324">
        <v>97.020909090909072</v>
      </c>
      <c r="K23" s="324">
        <v>87.512608695652162</v>
      </c>
      <c r="L23" s="324">
        <v>79.278999999999996</v>
      </c>
      <c r="M23" s="324">
        <v>62.719047619047615</v>
      </c>
    </row>
    <row r="24" spans="1:13" s="258" customFormat="1" ht="15" x14ac:dyDescent="0.25">
      <c r="A24" s="700" t="s">
        <v>361</v>
      </c>
      <c r="B24" s="701">
        <v>104.70818181818184</v>
      </c>
      <c r="C24" s="701">
        <v>105.38149999999999</v>
      </c>
      <c r="D24" s="701">
        <v>104.14714285714284</v>
      </c>
      <c r="E24" s="701">
        <v>104.31571428571426</v>
      </c>
      <c r="F24" s="701">
        <v>105.43954545454545</v>
      </c>
      <c r="G24" s="701">
        <v>107.86714285714285</v>
      </c>
      <c r="H24" s="701">
        <v>105.60826086956523</v>
      </c>
      <c r="I24" s="701">
        <v>100.75142857142856</v>
      </c>
      <c r="J24" s="701">
        <v>95.977727272727265</v>
      </c>
      <c r="K24" s="701">
        <v>85.060434782608709</v>
      </c>
      <c r="L24" s="701">
        <v>75.566000000000003</v>
      </c>
      <c r="M24" s="701">
        <v>59.512272727272716</v>
      </c>
    </row>
    <row r="25" spans="1:13" x14ac:dyDescent="0.2">
      <c r="A25" s="329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47" t="s">
        <v>342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O26"/>
  <sheetViews>
    <sheetView workbookViewId="0">
      <selection activeCell="A2" sqref="A2"/>
    </sheetView>
  </sheetViews>
  <sheetFormatPr baseColWidth="10" defaultColWidth="10.5" defaultRowHeight="13.7" customHeight="1" x14ac:dyDescent="0.2"/>
  <cols>
    <col min="1" max="1" width="13.25" style="13" customWidth="1"/>
    <col min="2" max="2" width="9.625" style="13" customWidth="1"/>
    <col min="3" max="14" width="8.875" style="13" customWidth="1"/>
    <col min="15" max="15" width="10.5" style="225"/>
    <col min="16" max="16384" width="10.5" style="13"/>
  </cols>
  <sheetData>
    <row r="1" spans="1:15" ht="13.7" customHeight="1" x14ac:dyDescent="0.2">
      <c r="A1" s="223" t="s">
        <v>22</v>
      </c>
      <c r="B1" s="223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5" ht="13.7" customHeight="1" x14ac:dyDescent="0.2">
      <c r="A2" s="223"/>
      <c r="B2" s="223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8" t="s">
        <v>362</v>
      </c>
    </row>
    <row r="3" spans="1:15" ht="13.7" customHeight="1" x14ac:dyDescent="0.2">
      <c r="B3" s="234"/>
      <c r="C3" s="769">
        <v>2014</v>
      </c>
      <c r="D3" s="769" t="s">
        <v>633</v>
      </c>
      <c r="E3" s="769" t="s">
        <v>633</v>
      </c>
      <c r="F3" s="769" t="s">
        <v>633</v>
      </c>
      <c r="G3" s="769" t="s">
        <v>633</v>
      </c>
      <c r="H3" s="769" t="s">
        <v>633</v>
      </c>
      <c r="I3" s="769" t="s">
        <v>633</v>
      </c>
      <c r="J3" s="769" t="s">
        <v>633</v>
      </c>
      <c r="K3" s="769" t="s">
        <v>633</v>
      </c>
      <c r="L3" s="769" t="s">
        <v>633</v>
      </c>
      <c r="M3" s="769" t="s">
        <v>633</v>
      </c>
      <c r="N3" s="769" t="s">
        <v>633</v>
      </c>
    </row>
    <row r="4" spans="1:15" ht="13.7" customHeight="1" x14ac:dyDescent="0.2">
      <c r="B4" s="234"/>
      <c r="C4" s="699">
        <v>41640</v>
      </c>
      <c r="D4" s="699">
        <v>41671</v>
      </c>
      <c r="E4" s="699">
        <v>41699</v>
      </c>
      <c r="F4" s="699">
        <v>41730</v>
      </c>
      <c r="G4" s="699">
        <v>41760</v>
      </c>
      <c r="H4" s="699">
        <v>41791</v>
      </c>
      <c r="I4" s="699">
        <v>41821</v>
      </c>
      <c r="J4" s="699">
        <v>41852</v>
      </c>
      <c r="K4" s="699">
        <v>41883</v>
      </c>
      <c r="L4" s="699">
        <v>41913</v>
      </c>
      <c r="M4" s="699">
        <v>41944</v>
      </c>
      <c r="N4" s="699">
        <v>41974</v>
      </c>
    </row>
    <row r="5" spans="1:15" ht="13.7" customHeight="1" x14ac:dyDescent="0.2">
      <c r="A5" s="874" t="s">
        <v>594</v>
      </c>
      <c r="B5" s="330" t="s">
        <v>363</v>
      </c>
      <c r="C5" s="776">
        <v>916.2045454545455</v>
      </c>
      <c r="D5" s="777">
        <v>924.83749999999998</v>
      </c>
      <c r="E5" s="777">
        <v>975.72619047619048</v>
      </c>
      <c r="F5" s="777">
        <v>1012.9473684210526</v>
      </c>
      <c r="G5" s="777">
        <v>984.02499999999998</v>
      </c>
      <c r="H5" s="777">
        <v>993.82142857142856</v>
      </c>
      <c r="I5" s="777">
        <v>997.95652173913038</v>
      </c>
      <c r="J5" s="777">
        <v>938.41250000000002</v>
      </c>
      <c r="K5" s="777">
        <v>905.52272727272725</v>
      </c>
      <c r="L5" s="777">
        <v>804.35869565217388</v>
      </c>
      <c r="M5" s="777">
        <v>731.41250000000002</v>
      </c>
      <c r="N5" s="777">
        <v>586.26190476190482</v>
      </c>
    </row>
    <row r="6" spans="1:15" ht="13.7" customHeight="1" x14ac:dyDescent="0.2">
      <c r="A6" s="875"/>
      <c r="B6" s="331" t="s">
        <v>364</v>
      </c>
      <c r="C6" s="778">
        <v>926.33863636363651</v>
      </c>
      <c r="D6" s="779">
        <v>957.2025000000001</v>
      </c>
      <c r="E6" s="779">
        <v>953.91190476190479</v>
      </c>
      <c r="F6" s="779">
        <v>1007.8684210526316</v>
      </c>
      <c r="G6" s="779">
        <v>991.42499999999995</v>
      </c>
      <c r="H6" s="779">
        <v>1022.5833333333334</v>
      </c>
      <c r="I6" s="779">
        <v>1006.75</v>
      </c>
      <c r="J6" s="779">
        <v>947.65</v>
      </c>
      <c r="K6" s="779">
        <v>925.11363636363637</v>
      </c>
      <c r="L6" s="779">
        <v>813.67391304347825</v>
      </c>
      <c r="M6" s="779">
        <v>736.5625</v>
      </c>
      <c r="N6" s="779">
        <v>567.07142857142856</v>
      </c>
    </row>
    <row r="7" spans="1:15" ht="13.7" customHeight="1" x14ac:dyDescent="0.2">
      <c r="A7" s="876" t="s">
        <v>654</v>
      </c>
      <c r="B7" s="330" t="s">
        <v>363</v>
      </c>
      <c r="C7" s="780">
        <v>955.09090909090912</v>
      </c>
      <c r="D7" s="781">
        <v>963.3125</v>
      </c>
      <c r="E7" s="781">
        <v>932.19047619047615</v>
      </c>
      <c r="F7" s="781">
        <v>943.85</v>
      </c>
      <c r="G7" s="781">
        <v>950.16250000000002</v>
      </c>
      <c r="H7" s="781">
        <v>957.20238095238096</v>
      </c>
      <c r="I7" s="781">
        <v>944.93478260869563</v>
      </c>
      <c r="J7" s="781">
        <v>928.1</v>
      </c>
      <c r="K7" s="781">
        <v>882.23863636363637</v>
      </c>
      <c r="L7" s="781">
        <v>805.75</v>
      </c>
      <c r="M7" s="781">
        <v>750.16250000000002</v>
      </c>
      <c r="N7" s="781">
        <v>608.70238095238096</v>
      </c>
    </row>
    <row r="8" spans="1:15" ht="13.7" customHeight="1" x14ac:dyDescent="0.2">
      <c r="A8" s="877"/>
      <c r="B8" s="331" t="s">
        <v>364</v>
      </c>
      <c r="C8" s="778">
        <v>970.72727272727275</v>
      </c>
      <c r="D8" s="779">
        <v>974.7</v>
      </c>
      <c r="E8" s="779">
        <v>946.63095238095241</v>
      </c>
      <c r="F8" s="779">
        <v>951.98749999999995</v>
      </c>
      <c r="G8" s="779">
        <v>956.8</v>
      </c>
      <c r="H8" s="779">
        <v>967.78571428571433</v>
      </c>
      <c r="I8" s="779">
        <v>953.96739130434787</v>
      </c>
      <c r="J8" s="779">
        <v>934</v>
      </c>
      <c r="K8" s="779">
        <v>890.09090909090912</v>
      </c>
      <c r="L8" s="779">
        <v>817.45652173913038</v>
      </c>
      <c r="M8" s="779">
        <v>763.86249999999995</v>
      </c>
      <c r="N8" s="779">
        <v>622.95238095238096</v>
      </c>
    </row>
    <row r="9" spans="1:15" ht="13.7" customHeight="1" x14ac:dyDescent="0.2">
      <c r="A9" s="876" t="s">
        <v>595</v>
      </c>
      <c r="B9" s="330" t="s">
        <v>363</v>
      </c>
      <c r="C9" s="776">
        <v>921.36363636363637</v>
      </c>
      <c r="D9" s="777">
        <v>928.22500000000002</v>
      </c>
      <c r="E9" s="777">
        <v>916.25</v>
      </c>
      <c r="F9" s="777">
        <v>921.75</v>
      </c>
      <c r="G9" s="777">
        <v>915.53750000000002</v>
      </c>
      <c r="H9" s="777">
        <v>917.4585714285713</v>
      </c>
      <c r="I9" s="777">
        <v>902.61956521739125</v>
      </c>
      <c r="J9" s="777">
        <v>884</v>
      </c>
      <c r="K9" s="777">
        <v>847.89772727272725</v>
      </c>
      <c r="L9" s="777">
        <v>774.53260869565213</v>
      </c>
      <c r="M9" s="777">
        <v>721.23749999999995</v>
      </c>
      <c r="N9" s="777">
        <v>576.64285714285711</v>
      </c>
    </row>
    <row r="10" spans="1:15" ht="13.7" customHeight="1" x14ac:dyDescent="0.2">
      <c r="A10" s="877"/>
      <c r="B10" s="331" t="s">
        <v>364</v>
      </c>
      <c r="C10" s="778">
        <v>937.5454545454545</v>
      </c>
      <c r="D10" s="779">
        <v>949.95</v>
      </c>
      <c r="E10" s="779">
        <v>928.36904761904759</v>
      </c>
      <c r="F10" s="779">
        <v>941.41666666666663</v>
      </c>
      <c r="G10" s="779">
        <v>933.27499999999998</v>
      </c>
      <c r="H10" s="779">
        <v>931.25</v>
      </c>
      <c r="I10" s="779">
        <v>911.62521739130443</v>
      </c>
      <c r="J10" s="779">
        <v>891.26900000000001</v>
      </c>
      <c r="K10" s="779">
        <v>854.15909090909088</v>
      </c>
      <c r="L10" s="779">
        <v>785.53260869565213</v>
      </c>
      <c r="M10" s="779">
        <v>744.65</v>
      </c>
      <c r="N10" s="779">
        <v>603.35714285714289</v>
      </c>
    </row>
    <row r="11" spans="1:15" ht="13.7" customHeight="1" x14ac:dyDescent="0.2">
      <c r="A11" s="874" t="s">
        <v>365</v>
      </c>
      <c r="B11" s="330" t="s">
        <v>363</v>
      </c>
      <c r="C11" s="776">
        <v>593.93181818181813</v>
      </c>
      <c r="D11" s="777">
        <v>633.02499999999998</v>
      </c>
      <c r="E11" s="777">
        <v>645.07142857142856</v>
      </c>
      <c r="F11" s="777">
        <v>632.02499999999998</v>
      </c>
      <c r="G11" s="777">
        <v>637.875</v>
      </c>
      <c r="H11" s="777">
        <v>641.20238095238096</v>
      </c>
      <c r="I11" s="777">
        <v>605.195652173913</v>
      </c>
      <c r="J11" s="777">
        <v>574.67499999999995</v>
      </c>
      <c r="K11" s="777">
        <v>567.03409090909088</v>
      </c>
      <c r="L11" s="777">
        <v>487.98391304347825</v>
      </c>
      <c r="M11" s="777">
        <v>425.38749999999999</v>
      </c>
      <c r="N11" s="777">
        <v>326.21428571428572</v>
      </c>
    </row>
    <row r="12" spans="1:15" ht="13.7" customHeight="1" x14ac:dyDescent="0.2">
      <c r="A12" s="875"/>
      <c r="B12" s="331" t="s">
        <v>364</v>
      </c>
      <c r="C12" s="778">
        <v>584.27272727272725</v>
      </c>
      <c r="D12" s="779">
        <v>619.22500000000002</v>
      </c>
      <c r="E12" s="779">
        <v>629.61904761904759</v>
      </c>
      <c r="F12" s="779">
        <v>621.1875</v>
      </c>
      <c r="G12" s="779">
        <v>624.22500000000002</v>
      </c>
      <c r="H12" s="779">
        <v>634.09523809523807</v>
      </c>
      <c r="I12" s="779">
        <v>598.1521739130435</v>
      </c>
      <c r="J12" s="779">
        <v>566.72500000000002</v>
      </c>
      <c r="K12" s="779">
        <v>552.01136363636363</v>
      </c>
      <c r="L12" s="779">
        <v>478.88043478260869</v>
      </c>
      <c r="M12" s="779">
        <v>417.625</v>
      </c>
      <c r="N12" s="779">
        <v>319.45238095238096</v>
      </c>
    </row>
    <row r="13" spans="1:15" ht="13.7" customHeight="1" x14ac:dyDescent="0.2">
      <c r="B13" s="329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47" t="s">
        <v>342</v>
      </c>
    </row>
    <row r="14" spans="1:15" ht="13.7" customHeight="1" x14ac:dyDescent="0.2">
      <c r="A14" s="329"/>
      <c r="N14" s="225"/>
      <c r="O14" s="13"/>
    </row>
    <row r="15" spans="1:15" ht="13.7" customHeight="1" x14ac:dyDescent="0.2">
      <c r="A15" s="329"/>
      <c r="N15" s="225"/>
      <c r="O15" s="13"/>
    </row>
    <row r="18" spans="13:15" ht="13.7" customHeight="1" x14ac:dyDescent="0.2">
      <c r="N18" s="225"/>
      <c r="O18" s="13"/>
    </row>
    <row r="19" spans="13:15" ht="13.7" customHeight="1" x14ac:dyDescent="0.2">
      <c r="M19" s="225"/>
      <c r="O19" s="13"/>
    </row>
    <row r="20" spans="13:15" ht="13.7" customHeight="1" x14ac:dyDescent="0.2">
      <c r="M20" s="225"/>
      <c r="O20" s="13"/>
    </row>
    <row r="21" spans="13:15" ht="13.7" customHeight="1" x14ac:dyDescent="0.2">
      <c r="M21" s="225"/>
      <c r="O21" s="13"/>
    </row>
    <row r="22" spans="13:15" ht="13.7" customHeight="1" x14ac:dyDescent="0.2">
      <c r="M22" s="225"/>
      <c r="O22" s="13"/>
    </row>
    <row r="23" spans="13:15" ht="13.7" customHeight="1" x14ac:dyDescent="0.2">
      <c r="M23" s="225"/>
      <c r="O23" s="13"/>
    </row>
    <row r="24" spans="13:15" ht="13.7" customHeight="1" x14ac:dyDescent="0.2">
      <c r="M24" s="225"/>
      <c r="O24" s="13"/>
    </row>
    <row r="25" spans="13:15" ht="13.7" customHeight="1" x14ac:dyDescent="0.2">
      <c r="M25" s="225"/>
      <c r="O25" s="13"/>
    </row>
    <row r="26" spans="13:15" ht="13.7" customHeight="1" x14ac:dyDescent="0.2">
      <c r="M26" s="225"/>
      <c r="O26" s="13"/>
    </row>
  </sheetData>
  <mergeCells count="4">
    <mergeCell ref="A11:A12"/>
    <mergeCell ref="A5:A6"/>
    <mergeCell ref="A7:A8"/>
    <mergeCell ref="A9:A10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13"/>
  <sheetViews>
    <sheetView workbookViewId="0"/>
  </sheetViews>
  <sheetFormatPr baseColWidth="10" defaultRowHeight="14.25" x14ac:dyDescent="0.2"/>
  <cols>
    <col min="1" max="1" width="28.375" customWidth="1"/>
  </cols>
  <sheetData>
    <row r="1" spans="1:8" x14ac:dyDescent="0.2">
      <c r="A1" s="54" t="s">
        <v>366</v>
      </c>
      <c r="B1" s="54"/>
      <c r="C1" s="54"/>
      <c r="D1" s="55"/>
      <c r="E1" s="55"/>
      <c r="F1" s="55"/>
      <c r="G1" s="55"/>
      <c r="H1" s="53"/>
    </row>
    <row r="2" spans="1:8" x14ac:dyDescent="0.2">
      <c r="A2" s="56"/>
      <c r="B2" s="56"/>
      <c r="C2" s="56"/>
      <c r="D2" s="69"/>
      <c r="E2" s="69"/>
      <c r="F2" s="69"/>
      <c r="G2" s="129"/>
      <c r="H2" s="57" t="s">
        <v>571</v>
      </c>
    </row>
    <row r="3" spans="1:8" x14ac:dyDescent="0.2">
      <c r="A3" s="58"/>
      <c r="B3" s="852">
        <f>INDICE!A3</f>
        <v>41974</v>
      </c>
      <c r="C3" s="870">
        <v>41671</v>
      </c>
      <c r="D3" s="870" t="s">
        <v>121</v>
      </c>
      <c r="E3" s="870"/>
      <c r="F3" s="870" t="s">
        <v>122</v>
      </c>
      <c r="G3" s="870"/>
      <c r="H3" s="870"/>
    </row>
    <row r="4" spans="1:8" ht="25.5" x14ac:dyDescent="0.2">
      <c r="A4" s="70"/>
      <c r="B4" s="260" t="s">
        <v>55</v>
      </c>
      <c r="C4" s="261" t="s">
        <v>549</v>
      </c>
      <c r="D4" s="260" t="s">
        <v>55</v>
      </c>
      <c r="E4" s="261" t="s">
        <v>549</v>
      </c>
      <c r="F4" s="260" t="s">
        <v>55</v>
      </c>
      <c r="G4" s="262" t="s">
        <v>549</v>
      </c>
      <c r="H4" s="261" t="s">
        <v>111</v>
      </c>
    </row>
    <row r="5" spans="1:8" x14ac:dyDescent="0.2">
      <c r="A5" s="60" t="s">
        <v>367</v>
      </c>
      <c r="B5" s="264">
        <v>25385.906999999999</v>
      </c>
      <c r="C5" s="263">
        <v>-10.623093040975727</v>
      </c>
      <c r="D5" s="264">
        <v>242328.614</v>
      </c>
      <c r="E5" s="263">
        <v>-9.5717588730089211</v>
      </c>
      <c r="F5" s="264">
        <v>242328.614</v>
      </c>
      <c r="G5" s="263">
        <v>-9.5717588730089211</v>
      </c>
      <c r="H5" s="263">
        <v>79.49333982370274</v>
      </c>
    </row>
    <row r="6" spans="1:8" x14ac:dyDescent="0.2">
      <c r="A6" s="60" t="s">
        <v>368</v>
      </c>
      <c r="B6" s="61">
        <v>4974.1620000000003</v>
      </c>
      <c r="C6" s="266">
        <v>-19.176905170982238</v>
      </c>
      <c r="D6" s="61">
        <v>51427.146000000001</v>
      </c>
      <c r="E6" s="62">
        <v>-8.3960001154954895</v>
      </c>
      <c r="F6" s="61">
        <v>51427.146000000001</v>
      </c>
      <c r="G6" s="62">
        <v>-8.3960001154954895</v>
      </c>
      <c r="H6" s="62">
        <v>16.870131536101532</v>
      </c>
    </row>
    <row r="7" spans="1:8" x14ac:dyDescent="0.2">
      <c r="A7" s="60" t="s">
        <v>369</v>
      </c>
      <c r="B7" s="265">
        <v>909.49699999999996</v>
      </c>
      <c r="C7" s="266">
        <v>-5.1701469007374756</v>
      </c>
      <c r="D7" s="265">
        <v>11085.645</v>
      </c>
      <c r="E7" s="266">
        <v>-2.905067263560662</v>
      </c>
      <c r="F7" s="265">
        <v>11085.645</v>
      </c>
      <c r="G7" s="266">
        <v>-2.905067263560662</v>
      </c>
      <c r="H7" s="266">
        <v>3.6365286401957109</v>
      </c>
    </row>
    <row r="8" spans="1:8" x14ac:dyDescent="0.2">
      <c r="A8" s="335" t="s">
        <v>198</v>
      </c>
      <c r="B8" s="336">
        <v>31269.565999999999</v>
      </c>
      <c r="C8" s="337">
        <v>-11.958060483765497</v>
      </c>
      <c r="D8" s="336">
        <v>304841.40500000003</v>
      </c>
      <c r="E8" s="337">
        <v>-9.1481878377653292</v>
      </c>
      <c r="F8" s="336">
        <v>304841.40500000003</v>
      </c>
      <c r="G8" s="338">
        <v>-9.1481878377653292</v>
      </c>
      <c r="H8" s="339">
        <v>100</v>
      </c>
    </row>
    <row r="9" spans="1:8" x14ac:dyDescent="0.2">
      <c r="A9" s="340" t="s">
        <v>623</v>
      </c>
      <c r="B9" s="635">
        <v>8270.8379999999997</v>
      </c>
      <c r="C9" s="272">
        <v>-18.783207011627947</v>
      </c>
      <c r="D9" s="635">
        <v>99914.175000000003</v>
      </c>
      <c r="E9" s="272">
        <v>-11.636813595153955</v>
      </c>
      <c r="F9" s="635">
        <v>99914.175000000003</v>
      </c>
      <c r="G9" s="273">
        <v>-11.636813595153955</v>
      </c>
      <c r="H9" s="273">
        <v>32.775788774494067</v>
      </c>
    </row>
    <row r="10" spans="1:8" x14ac:dyDescent="0.2">
      <c r="A10" s="60"/>
      <c r="B10" s="60"/>
      <c r="C10" s="60"/>
      <c r="D10" s="60"/>
      <c r="E10" s="60"/>
      <c r="F10" s="60"/>
      <c r="G10" s="129"/>
      <c r="H10" s="66" t="s">
        <v>246</v>
      </c>
    </row>
    <row r="11" spans="1:8" x14ac:dyDescent="0.2">
      <c r="A11" s="274" t="s">
        <v>585</v>
      </c>
      <c r="B11" s="89"/>
      <c r="C11" s="288"/>
      <c r="D11" s="288"/>
      <c r="E11" s="288"/>
      <c r="F11" s="89"/>
      <c r="G11" s="89"/>
      <c r="H11" s="89"/>
    </row>
    <row r="12" spans="1:8" x14ac:dyDescent="0.2">
      <c r="A12" s="274" t="s">
        <v>624</v>
      </c>
      <c r="B12" s="129"/>
      <c r="C12" s="129"/>
      <c r="D12" s="129"/>
      <c r="E12" s="129"/>
      <c r="F12" s="129"/>
      <c r="G12" s="129"/>
      <c r="H12" s="129"/>
    </row>
    <row r="13" spans="1:8" x14ac:dyDescent="0.2">
      <c r="A13" s="71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H62"/>
  <sheetViews>
    <sheetView workbookViewId="0">
      <selection activeCell="A4" sqref="A4"/>
    </sheetView>
  </sheetViews>
  <sheetFormatPr baseColWidth="10" defaultRowHeight="14.25" x14ac:dyDescent="0.2"/>
  <cols>
    <col min="1" max="1" width="32.375" customWidth="1"/>
  </cols>
  <sheetData>
    <row r="1" spans="1:8" x14ac:dyDescent="0.2">
      <c r="A1" s="54" t="s">
        <v>370</v>
      </c>
      <c r="B1" s="54"/>
      <c r="C1" s="54"/>
      <c r="D1" s="55"/>
      <c r="E1" s="55"/>
      <c r="F1" s="55"/>
      <c r="G1" s="55"/>
      <c r="H1" s="53"/>
    </row>
    <row r="2" spans="1:8" x14ac:dyDescent="0.2">
      <c r="A2" s="56"/>
      <c r="B2" s="56"/>
      <c r="C2" s="56"/>
      <c r="D2" s="69"/>
      <c r="E2" s="69"/>
      <c r="F2" s="69"/>
      <c r="G2" s="129"/>
      <c r="H2" s="57" t="s">
        <v>571</v>
      </c>
    </row>
    <row r="3" spans="1:8" ht="14.1" customHeight="1" x14ac:dyDescent="0.2">
      <c r="A3" s="58"/>
      <c r="B3" s="852">
        <f>INDICE!A3</f>
        <v>41974</v>
      </c>
      <c r="C3" s="852">
        <v>41671</v>
      </c>
      <c r="D3" s="870" t="s">
        <v>121</v>
      </c>
      <c r="E3" s="870"/>
      <c r="F3" s="870" t="s">
        <v>122</v>
      </c>
      <c r="G3" s="870"/>
      <c r="H3" s="259"/>
    </row>
    <row r="4" spans="1:8" ht="25.5" x14ac:dyDescent="0.2">
      <c r="A4" s="70"/>
      <c r="B4" s="260" t="s">
        <v>55</v>
      </c>
      <c r="C4" s="261" t="s">
        <v>549</v>
      </c>
      <c r="D4" s="260" t="s">
        <v>55</v>
      </c>
      <c r="E4" s="261" t="s">
        <v>549</v>
      </c>
      <c r="F4" s="260" t="s">
        <v>55</v>
      </c>
      <c r="G4" s="262" t="s">
        <v>549</v>
      </c>
      <c r="H4" s="261" t="s">
        <v>111</v>
      </c>
    </row>
    <row r="5" spans="1:8" x14ac:dyDescent="0.2">
      <c r="A5" s="60" t="s">
        <v>599</v>
      </c>
      <c r="B5" s="264">
        <v>10059.875</v>
      </c>
      <c r="C5" s="263">
        <v>-15.823623364439374</v>
      </c>
      <c r="D5" s="264">
        <v>110915.20600000001</v>
      </c>
      <c r="E5" s="263">
        <v>-5.0997583087888554</v>
      </c>
      <c r="F5" s="264">
        <v>110915.20600000001</v>
      </c>
      <c r="G5" s="263">
        <v>-5.0997583087888554</v>
      </c>
      <c r="H5" s="263">
        <v>36.384560686564214</v>
      </c>
    </row>
    <row r="6" spans="1:8" x14ac:dyDescent="0.2">
      <c r="A6" s="60" t="s">
        <v>598</v>
      </c>
      <c r="B6" s="61">
        <v>9613.6419999999998</v>
      </c>
      <c r="C6" s="266">
        <v>-16.840200947299255</v>
      </c>
      <c r="D6" s="61">
        <v>119130.692</v>
      </c>
      <c r="E6" s="62">
        <v>-12.836862115118869</v>
      </c>
      <c r="F6" s="61">
        <v>119130.692</v>
      </c>
      <c r="G6" s="62">
        <v>-12.836862115118869</v>
      </c>
      <c r="H6" s="62">
        <v>39.079564011325814</v>
      </c>
    </row>
    <row r="7" spans="1:8" x14ac:dyDescent="0.2">
      <c r="A7" s="60" t="s">
        <v>597</v>
      </c>
      <c r="B7" s="265">
        <v>10686.552</v>
      </c>
      <c r="C7" s="266">
        <v>-3.2558176588574024</v>
      </c>
      <c r="D7" s="265">
        <v>63709.862000000001</v>
      </c>
      <c r="E7" s="266">
        <v>-9.7191326516477776</v>
      </c>
      <c r="F7" s="265">
        <v>63709.862000000001</v>
      </c>
      <c r="G7" s="266">
        <v>-9.7191326516477776</v>
      </c>
      <c r="H7" s="266">
        <v>20.899346661914247</v>
      </c>
    </row>
    <row r="8" spans="1:8" x14ac:dyDescent="0.2">
      <c r="A8" s="702" t="s">
        <v>371</v>
      </c>
      <c r="B8" s="265">
        <v>909.49699999999996</v>
      </c>
      <c r="C8" s="266">
        <v>-5.1701469007374756</v>
      </c>
      <c r="D8" s="265">
        <v>11085.645</v>
      </c>
      <c r="E8" s="266">
        <v>-2.905067263560662</v>
      </c>
      <c r="F8" s="265">
        <v>11085.645</v>
      </c>
      <c r="G8" s="266">
        <v>-2.905067263560662</v>
      </c>
      <c r="H8" s="266">
        <v>3.6365286401957109</v>
      </c>
    </row>
    <row r="9" spans="1:8" x14ac:dyDescent="0.2">
      <c r="A9" s="335" t="s">
        <v>198</v>
      </c>
      <c r="B9" s="336">
        <v>31269.565999999999</v>
      </c>
      <c r="C9" s="337">
        <v>-11.958060483765497</v>
      </c>
      <c r="D9" s="336">
        <v>304841.40500000003</v>
      </c>
      <c r="E9" s="337">
        <v>-9.1481878377653292</v>
      </c>
      <c r="F9" s="336">
        <v>304841.40500000003</v>
      </c>
      <c r="G9" s="338">
        <v>-9.1481878377653292</v>
      </c>
      <c r="H9" s="339">
        <v>100</v>
      </c>
    </row>
    <row r="10" spans="1:8" x14ac:dyDescent="0.2">
      <c r="A10" s="274"/>
      <c r="B10" s="60"/>
      <c r="C10" s="60"/>
      <c r="D10" s="60"/>
      <c r="E10" s="60"/>
      <c r="F10" s="60"/>
      <c r="G10" s="129"/>
      <c r="H10" s="66" t="s">
        <v>246</v>
      </c>
    </row>
    <row r="11" spans="1:8" x14ac:dyDescent="0.2">
      <c r="A11" s="274" t="s">
        <v>585</v>
      </c>
      <c r="B11" s="89"/>
      <c r="C11" s="288"/>
      <c r="D11" s="288"/>
      <c r="E11" s="288"/>
      <c r="F11" s="89"/>
      <c r="G11" s="89"/>
      <c r="H11" s="89"/>
    </row>
    <row r="12" spans="1:8" x14ac:dyDescent="0.2">
      <c r="A12" s="274" t="s">
        <v>596</v>
      </c>
      <c r="B12" s="129"/>
      <c r="C12" s="129"/>
      <c r="D12" s="129"/>
      <c r="E12" s="129"/>
      <c r="F12" s="129"/>
      <c r="G12" s="129"/>
      <c r="H12" s="129"/>
    </row>
    <row r="13" spans="1:8" x14ac:dyDescent="0.2">
      <c r="A13" s="719" t="s">
        <v>247</v>
      </c>
      <c r="B13" s="1"/>
      <c r="C13" s="1"/>
      <c r="D13" s="1"/>
      <c r="E13" s="1"/>
      <c r="F13" s="1"/>
      <c r="G13" s="1"/>
      <c r="H13" s="1"/>
    </row>
    <row r="62" spans="3:3" x14ac:dyDescent="0.2">
      <c r="C62" t="s">
        <v>370</v>
      </c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D17"/>
  <sheetViews>
    <sheetView workbookViewId="0">
      <selection activeCell="B5" sqref="B5:D16"/>
    </sheetView>
  </sheetViews>
  <sheetFormatPr baseColWidth="10" defaultRowHeight="14.25" x14ac:dyDescent="0.2"/>
  <sheetData>
    <row r="1" spans="1:4" x14ac:dyDescent="0.2">
      <c r="A1" s="223" t="s">
        <v>600</v>
      </c>
      <c r="B1" s="223"/>
      <c r="C1" s="223"/>
      <c r="D1" s="223"/>
    </row>
    <row r="2" spans="1:4" x14ac:dyDescent="0.2">
      <c r="A2" s="226"/>
      <c r="B2" s="226"/>
      <c r="C2" s="226"/>
      <c r="D2" s="226"/>
    </row>
    <row r="3" spans="1:4" x14ac:dyDescent="0.2">
      <c r="A3" s="229"/>
      <c r="B3" s="878">
        <v>2012</v>
      </c>
      <c r="C3" s="878">
        <v>2013</v>
      </c>
      <c r="D3" s="878">
        <v>2014</v>
      </c>
    </row>
    <row r="4" spans="1:4" x14ac:dyDescent="0.2">
      <c r="A4" s="234"/>
      <c r="B4" s="879"/>
      <c r="C4" s="879"/>
      <c r="D4" s="879"/>
    </row>
    <row r="5" spans="1:4" x14ac:dyDescent="0.2">
      <c r="A5" s="275" t="s">
        <v>372</v>
      </c>
      <c r="B5" s="326">
        <v>-6.9251044206772763</v>
      </c>
      <c r="C5" s="326">
        <v>-4.0546574879207089</v>
      </c>
      <c r="D5" s="326">
        <v>-8.0399860186942984</v>
      </c>
    </row>
    <row r="6" spans="1:4" x14ac:dyDescent="0.2">
      <c r="A6" s="234" t="s">
        <v>136</v>
      </c>
      <c r="B6" s="236">
        <v>-5.6504062325559579</v>
      </c>
      <c r="C6" s="236">
        <v>-7.090158761158369</v>
      </c>
      <c r="D6" s="236">
        <v>-6.995766137068907</v>
      </c>
    </row>
    <row r="7" spans="1:4" x14ac:dyDescent="0.2">
      <c r="A7" s="234" t="s">
        <v>137</v>
      </c>
      <c r="B7" s="236">
        <v>-6.4205223550192647</v>
      </c>
      <c r="C7" s="236">
        <v>-6.8359070577762235</v>
      </c>
      <c r="D7" s="236">
        <v>-7.7188879290738086</v>
      </c>
    </row>
    <row r="8" spans="1:4" x14ac:dyDescent="0.2">
      <c r="A8" s="234" t="s">
        <v>138</v>
      </c>
      <c r="B8" s="236">
        <v>-4.841127680834008</v>
      </c>
      <c r="C8" s="236">
        <v>-7.5838658731532362</v>
      </c>
      <c r="D8" s="236">
        <v>-8.5459756546478403</v>
      </c>
    </row>
    <row r="9" spans="1:4" x14ac:dyDescent="0.2">
      <c r="A9" s="234" t="s">
        <v>139</v>
      </c>
      <c r="B9" s="236">
        <v>-5.4840702716372469</v>
      </c>
      <c r="C9" s="236">
        <v>-7.2667213226498735</v>
      </c>
      <c r="D9" s="236">
        <v>-9.332580846701271</v>
      </c>
    </row>
    <row r="10" spans="1:4" x14ac:dyDescent="0.2">
      <c r="A10" s="234" t="s">
        <v>140</v>
      </c>
      <c r="B10" s="236">
        <v>-6.5682802506647615</v>
      </c>
      <c r="C10" s="236">
        <v>-7.0818944130657684</v>
      </c>
      <c r="D10" s="236">
        <v>-8.6737053489191442</v>
      </c>
    </row>
    <row r="11" spans="1:4" x14ac:dyDescent="0.2">
      <c r="A11" s="234" t="s">
        <v>141</v>
      </c>
      <c r="B11" s="236">
        <v>-5.8367776785102023</v>
      </c>
      <c r="C11" s="236">
        <v>-7.2496345662597825</v>
      </c>
      <c r="D11" s="236">
        <v>-8.6656544071479509</v>
      </c>
    </row>
    <row r="12" spans="1:4" x14ac:dyDescent="0.2">
      <c r="A12" s="234" t="s">
        <v>142</v>
      </c>
      <c r="B12" s="236">
        <v>-6.2318461871644333</v>
      </c>
      <c r="C12" s="236">
        <v>-7.5831987639031668</v>
      </c>
      <c r="D12" s="236">
        <v>-7.8623757825745964</v>
      </c>
    </row>
    <row r="13" spans="1:4" x14ac:dyDescent="0.2">
      <c r="A13" s="234" t="s">
        <v>143</v>
      </c>
      <c r="B13" s="236">
        <v>-6.4406796532616664</v>
      </c>
      <c r="C13" s="236">
        <v>-7.0354592718110824</v>
      </c>
      <c r="D13" s="236">
        <v>-7.5059444955598282</v>
      </c>
    </row>
    <row r="14" spans="1:4" x14ac:dyDescent="0.2">
      <c r="A14" s="234" t="s">
        <v>144</v>
      </c>
      <c r="B14" s="236">
        <v>-5.7323584410582624</v>
      </c>
      <c r="C14" s="236">
        <v>-7.9132719962921332</v>
      </c>
      <c r="D14" s="236">
        <v>-7.4657189719660648</v>
      </c>
    </row>
    <row r="15" spans="1:4" x14ac:dyDescent="0.2">
      <c r="A15" s="234" t="s">
        <v>145</v>
      </c>
      <c r="B15" s="236">
        <v>-4.1239260340233921</v>
      </c>
      <c r="C15" s="236">
        <v>-8.5980683021744166</v>
      </c>
      <c r="D15" s="236">
        <v>-7.6518094496015641</v>
      </c>
    </row>
    <row r="16" spans="1:4" x14ac:dyDescent="0.2">
      <c r="A16" s="320" t="s">
        <v>146</v>
      </c>
      <c r="B16" s="324">
        <v>-3.2931691582979918</v>
      </c>
      <c r="C16" s="324">
        <v>-8.160377565709247</v>
      </c>
      <c r="D16" s="324">
        <v>-9.1481878377653292</v>
      </c>
    </row>
    <row r="17" spans="4:4" x14ac:dyDescent="0.2">
      <c r="D17" s="66" t="s">
        <v>246</v>
      </c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2"/>
  <sheetViews>
    <sheetView workbookViewId="0"/>
  </sheetViews>
  <sheetFormatPr baseColWidth="10" defaultRowHeight="14.25" x14ac:dyDescent="0.2"/>
  <cols>
    <col min="1" max="1" width="21.875" customWidth="1"/>
    <col min="2" max="2" width="11.75" customWidth="1"/>
  </cols>
  <sheetData>
    <row r="1" spans="1:6" x14ac:dyDescent="0.2">
      <c r="A1" s="54" t="s">
        <v>23</v>
      </c>
      <c r="B1" s="54"/>
      <c r="C1" s="54"/>
      <c r="D1" s="54"/>
      <c r="E1" s="55"/>
      <c r="F1" s="53"/>
    </row>
    <row r="2" spans="1:6" x14ac:dyDescent="0.2">
      <c r="A2" s="56"/>
      <c r="B2" s="56"/>
      <c r="C2" s="56"/>
      <c r="D2" s="56"/>
      <c r="E2" s="69"/>
      <c r="F2" s="57" t="s">
        <v>109</v>
      </c>
    </row>
    <row r="3" spans="1:6" ht="14.45" customHeight="1" x14ac:dyDescent="0.2">
      <c r="A3" s="58"/>
      <c r="B3" s="845" t="s">
        <v>639</v>
      </c>
      <c r="C3" s="842" t="s">
        <v>512</v>
      </c>
      <c r="D3" s="845" t="s">
        <v>110</v>
      </c>
      <c r="E3" s="842" t="s">
        <v>512</v>
      </c>
      <c r="F3" s="847" t="s">
        <v>642</v>
      </c>
    </row>
    <row r="4" spans="1:6" x14ac:dyDescent="0.2">
      <c r="A4" s="70"/>
      <c r="B4" s="846"/>
      <c r="C4" s="843"/>
      <c r="D4" s="846"/>
      <c r="E4" s="843"/>
      <c r="F4" s="848"/>
    </row>
    <row r="5" spans="1:6" x14ac:dyDescent="0.2">
      <c r="A5" s="60" t="s">
        <v>113</v>
      </c>
      <c r="B5" s="61">
        <v>1632.5006328878349</v>
      </c>
      <c r="C5" s="62">
        <v>1.9107737575728811</v>
      </c>
      <c r="D5" s="61">
        <v>1506.9125351999996</v>
      </c>
      <c r="E5" s="62">
        <v>1.6937089510583501</v>
      </c>
      <c r="F5" s="62">
        <v>8.3341331865135082</v>
      </c>
    </row>
    <row r="6" spans="1:6" x14ac:dyDescent="0.2">
      <c r="A6" s="60" t="s">
        <v>125</v>
      </c>
      <c r="B6" s="61">
        <v>43418.690979673083</v>
      </c>
      <c r="C6" s="62">
        <v>50.819763031495199</v>
      </c>
      <c r="D6" s="61">
        <v>45542.694239999997</v>
      </c>
      <c r="E6" s="62">
        <v>51.18815265503379</v>
      </c>
      <c r="F6" s="62">
        <v>-4.6637628620166449</v>
      </c>
    </row>
    <row r="7" spans="1:6" x14ac:dyDescent="0.2">
      <c r="A7" s="60" t="s">
        <v>126</v>
      </c>
      <c r="B7" s="61">
        <v>15103.996134895793</v>
      </c>
      <c r="C7" s="62">
        <v>17.67859617793118</v>
      </c>
      <c r="D7" s="61">
        <v>14987.209787999998</v>
      </c>
      <c r="E7" s="62">
        <v>16.845019718384595</v>
      </c>
      <c r="F7" s="62">
        <v>0.77924008903447572</v>
      </c>
    </row>
    <row r="8" spans="1:6" x14ac:dyDescent="0.2">
      <c r="A8" s="60" t="s">
        <v>127</v>
      </c>
      <c r="B8" s="61">
        <v>19952.049172050887</v>
      </c>
      <c r="C8" s="62">
        <v>23.353039625055978</v>
      </c>
      <c r="D8" s="61">
        <v>20661.327999999998</v>
      </c>
      <c r="E8" s="62">
        <v>23.222499884313475</v>
      </c>
      <c r="F8" s="62">
        <v>-3.4328811194958555</v>
      </c>
    </row>
    <row r="9" spans="1:6" x14ac:dyDescent="0.2">
      <c r="A9" s="60" t="s">
        <v>128</v>
      </c>
      <c r="B9" s="61">
        <v>5329.3892858618419</v>
      </c>
      <c r="C9" s="62">
        <v>6.2378274079447493</v>
      </c>
      <c r="D9" s="61">
        <v>6273.0174689999994</v>
      </c>
      <c r="E9" s="62">
        <v>7.0506187912097866</v>
      </c>
      <c r="F9" s="62">
        <v>-15.042651926307867</v>
      </c>
    </row>
    <row r="10" spans="1:6" x14ac:dyDescent="0.2">
      <c r="A10" s="63" t="s">
        <v>120</v>
      </c>
      <c r="B10" s="64">
        <v>85436.626205369452</v>
      </c>
      <c r="C10" s="65">
        <v>100</v>
      </c>
      <c r="D10" s="64">
        <v>88971.162032199994</v>
      </c>
      <c r="E10" s="65">
        <v>100</v>
      </c>
      <c r="F10" s="65">
        <v>-3.9726758042694121</v>
      </c>
    </row>
    <row r="11" spans="1:6" x14ac:dyDescent="0.2">
      <c r="A11" s="53"/>
      <c r="B11" s="60"/>
      <c r="C11" s="60"/>
      <c r="D11" s="60"/>
      <c r="E11" s="60"/>
      <c r="F11" s="66" t="s">
        <v>640</v>
      </c>
    </row>
    <row r="12" spans="1:6" x14ac:dyDescent="0.2">
      <c r="A12" s="401"/>
      <c r="B12" s="401"/>
      <c r="C12" s="401"/>
      <c r="D12" s="401"/>
      <c r="E12" s="401"/>
      <c r="F12" s="401"/>
    </row>
  </sheetData>
  <mergeCells count="5"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L24"/>
  <sheetViews>
    <sheetView workbookViewId="0">
      <selection activeCell="G21" sqref="G21"/>
    </sheetView>
  </sheetViews>
  <sheetFormatPr baseColWidth="10" defaultRowHeight="14.25" x14ac:dyDescent="0.2"/>
  <cols>
    <col min="1" max="1" width="17.375" customWidth="1"/>
  </cols>
  <sheetData>
    <row r="1" spans="1:12" x14ac:dyDescent="0.2">
      <c r="A1" s="880" t="s">
        <v>602</v>
      </c>
      <c r="B1" s="880"/>
      <c r="C1" s="880"/>
      <c r="D1" s="880"/>
      <c r="E1" s="880"/>
      <c r="F1" s="880"/>
      <c r="G1" s="225"/>
      <c r="H1" s="225"/>
      <c r="I1" s="225"/>
      <c r="J1" s="225"/>
      <c r="K1" s="225"/>
      <c r="L1" s="1"/>
    </row>
    <row r="2" spans="1:12" x14ac:dyDescent="0.2">
      <c r="A2" s="881"/>
      <c r="B2" s="881"/>
      <c r="C2" s="881"/>
      <c r="D2" s="881"/>
      <c r="E2" s="881"/>
      <c r="F2" s="881"/>
      <c r="G2" s="225"/>
      <c r="H2" s="225"/>
      <c r="I2" s="225"/>
      <c r="J2" s="225"/>
      <c r="K2" s="57"/>
      <c r="L2" s="57" t="s">
        <v>571</v>
      </c>
    </row>
    <row r="3" spans="1:12" x14ac:dyDescent="0.2">
      <c r="A3" s="341"/>
      <c r="B3" s="882">
        <f>INDICE!A3</f>
        <v>41974</v>
      </c>
      <c r="C3" s="883">
        <v>41671</v>
      </c>
      <c r="D3" s="883">
        <v>41671</v>
      </c>
      <c r="E3" s="883">
        <v>41671</v>
      </c>
      <c r="F3" s="884">
        <v>41671</v>
      </c>
      <c r="G3" s="885" t="s">
        <v>122</v>
      </c>
      <c r="H3" s="883"/>
      <c r="I3" s="883"/>
      <c r="J3" s="883"/>
      <c r="K3" s="883"/>
      <c r="L3" s="886" t="s">
        <v>111</v>
      </c>
    </row>
    <row r="4" spans="1:12" x14ac:dyDescent="0.2">
      <c r="A4" s="342"/>
      <c r="B4" s="343" t="s">
        <v>373</v>
      </c>
      <c r="C4" s="343" t="s">
        <v>374</v>
      </c>
      <c r="D4" s="344" t="s">
        <v>375</v>
      </c>
      <c r="E4" s="344" t="s">
        <v>376</v>
      </c>
      <c r="F4" s="345" t="s">
        <v>198</v>
      </c>
      <c r="G4" s="346" t="s">
        <v>373</v>
      </c>
      <c r="H4" s="231" t="s">
        <v>374</v>
      </c>
      <c r="I4" s="347" t="s">
        <v>375</v>
      </c>
      <c r="J4" s="347" t="s">
        <v>376</v>
      </c>
      <c r="K4" s="347" t="s">
        <v>198</v>
      </c>
      <c r="L4" s="887"/>
    </row>
    <row r="5" spans="1:12" x14ac:dyDescent="0.2">
      <c r="A5" s="348" t="s">
        <v>162</v>
      </c>
      <c r="B5" s="451">
        <v>2672.5070000000001</v>
      </c>
      <c r="C5" s="451">
        <v>475.42</v>
      </c>
      <c r="D5" s="451">
        <v>335.31200000000001</v>
      </c>
      <c r="E5" s="451">
        <v>246.584</v>
      </c>
      <c r="F5" s="349">
        <v>3729.8229999999999</v>
      </c>
      <c r="G5" s="451">
        <v>31959.597000000002</v>
      </c>
      <c r="H5" s="451">
        <v>6873.91</v>
      </c>
      <c r="I5" s="451">
        <v>2229.721</v>
      </c>
      <c r="J5" s="451">
        <v>2898.7530000000002</v>
      </c>
      <c r="K5" s="350">
        <v>43961.980999999992</v>
      </c>
      <c r="L5" s="703">
        <v>14.421266546392777</v>
      </c>
    </row>
    <row r="6" spans="1:12" x14ac:dyDescent="0.2">
      <c r="A6" s="351" t="s">
        <v>163</v>
      </c>
      <c r="B6" s="451">
        <v>471.69400000000002</v>
      </c>
      <c r="C6" s="451">
        <v>597.12</v>
      </c>
      <c r="D6" s="451">
        <v>479.44600000000003</v>
      </c>
      <c r="E6" s="451">
        <v>43.82</v>
      </c>
      <c r="F6" s="352">
        <v>1592.0800000000002</v>
      </c>
      <c r="G6" s="451">
        <v>4801.2690000000002</v>
      </c>
      <c r="H6" s="451">
        <v>6643.0929999999998</v>
      </c>
      <c r="I6" s="451">
        <v>2870.665</v>
      </c>
      <c r="J6" s="451">
        <v>531.19200000000001</v>
      </c>
      <c r="K6" s="276">
        <v>14846.219000000001</v>
      </c>
      <c r="L6" s="704">
        <v>4.8701463522565298</v>
      </c>
    </row>
    <row r="7" spans="1:12" x14ac:dyDescent="0.2">
      <c r="A7" s="351" t="s">
        <v>164</v>
      </c>
      <c r="B7" s="451">
        <v>141.482</v>
      </c>
      <c r="C7" s="451">
        <v>308.959</v>
      </c>
      <c r="D7" s="451">
        <v>276.56700000000001</v>
      </c>
      <c r="E7" s="451">
        <v>84.593999999999994</v>
      </c>
      <c r="F7" s="352">
        <v>811.60200000000009</v>
      </c>
      <c r="G7" s="451">
        <v>691.64300000000003</v>
      </c>
      <c r="H7" s="451">
        <v>3619.1428960000003</v>
      </c>
      <c r="I7" s="451">
        <v>1961.51</v>
      </c>
      <c r="J7" s="451">
        <v>1220.76</v>
      </c>
      <c r="K7" s="276">
        <v>7493.0558960000008</v>
      </c>
      <c r="L7" s="704">
        <v>2.458018357344633</v>
      </c>
    </row>
    <row r="8" spans="1:12" x14ac:dyDescent="0.2">
      <c r="A8" s="351" t="s">
        <v>165</v>
      </c>
      <c r="B8" s="451">
        <v>279.79000000000002</v>
      </c>
      <c r="C8" s="451">
        <v>0.44900000000000001</v>
      </c>
      <c r="D8" s="451">
        <v>90.201999999999998</v>
      </c>
      <c r="E8" s="451">
        <v>1.482</v>
      </c>
      <c r="F8" s="352">
        <v>371.92300000000006</v>
      </c>
      <c r="G8" s="451">
        <v>3555.6750000000002</v>
      </c>
      <c r="H8" s="451">
        <v>6.1859999999999999</v>
      </c>
      <c r="I8" s="451">
        <v>787.13199999999995</v>
      </c>
      <c r="J8" s="451">
        <v>12.105</v>
      </c>
      <c r="K8" s="276">
        <v>4361.098</v>
      </c>
      <c r="L8" s="704">
        <v>1.430612435161656</v>
      </c>
    </row>
    <row r="9" spans="1:12" x14ac:dyDescent="0.2">
      <c r="A9" s="351" t="s">
        <v>167</v>
      </c>
      <c r="B9" s="451">
        <v>134.69800000000001</v>
      </c>
      <c r="C9" s="451">
        <v>176.952</v>
      </c>
      <c r="D9" s="451">
        <v>134.447</v>
      </c>
      <c r="E9" s="451">
        <v>1.6040000000000001</v>
      </c>
      <c r="F9" s="352">
        <v>447.70099999999996</v>
      </c>
      <c r="G9" s="451">
        <v>2044.1759999999999</v>
      </c>
      <c r="H9" s="451">
        <v>1962.768</v>
      </c>
      <c r="I9" s="451">
        <v>957.97500000000002</v>
      </c>
      <c r="J9" s="451">
        <v>21.042000000000002</v>
      </c>
      <c r="K9" s="276">
        <v>4985.9610000000002</v>
      </c>
      <c r="L9" s="704">
        <v>1.6355921852320323</v>
      </c>
    </row>
    <row r="10" spans="1:12" x14ac:dyDescent="0.2">
      <c r="A10" s="351" t="s">
        <v>168</v>
      </c>
      <c r="B10" s="451">
        <v>252.99600000000001</v>
      </c>
      <c r="C10" s="451">
        <v>916.74699999999996</v>
      </c>
      <c r="D10" s="451">
        <v>1165.998</v>
      </c>
      <c r="E10" s="451">
        <v>56.582999999999998</v>
      </c>
      <c r="F10" s="352">
        <v>2392.3240000000001</v>
      </c>
      <c r="G10" s="451">
        <v>2420.134</v>
      </c>
      <c r="H10" s="451">
        <v>8847.8040000000001</v>
      </c>
      <c r="I10" s="451">
        <v>5965.4939999999997</v>
      </c>
      <c r="J10" s="451">
        <v>634.48599999999999</v>
      </c>
      <c r="K10" s="276">
        <v>17867.918000000001</v>
      </c>
      <c r="L10" s="704">
        <v>5.8613830006225012</v>
      </c>
    </row>
    <row r="11" spans="1:12" x14ac:dyDescent="0.2">
      <c r="A11" s="351" t="s">
        <v>644</v>
      </c>
      <c r="B11" s="451">
        <v>1021.789</v>
      </c>
      <c r="C11" s="451">
        <v>270.33</v>
      </c>
      <c r="D11" s="451">
        <v>339.779</v>
      </c>
      <c r="E11" s="451">
        <v>25.041</v>
      </c>
      <c r="F11" s="352">
        <v>1656.9389999999999</v>
      </c>
      <c r="G11" s="451">
        <v>10893.915000000001</v>
      </c>
      <c r="H11" s="451">
        <v>3527.7739999999999</v>
      </c>
      <c r="I11" s="451">
        <v>2245.598</v>
      </c>
      <c r="J11" s="451">
        <v>369.89100000000002</v>
      </c>
      <c r="K11" s="276">
        <v>17037.178</v>
      </c>
      <c r="L11" s="704">
        <v>5.5888674610986939</v>
      </c>
    </row>
    <row r="12" spans="1:12" x14ac:dyDescent="0.2">
      <c r="A12" s="351" t="s">
        <v>169</v>
      </c>
      <c r="B12" s="451">
        <v>1183.4110000000001</v>
      </c>
      <c r="C12" s="451">
        <v>2837.01</v>
      </c>
      <c r="D12" s="451">
        <v>2422.453</v>
      </c>
      <c r="E12" s="451">
        <v>108.643</v>
      </c>
      <c r="F12" s="352">
        <v>6551.5169999999998</v>
      </c>
      <c r="G12" s="451">
        <v>12051.326999999999</v>
      </c>
      <c r="H12" s="451">
        <v>34290.447</v>
      </c>
      <c r="I12" s="451">
        <v>15677.347</v>
      </c>
      <c r="J12" s="451">
        <v>1623.799</v>
      </c>
      <c r="K12" s="276">
        <v>63642.92</v>
      </c>
      <c r="L12" s="704">
        <v>20.877392060898071</v>
      </c>
    </row>
    <row r="13" spans="1:12" x14ac:dyDescent="0.2">
      <c r="A13" s="351" t="s">
        <v>377</v>
      </c>
      <c r="B13" s="451">
        <v>1141.915</v>
      </c>
      <c r="C13" s="451">
        <v>1307.81</v>
      </c>
      <c r="D13" s="451">
        <v>525.34500000000003</v>
      </c>
      <c r="E13" s="451">
        <v>50.954000000000001</v>
      </c>
      <c r="F13" s="352">
        <v>3026.0239999999999</v>
      </c>
      <c r="G13" s="451">
        <v>11816.483</v>
      </c>
      <c r="H13" s="451">
        <v>19031.769</v>
      </c>
      <c r="I13" s="451">
        <v>3060.9580000000001</v>
      </c>
      <c r="J13" s="451">
        <v>599.00099999999998</v>
      </c>
      <c r="K13" s="276">
        <v>34508.210999999996</v>
      </c>
      <c r="L13" s="704">
        <v>11.320056502234584</v>
      </c>
    </row>
    <row r="14" spans="1:12" x14ac:dyDescent="0.2">
      <c r="A14" s="351" t="s">
        <v>172</v>
      </c>
      <c r="B14" s="451" t="s">
        <v>151</v>
      </c>
      <c r="C14" s="451">
        <v>78.183999999999997</v>
      </c>
      <c r="D14" s="451">
        <v>93.402000000000001</v>
      </c>
      <c r="E14" s="451">
        <v>43.152999999999999</v>
      </c>
      <c r="F14" s="352">
        <v>214.739</v>
      </c>
      <c r="G14" s="451" t="s">
        <v>151</v>
      </c>
      <c r="H14" s="451">
        <v>1501.2619999999999</v>
      </c>
      <c r="I14" s="451">
        <v>546.71600000000001</v>
      </c>
      <c r="J14" s="451">
        <v>574.20600000000002</v>
      </c>
      <c r="K14" s="276">
        <v>2622.1840000000002</v>
      </c>
      <c r="L14" s="704">
        <v>0.86017994497760242</v>
      </c>
    </row>
    <row r="15" spans="1:12" x14ac:dyDescent="0.2">
      <c r="A15" s="351" t="s">
        <v>173</v>
      </c>
      <c r="B15" s="451">
        <v>176.477</v>
      </c>
      <c r="C15" s="451">
        <v>550.09</v>
      </c>
      <c r="D15" s="451">
        <v>320.61900000000003</v>
      </c>
      <c r="E15" s="451">
        <v>150.04300000000001</v>
      </c>
      <c r="F15" s="352">
        <v>1197.2290000000003</v>
      </c>
      <c r="G15" s="451">
        <v>1337.4590000000001</v>
      </c>
      <c r="H15" s="451">
        <v>6844.866</v>
      </c>
      <c r="I15" s="451">
        <v>1843.384</v>
      </c>
      <c r="J15" s="451">
        <v>1553.5668870000002</v>
      </c>
      <c r="K15" s="276">
        <v>11579.275887</v>
      </c>
      <c r="L15" s="704">
        <v>3.7984599461213011</v>
      </c>
    </row>
    <row r="16" spans="1:12" x14ac:dyDescent="0.2">
      <c r="A16" s="351" t="s">
        <v>174</v>
      </c>
      <c r="B16" s="451">
        <v>29.318000000000001</v>
      </c>
      <c r="C16" s="451">
        <v>38.982999999999997</v>
      </c>
      <c r="D16" s="451">
        <v>183.84299999999999</v>
      </c>
      <c r="E16" s="451">
        <v>3.028</v>
      </c>
      <c r="F16" s="352">
        <v>255.172</v>
      </c>
      <c r="G16" s="451">
        <v>350.55599999999998</v>
      </c>
      <c r="H16" s="451">
        <v>539.29200000000003</v>
      </c>
      <c r="I16" s="451">
        <v>975.322</v>
      </c>
      <c r="J16" s="451">
        <v>35.631</v>
      </c>
      <c r="K16" s="276">
        <v>1900.8010000000002</v>
      </c>
      <c r="L16" s="704">
        <v>0.62353782175216221</v>
      </c>
    </row>
    <row r="17" spans="1:12" x14ac:dyDescent="0.2">
      <c r="A17" s="351" t="s">
        <v>175</v>
      </c>
      <c r="B17" s="451">
        <v>120.22199999999999</v>
      </c>
      <c r="C17" s="451">
        <v>326.73200000000003</v>
      </c>
      <c r="D17" s="451">
        <v>3115.018</v>
      </c>
      <c r="E17" s="451">
        <v>14.122</v>
      </c>
      <c r="F17" s="352">
        <v>3576.0940000000001</v>
      </c>
      <c r="G17" s="451">
        <v>1705.25</v>
      </c>
      <c r="H17" s="451">
        <v>2938.6350000000002</v>
      </c>
      <c r="I17" s="451">
        <v>17177.988000000001</v>
      </c>
      <c r="J17" s="451">
        <v>155.167</v>
      </c>
      <c r="K17" s="276">
        <v>21977.040000000001</v>
      </c>
      <c r="L17" s="704">
        <v>7.2093373531264655</v>
      </c>
    </row>
    <row r="18" spans="1:12" x14ac:dyDescent="0.2">
      <c r="A18" s="351" t="s">
        <v>177</v>
      </c>
      <c r="B18" s="451">
        <v>1713.095</v>
      </c>
      <c r="C18" s="451">
        <v>83.299000000000007</v>
      </c>
      <c r="D18" s="451">
        <v>77.347999999999999</v>
      </c>
      <c r="E18" s="451">
        <v>57.542000000000002</v>
      </c>
      <c r="F18" s="352">
        <v>1931.2839999999999</v>
      </c>
      <c r="G18" s="451">
        <v>19594.304</v>
      </c>
      <c r="H18" s="451">
        <v>1201.6400000000001</v>
      </c>
      <c r="I18" s="451">
        <v>560.31500000000005</v>
      </c>
      <c r="J18" s="451">
        <v>573.68399999999997</v>
      </c>
      <c r="K18" s="276">
        <v>21929.942999999999</v>
      </c>
      <c r="L18" s="704">
        <v>7.1938876764948434</v>
      </c>
    </row>
    <row r="19" spans="1:12" x14ac:dyDescent="0.2">
      <c r="A19" s="351" t="s">
        <v>178</v>
      </c>
      <c r="B19" s="451">
        <v>131.56100000000001</v>
      </c>
      <c r="C19" s="451">
        <v>377.06099999999998</v>
      </c>
      <c r="D19" s="451">
        <v>382.286</v>
      </c>
      <c r="E19" s="451">
        <v>11.843999999999999</v>
      </c>
      <c r="F19" s="352">
        <v>902.75199999999995</v>
      </c>
      <c r="G19" s="451">
        <v>854.524</v>
      </c>
      <c r="H19" s="451">
        <v>4480.7430000000004</v>
      </c>
      <c r="I19" s="451">
        <v>2040.9970000000001</v>
      </c>
      <c r="J19" s="451">
        <v>154.916</v>
      </c>
      <c r="K19" s="276">
        <v>7531.1800000000012</v>
      </c>
      <c r="L19" s="704">
        <v>2.4705245696016833</v>
      </c>
    </row>
    <row r="20" spans="1:12" x14ac:dyDescent="0.2">
      <c r="A20" s="351" t="s">
        <v>179</v>
      </c>
      <c r="B20" s="451">
        <v>588.92100000000005</v>
      </c>
      <c r="C20" s="451">
        <v>1268.1679999999999</v>
      </c>
      <c r="D20" s="451">
        <v>744.78700000000003</v>
      </c>
      <c r="E20" s="451">
        <v>10.458</v>
      </c>
      <c r="F20" s="352">
        <v>2612.3340000000003</v>
      </c>
      <c r="G20" s="451">
        <v>6838.9</v>
      </c>
      <c r="H20" s="451">
        <v>16821.057000000001</v>
      </c>
      <c r="I20" s="451">
        <v>4808.9740000000002</v>
      </c>
      <c r="J20" s="451">
        <v>127.435</v>
      </c>
      <c r="K20" s="276">
        <v>28596.366000000005</v>
      </c>
      <c r="L20" s="704">
        <v>9.3807377866844526</v>
      </c>
    </row>
    <row r="21" spans="1:12" ht="15" x14ac:dyDescent="0.25">
      <c r="A21" s="353" t="s">
        <v>120</v>
      </c>
      <c r="B21" s="706">
        <v>10059.876</v>
      </c>
      <c r="C21" s="706">
        <v>9613.3140000000003</v>
      </c>
      <c r="D21" s="706">
        <v>10686.852000000001</v>
      </c>
      <c r="E21" s="706">
        <v>909.495</v>
      </c>
      <c r="F21" s="707">
        <v>31269.537</v>
      </c>
      <c r="G21" s="708">
        <v>110915.21200000001</v>
      </c>
      <c r="H21" s="706">
        <v>119130.388896</v>
      </c>
      <c r="I21" s="706">
        <v>63710.096000000005</v>
      </c>
      <c r="J21" s="706">
        <v>11085.634886999997</v>
      </c>
      <c r="K21" s="706">
        <v>304841.33178300003</v>
      </c>
      <c r="L21" s="705">
        <v>100</v>
      </c>
    </row>
    <row r="22" spans="1:12" x14ac:dyDescent="0.2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L22" s="247" t="s">
        <v>246</v>
      </c>
    </row>
    <row r="23" spans="1:12" x14ac:dyDescent="0.2">
      <c r="A23" s="329" t="s">
        <v>601</v>
      </c>
      <c r="B23" s="329"/>
      <c r="C23" s="354"/>
      <c r="D23" s="354"/>
      <c r="E23" s="354"/>
      <c r="F23" s="354"/>
      <c r="G23" s="225"/>
      <c r="H23" s="225"/>
      <c r="I23" s="225"/>
      <c r="J23" s="225"/>
      <c r="K23" s="225"/>
      <c r="L23" s="1"/>
    </row>
    <row r="24" spans="1:12" x14ac:dyDescent="0.2">
      <c r="A24" s="329" t="s">
        <v>247</v>
      </c>
      <c r="B24" s="329"/>
      <c r="C24" s="329"/>
      <c r="D24" s="329"/>
      <c r="E24" s="329"/>
      <c r="F24" s="355"/>
      <c r="G24" s="225"/>
      <c r="H24" s="225"/>
      <c r="I24" s="225"/>
      <c r="J24" s="225"/>
      <c r="K24" s="225"/>
      <c r="L24" s="1"/>
    </row>
  </sheetData>
  <mergeCells count="4">
    <mergeCell ref="A1:F2"/>
    <mergeCell ref="B3:F3"/>
    <mergeCell ref="G3:K3"/>
    <mergeCell ref="L3:L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69"/>
  <sheetViews>
    <sheetView workbookViewId="0">
      <selection activeCell="A33" sqref="A33:I33"/>
    </sheetView>
  </sheetViews>
  <sheetFormatPr baseColWidth="10" defaultRowHeight="14.25" x14ac:dyDescent="0.2"/>
  <cols>
    <col min="1" max="1" width="5.625" customWidth="1"/>
    <col min="2" max="2" width="15" customWidth="1"/>
    <col min="3" max="3" width="11.5" customWidth="1"/>
    <col min="4" max="4" width="12.625" customWidth="1"/>
    <col min="5" max="5" width="7.125" customWidth="1"/>
    <col min="6" max="6" width="12.5" customWidth="1"/>
    <col min="7" max="7" width="6.625" bestFit="1" customWidth="1"/>
    <col min="8" max="8" width="12.75" customWidth="1"/>
    <col min="9" max="9" width="8.125" bestFit="1" customWidth="1"/>
  </cols>
  <sheetData>
    <row r="1" spans="1:10" x14ac:dyDescent="0.2">
      <c r="A1" s="223" t="s">
        <v>603</v>
      </c>
      <c r="B1" s="223"/>
      <c r="C1" s="223"/>
      <c r="D1" s="223"/>
      <c r="E1" s="223"/>
      <c r="F1" s="223"/>
      <c r="G1" s="223"/>
      <c r="H1" s="1"/>
      <c r="I1" s="1"/>
    </row>
    <row r="2" spans="1:10" x14ac:dyDescent="0.2">
      <c r="A2" s="226"/>
      <c r="B2" s="226"/>
      <c r="C2" s="226"/>
      <c r="D2" s="226"/>
      <c r="E2" s="226"/>
      <c r="F2" s="226"/>
      <c r="G2" s="226"/>
      <c r="H2" s="1"/>
      <c r="I2" s="57" t="s">
        <v>571</v>
      </c>
      <c r="J2" s="57"/>
    </row>
    <row r="3" spans="1:10" x14ac:dyDescent="0.2">
      <c r="A3" s="866" t="s">
        <v>551</v>
      </c>
      <c r="B3" s="866" t="s">
        <v>552</v>
      </c>
      <c r="C3" s="852">
        <f>INDICE!A3</f>
        <v>41974</v>
      </c>
      <c r="D3" s="852">
        <v>41671</v>
      </c>
      <c r="E3" s="870" t="s">
        <v>121</v>
      </c>
      <c r="F3" s="870"/>
      <c r="G3" s="870" t="s">
        <v>122</v>
      </c>
      <c r="H3" s="870"/>
      <c r="I3" s="870"/>
      <c r="J3" s="247"/>
    </row>
    <row r="4" spans="1:10" ht="25.5" x14ac:dyDescent="0.2">
      <c r="A4" s="867"/>
      <c r="B4" s="867"/>
      <c r="C4" s="260" t="s">
        <v>55</v>
      </c>
      <c r="D4" s="261" t="s">
        <v>513</v>
      </c>
      <c r="E4" s="260" t="s">
        <v>55</v>
      </c>
      <c r="F4" s="261" t="s">
        <v>513</v>
      </c>
      <c r="G4" s="260" t="s">
        <v>55</v>
      </c>
      <c r="H4" s="262" t="s">
        <v>513</v>
      </c>
      <c r="I4" s="261" t="s">
        <v>575</v>
      </c>
      <c r="J4" s="11"/>
    </row>
    <row r="5" spans="1:10" x14ac:dyDescent="0.2">
      <c r="A5" s="1"/>
      <c r="B5" s="659" t="s">
        <v>378</v>
      </c>
      <c r="C5" s="763">
        <v>1734.1521699999998</v>
      </c>
      <c r="D5" s="184">
        <v>-19.373519618030279</v>
      </c>
      <c r="E5" s="766">
        <v>13971.482290000002</v>
      </c>
      <c r="F5" s="184">
        <v>-17.319033633345391</v>
      </c>
      <c r="G5" s="766">
        <v>13971.482290000002</v>
      </c>
      <c r="H5" s="184">
        <v>-17.319033633345391</v>
      </c>
      <c r="I5" s="649">
        <v>3.6383877238789379</v>
      </c>
      <c r="J5" s="1"/>
    </row>
    <row r="6" spans="1:10" x14ac:dyDescent="0.2">
      <c r="A6" s="1"/>
      <c r="B6" s="197" t="s">
        <v>574</v>
      </c>
      <c r="C6" s="763">
        <v>1696.33053</v>
      </c>
      <c r="D6" s="184">
        <v>94.639659663597413</v>
      </c>
      <c r="E6" s="766">
        <v>23421.606179999999</v>
      </c>
      <c r="F6" s="184">
        <v>0.40435053355868816</v>
      </c>
      <c r="G6" s="766">
        <v>23421.606179999999</v>
      </c>
      <c r="H6" s="184">
        <v>0.40435053355868816</v>
      </c>
      <c r="I6" s="641">
        <v>6.0993445527130996</v>
      </c>
      <c r="J6" s="1"/>
    </row>
    <row r="7" spans="1:10" x14ac:dyDescent="0.2">
      <c r="A7" s="642" t="s">
        <v>558</v>
      </c>
      <c r="B7" s="188"/>
      <c r="C7" s="764">
        <v>3430.4827</v>
      </c>
      <c r="D7" s="193">
        <v>13.503050006609058</v>
      </c>
      <c r="E7" s="764">
        <v>37393.088470000002</v>
      </c>
      <c r="F7" s="193">
        <v>-7.0409769603521921</v>
      </c>
      <c r="G7" s="764">
        <v>37393.088470000002</v>
      </c>
      <c r="H7" s="360">
        <v>-7.0409769603521921</v>
      </c>
      <c r="I7" s="193">
        <v>9.7377322765920393</v>
      </c>
      <c r="J7" s="1"/>
    </row>
    <row r="8" spans="1:10" x14ac:dyDescent="0.2">
      <c r="A8" s="1"/>
      <c r="B8" s="197" t="s">
        <v>260</v>
      </c>
      <c r="C8" s="763">
        <v>0</v>
      </c>
      <c r="D8" s="184" t="s">
        <v>151</v>
      </c>
      <c r="E8" s="766">
        <v>1294.0657200000001</v>
      </c>
      <c r="F8" s="184">
        <v>-40.470761737515012</v>
      </c>
      <c r="G8" s="766">
        <v>1294.0657200000001</v>
      </c>
      <c r="H8" s="184">
        <v>-40.470761737515012</v>
      </c>
      <c r="I8" s="649">
        <v>0.33699451008934844</v>
      </c>
      <c r="J8" s="1"/>
    </row>
    <row r="9" spans="1:10" x14ac:dyDescent="0.2">
      <c r="A9" s="1"/>
      <c r="B9" s="197" t="s">
        <v>261</v>
      </c>
      <c r="C9" s="763">
        <v>1351.5135899999998</v>
      </c>
      <c r="D9" s="184">
        <v>2.9987704745435875</v>
      </c>
      <c r="E9" s="766">
        <v>16217.030069999999</v>
      </c>
      <c r="F9" s="184">
        <v>6.5056479957964246</v>
      </c>
      <c r="G9" s="766">
        <v>16217.030069999999</v>
      </c>
      <c r="H9" s="184">
        <v>6.5056479957964246</v>
      </c>
      <c r="I9" s="649">
        <v>4.2231627181530484</v>
      </c>
      <c r="J9" s="1"/>
    </row>
    <row r="10" spans="1:10" s="716" customFormat="1" x14ac:dyDescent="0.2">
      <c r="A10" s="712"/>
      <c r="B10" s="713" t="s">
        <v>379</v>
      </c>
      <c r="C10" s="765">
        <v>1351.5135899999998</v>
      </c>
      <c r="D10" s="672">
        <v>2.9987704745435875</v>
      </c>
      <c r="E10" s="767">
        <v>16215.727479999996</v>
      </c>
      <c r="F10" s="672">
        <v>16.856157233754949</v>
      </c>
      <c r="G10" s="767">
        <v>16215.727479999996</v>
      </c>
      <c r="H10" s="672">
        <v>16.856157233754949</v>
      </c>
      <c r="I10" s="715">
        <v>4.2228235037900426</v>
      </c>
      <c r="J10" s="712"/>
    </row>
    <row r="11" spans="1:10" s="716" customFormat="1" x14ac:dyDescent="0.2">
      <c r="A11" s="712"/>
      <c r="B11" s="713" t="s">
        <v>376</v>
      </c>
      <c r="C11" s="765">
        <v>0</v>
      </c>
      <c r="D11" s="672" t="s">
        <v>151</v>
      </c>
      <c r="E11" s="767">
        <v>1.3025899999999999</v>
      </c>
      <c r="F11" s="803">
        <v>-99.903497149821334</v>
      </c>
      <c r="G11" s="767">
        <v>1.3025899999999999</v>
      </c>
      <c r="H11" s="803">
        <v>-99.903497149821334</v>
      </c>
      <c r="I11" s="715">
        <v>3.3921436300567821E-4</v>
      </c>
      <c r="J11" s="712"/>
    </row>
    <row r="12" spans="1:10" x14ac:dyDescent="0.2">
      <c r="A12" s="1"/>
      <c r="B12" s="658" t="s">
        <v>263</v>
      </c>
      <c r="C12" s="763">
        <v>0</v>
      </c>
      <c r="D12" s="184" t="s">
        <v>151</v>
      </c>
      <c r="E12" s="766">
        <v>1447.7953500000001</v>
      </c>
      <c r="F12" s="361" t="s">
        <v>151</v>
      </c>
      <c r="G12" s="766">
        <v>1447.7953500000001</v>
      </c>
      <c r="H12" s="361" t="s">
        <v>151</v>
      </c>
      <c r="I12" s="649">
        <v>0.3770280574953232</v>
      </c>
      <c r="J12" s="1"/>
    </row>
    <row r="13" spans="1:10" x14ac:dyDescent="0.2">
      <c r="A13" s="1"/>
      <c r="B13" s="197" t="s">
        <v>223</v>
      </c>
      <c r="C13" s="763">
        <v>3431.9791700000001</v>
      </c>
      <c r="D13" s="184">
        <v>-20.458469549320682</v>
      </c>
      <c r="E13" s="766">
        <v>47010.324999999997</v>
      </c>
      <c r="F13" s="184">
        <v>7.3491351767864517</v>
      </c>
      <c r="G13" s="766">
        <v>47010.324999999997</v>
      </c>
      <c r="H13" s="184">
        <v>7.3491351767864517</v>
      </c>
      <c r="I13" s="649">
        <v>12.242207793369296</v>
      </c>
      <c r="J13" s="1"/>
    </row>
    <row r="14" spans="1:10" s="716" customFormat="1" x14ac:dyDescent="0.2">
      <c r="A14" s="712"/>
      <c r="B14" s="713" t="s">
        <v>379</v>
      </c>
      <c r="C14" s="765">
        <v>3431.9791700000001</v>
      </c>
      <c r="D14" s="672">
        <v>1.565138643618335</v>
      </c>
      <c r="E14" s="767">
        <v>32948.64172</v>
      </c>
      <c r="F14" s="672">
        <v>8.291381724684296</v>
      </c>
      <c r="G14" s="767">
        <v>32948.64172</v>
      </c>
      <c r="H14" s="672">
        <v>8.291381724684296</v>
      </c>
      <c r="I14" s="715">
        <v>8.5803303518007308</v>
      </c>
      <c r="J14" s="712"/>
    </row>
    <row r="15" spans="1:10" s="716" customFormat="1" x14ac:dyDescent="0.2">
      <c r="A15" s="712"/>
      <c r="B15" s="713" t="s">
        <v>376</v>
      </c>
      <c r="C15" s="765">
        <v>0</v>
      </c>
      <c r="D15" s="672">
        <v>-100</v>
      </c>
      <c r="E15" s="767">
        <v>14061.683280000001</v>
      </c>
      <c r="F15" s="672">
        <v>5.2042495121626553</v>
      </c>
      <c r="G15" s="767">
        <v>14061.683280000001</v>
      </c>
      <c r="H15" s="672">
        <v>5.2042495121626553</v>
      </c>
      <c r="I15" s="715">
        <v>3.6618774415685653</v>
      </c>
      <c r="J15" s="712"/>
    </row>
    <row r="16" spans="1:10" x14ac:dyDescent="0.2">
      <c r="A16" s="1"/>
      <c r="B16" s="197" t="s">
        <v>652</v>
      </c>
      <c r="C16" s="763">
        <v>0</v>
      </c>
      <c r="D16" s="184">
        <v>-100</v>
      </c>
      <c r="E16" s="766">
        <v>157.34804</v>
      </c>
      <c r="F16" s="184">
        <v>-87.279534138804721</v>
      </c>
      <c r="G16" s="766">
        <v>157.34804</v>
      </c>
      <c r="H16" s="184">
        <v>-87.279534138804721</v>
      </c>
      <c r="I16" s="649">
        <v>4.0975836724366062E-2</v>
      </c>
      <c r="J16" s="1"/>
    </row>
    <row r="17" spans="1:10" x14ac:dyDescent="0.2">
      <c r="A17" s="642" t="s">
        <v>542</v>
      </c>
      <c r="B17" s="188"/>
      <c r="C17" s="764">
        <v>4783.4927600000001</v>
      </c>
      <c r="D17" s="193">
        <v>-15.359061841712677</v>
      </c>
      <c r="E17" s="764">
        <v>66126.564180000001</v>
      </c>
      <c r="F17" s="193">
        <v>5.9224190516815867</v>
      </c>
      <c r="G17" s="764">
        <v>66126.564180000001</v>
      </c>
      <c r="H17" s="360">
        <v>5.9224190516815867</v>
      </c>
      <c r="I17" s="193">
        <v>17.220368915831383</v>
      </c>
      <c r="J17" s="1"/>
    </row>
    <row r="18" spans="1:10" x14ac:dyDescent="0.2">
      <c r="A18" s="1"/>
      <c r="B18" s="197" t="s">
        <v>228</v>
      </c>
      <c r="C18" s="763">
        <v>865.38320999999996</v>
      </c>
      <c r="D18" s="198" t="s">
        <v>151</v>
      </c>
      <c r="E18" s="766">
        <v>1832.7489599999999</v>
      </c>
      <c r="F18" s="198">
        <v>-4.4138155068818552</v>
      </c>
      <c r="G18" s="766">
        <v>1832.7489599999999</v>
      </c>
      <c r="H18" s="198">
        <v>-4.4138155068818552</v>
      </c>
      <c r="I18" s="650">
        <v>0.47727586655487858</v>
      </c>
      <c r="J18" s="1"/>
    </row>
    <row r="19" spans="1:10" x14ac:dyDescent="0.2">
      <c r="A19" s="1"/>
      <c r="B19" s="197" t="s">
        <v>380</v>
      </c>
      <c r="C19" s="763">
        <v>2675.5026200000002</v>
      </c>
      <c r="D19" s="184">
        <v>0.66334615779220207</v>
      </c>
      <c r="E19" s="766">
        <v>35039.339319999999</v>
      </c>
      <c r="F19" s="184">
        <v>-13.714963346729208</v>
      </c>
      <c r="G19" s="766">
        <v>35039.339319999999</v>
      </c>
      <c r="H19" s="184">
        <v>-13.714963346729208</v>
      </c>
      <c r="I19" s="650">
        <v>9.1247799903067079</v>
      </c>
      <c r="J19" s="1"/>
    </row>
    <row r="20" spans="1:10" x14ac:dyDescent="0.2">
      <c r="A20" s="642" t="s">
        <v>401</v>
      </c>
      <c r="B20" s="188"/>
      <c r="C20" s="764">
        <v>3540.8858300000002</v>
      </c>
      <c r="D20" s="193">
        <v>33.222600249410839</v>
      </c>
      <c r="E20" s="764">
        <v>36872.088280000004</v>
      </c>
      <c r="F20" s="193">
        <v>-13.295602585143634</v>
      </c>
      <c r="G20" s="764">
        <v>36872.088280000004</v>
      </c>
      <c r="H20" s="360">
        <v>-13.295602585143634</v>
      </c>
      <c r="I20" s="193">
        <v>9.6020558568615879</v>
      </c>
      <c r="J20" s="1"/>
    </row>
    <row r="21" spans="1:10" x14ac:dyDescent="0.2">
      <c r="A21" s="1"/>
      <c r="B21" s="197" t="s">
        <v>230</v>
      </c>
      <c r="C21" s="763">
        <v>15450.899140000001</v>
      </c>
      <c r="D21" s="184">
        <v>-18.506417452126389</v>
      </c>
      <c r="E21" s="766">
        <v>211900.15518999999</v>
      </c>
      <c r="F21" s="184">
        <v>9.393234858345048</v>
      </c>
      <c r="G21" s="766">
        <v>211900.15518999999</v>
      </c>
      <c r="H21" s="184">
        <v>9.393234858345048</v>
      </c>
      <c r="I21" s="651">
        <v>55.182042057424219</v>
      </c>
      <c r="J21" s="1"/>
    </row>
    <row r="22" spans="1:10" s="716" customFormat="1" x14ac:dyDescent="0.2">
      <c r="A22" s="712"/>
      <c r="B22" s="713" t="s">
        <v>379</v>
      </c>
      <c r="C22" s="765">
        <v>11532.54297</v>
      </c>
      <c r="D22" s="672">
        <v>-20.973875814915541</v>
      </c>
      <c r="E22" s="767">
        <v>154587.1532</v>
      </c>
      <c r="F22" s="672">
        <v>-0.9332603124895561</v>
      </c>
      <c r="G22" s="767">
        <v>154587.1532</v>
      </c>
      <c r="H22" s="672">
        <v>-0.9332603124895561</v>
      </c>
      <c r="I22" s="717">
        <v>40.256859565634009</v>
      </c>
      <c r="J22" s="712"/>
    </row>
    <row r="23" spans="1:10" s="716" customFormat="1" x14ac:dyDescent="0.2">
      <c r="A23" s="712"/>
      <c r="B23" s="713" t="s">
        <v>376</v>
      </c>
      <c r="C23" s="765">
        <v>3918.35617</v>
      </c>
      <c r="D23" s="672">
        <v>-10.25955940138828</v>
      </c>
      <c r="E23" s="767">
        <v>57313.001989999997</v>
      </c>
      <c r="F23" s="672">
        <v>52.179101609981245</v>
      </c>
      <c r="G23" s="767">
        <v>57313.001989999997</v>
      </c>
      <c r="H23" s="672">
        <v>52.179101609981245</v>
      </c>
      <c r="I23" s="717">
        <v>14.925182491790217</v>
      </c>
      <c r="J23" s="712"/>
    </row>
    <row r="24" spans="1:10" x14ac:dyDescent="0.2">
      <c r="A24" s="1"/>
      <c r="B24" s="197" t="s">
        <v>233</v>
      </c>
      <c r="C24" s="763">
        <v>0</v>
      </c>
      <c r="D24" s="184" t="s">
        <v>151</v>
      </c>
      <c r="E24" s="766">
        <v>0</v>
      </c>
      <c r="F24" s="184">
        <v>-100</v>
      </c>
      <c r="G24" s="766">
        <v>0</v>
      </c>
      <c r="H24" s="184">
        <v>-100</v>
      </c>
      <c r="I24" s="644">
        <v>0</v>
      </c>
      <c r="J24" s="1"/>
    </row>
    <row r="25" spans="1:10" x14ac:dyDescent="0.2">
      <c r="A25" s="1"/>
      <c r="B25" s="411" t="s">
        <v>237</v>
      </c>
      <c r="C25" s="763">
        <v>2834.4144299999998</v>
      </c>
      <c r="D25" s="198">
        <v>14.815552249624767</v>
      </c>
      <c r="E25" s="766">
        <v>31710.122090000001</v>
      </c>
      <c r="F25" s="198">
        <v>-12.344000201189509</v>
      </c>
      <c r="G25" s="766">
        <v>31710.122090000001</v>
      </c>
      <c r="H25" s="184">
        <v>-12.344000201189509</v>
      </c>
      <c r="I25" s="651">
        <v>8.2578008932907796</v>
      </c>
      <c r="J25" s="1"/>
    </row>
    <row r="26" spans="1:10" x14ac:dyDescent="0.2">
      <c r="A26" s="188" t="s">
        <v>543</v>
      </c>
      <c r="B26" s="188"/>
      <c r="C26" s="251">
        <v>18285.313570000002</v>
      </c>
      <c r="D26" s="193">
        <v>-14.667531655965336</v>
      </c>
      <c r="E26" s="764">
        <v>243610.27728000001</v>
      </c>
      <c r="F26" s="193">
        <v>5.7591046048830936</v>
      </c>
      <c r="G26" s="764">
        <v>243610.27728000001</v>
      </c>
      <c r="H26" s="193">
        <v>5.7591046048830936</v>
      </c>
      <c r="I26" s="193">
        <v>63.439842950715011</v>
      </c>
      <c r="J26" s="1"/>
    </row>
    <row r="27" spans="1:10" x14ac:dyDescent="0.2">
      <c r="A27" s="201" t="s">
        <v>120</v>
      </c>
      <c r="B27" s="201"/>
      <c r="C27" s="254">
        <v>30040.174860000006</v>
      </c>
      <c r="D27" s="203">
        <v>-8.3024796019640874</v>
      </c>
      <c r="E27" s="254">
        <v>384002.01820999995</v>
      </c>
      <c r="F27" s="203">
        <v>2.2572992649642969</v>
      </c>
      <c r="G27" s="254">
        <v>384002.01820999995</v>
      </c>
      <c r="H27" s="652">
        <v>2.2572992649642969</v>
      </c>
      <c r="I27" s="652">
        <v>100</v>
      </c>
      <c r="J27" s="1"/>
    </row>
    <row r="28" spans="1:10" x14ac:dyDescent="0.2">
      <c r="A28" s="363" t="s">
        <v>381</v>
      </c>
      <c r="B28" s="363"/>
      <c r="C28" s="255">
        <v>16316.03573</v>
      </c>
      <c r="D28" s="215">
        <v>-15.501376544090501</v>
      </c>
      <c r="E28" s="255">
        <v>203908.87043999994</v>
      </c>
      <c r="F28" s="215">
        <v>1.1538119528134145</v>
      </c>
      <c r="G28" s="255">
        <v>203908.87043999994</v>
      </c>
      <c r="H28" s="215">
        <v>1.1538119528134145</v>
      </c>
      <c r="I28" s="215">
        <v>53.100989257949124</v>
      </c>
      <c r="J28" s="1"/>
    </row>
    <row r="29" spans="1:10" x14ac:dyDescent="0.2">
      <c r="A29" s="363" t="s">
        <v>382</v>
      </c>
      <c r="B29" s="363"/>
      <c r="C29" s="255">
        <v>13724.13913</v>
      </c>
      <c r="D29" s="215">
        <v>2.0318317382672269</v>
      </c>
      <c r="E29" s="255">
        <v>180093.14777000004</v>
      </c>
      <c r="F29" s="215">
        <v>3.5361385942452714</v>
      </c>
      <c r="G29" s="255">
        <v>180093.14777000004</v>
      </c>
      <c r="H29" s="215">
        <v>3.5361385942452714</v>
      </c>
      <c r="I29" s="215">
        <v>46.899010742050876</v>
      </c>
      <c r="J29" s="1"/>
    </row>
    <row r="30" spans="1:10" x14ac:dyDescent="0.2">
      <c r="A30" s="364" t="s">
        <v>546</v>
      </c>
      <c r="B30" s="364"/>
      <c r="C30" s="653">
        <v>4783.4927600000001</v>
      </c>
      <c r="D30" s="654">
        <v>-15.359061841712677</v>
      </c>
      <c r="E30" s="655">
        <v>66126.564180000001</v>
      </c>
      <c r="F30" s="656">
        <v>5.9224190516815867</v>
      </c>
      <c r="G30" s="655">
        <v>66126.564180000001</v>
      </c>
      <c r="H30" s="656">
        <v>5.9224190516815867</v>
      </c>
      <c r="I30" s="656">
        <v>17.220368915831383</v>
      </c>
      <c r="J30" s="1"/>
    </row>
    <row r="31" spans="1:10" x14ac:dyDescent="0.2">
      <c r="A31" s="210" t="s">
        <v>547</v>
      </c>
      <c r="B31" s="210"/>
      <c r="C31" s="653">
        <v>25256.682100000009</v>
      </c>
      <c r="D31" s="654">
        <v>-6.8313443892216359</v>
      </c>
      <c r="E31" s="655">
        <v>317875.45402999996</v>
      </c>
      <c r="F31" s="656">
        <v>1.5264990643630605</v>
      </c>
      <c r="G31" s="655">
        <v>317875.45402999996</v>
      </c>
      <c r="H31" s="656">
        <v>1.5264990643630605</v>
      </c>
      <c r="I31" s="656">
        <v>82.779631084168628</v>
      </c>
      <c r="J31" s="1"/>
    </row>
    <row r="32" spans="1:10" x14ac:dyDescent="0.2">
      <c r="A32" s="808" t="s">
        <v>548</v>
      </c>
      <c r="B32" s="809"/>
      <c r="C32" s="810">
        <v>1351.5135899999998</v>
      </c>
      <c r="D32" s="811">
        <v>2.9987704745435875</v>
      </c>
      <c r="E32" s="810">
        <v>18958.89114</v>
      </c>
      <c r="F32" s="811">
        <v>8.9573727983054177</v>
      </c>
      <c r="G32" s="810">
        <v>18958.89114</v>
      </c>
      <c r="H32" s="811">
        <v>8.9573727983054177</v>
      </c>
      <c r="I32" s="811">
        <v>4.9371852857377201</v>
      </c>
      <c r="J32" s="1"/>
    </row>
    <row r="33" spans="1:10" x14ac:dyDescent="0.2">
      <c r="A33" s="371"/>
      <c r="B33" s="371"/>
      <c r="C33" s="710"/>
      <c r="D33" s="1"/>
      <c r="E33" s="1"/>
      <c r="F33" s="1"/>
      <c r="G33" s="1"/>
      <c r="H33" s="1"/>
      <c r="I33" s="247" t="s">
        <v>246</v>
      </c>
      <c r="J33" s="1"/>
    </row>
    <row r="34" spans="1:10" x14ac:dyDescent="0.2">
      <c r="A34" s="718" t="s">
        <v>576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719" t="s">
        <v>247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719" t="s">
        <v>577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401"/>
    </row>
    <row r="65" spans="3:3" x14ac:dyDescent="0.2">
      <c r="C65" t="s">
        <v>602</v>
      </c>
    </row>
    <row r="69" spans="3:3" x14ac:dyDescent="0.2">
      <c r="C69" t="s">
        <v>603</v>
      </c>
    </row>
  </sheetData>
  <mergeCells count="5">
    <mergeCell ref="A3:A4"/>
    <mergeCell ref="B3:B4"/>
    <mergeCell ref="C3:D3"/>
    <mergeCell ref="E3:F3"/>
    <mergeCell ref="G3:I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21"/>
  <sheetViews>
    <sheetView workbookViewId="0">
      <selection activeCell="C37" sqref="C37"/>
    </sheetView>
  </sheetViews>
  <sheetFormatPr baseColWidth="10" defaultRowHeight="14.25" x14ac:dyDescent="0.2"/>
  <cols>
    <col min="1" max="1" width="25.25" customWidth="1"/>
    <col min="3" max="3" width="11.875" bestFit="1" customWidth="1"/>
    <col min="8" max="8" width="10.375" customWidth="1"/>
    <col min="40" max="40" width="10.875" bestFit="1" customWidth="1"/>
  </cols>
  <sheetData>
    <row r="1" spans="1:9" x14ac:dyDescent="0.2">
      <c r="A1" s="880" t="s">
        <v>18</v>
      </c>
      <c r="B1" s="880"/>
      <c r="C1" s="880"/>
      <c r="D1" s="880"/>
      <c r="E1" s="880"/>
      <c r="F1" s="880"/>
      <c r="G1" s="1"/>
      <c r="H1" s="1"/>
    </row>
    <row r="2" spans="1:9" x14ac:dyDescent="0.2">
      <c r="A2" s="881"/>
      <c r="B2" s="881"/>
      <c r="C2" s="881"/>
      <c r="D2" s="881"/>
      <c r="E2" s="881"/>
      <c r="F2" s="881"/>
      <c r="G2" s="11"/>
      <c r="H2" s="57" t="s">
        <v>571</v>
      </c>
    </row>
    <row r="3" spans="1:9" x14ac:dyDescent="0.2">
      <c r="A3" s="356"/>
      <c r="B3" s="852">
        <f>INDICE!A3</f>
        <v>41974</v>
      </c>
      <c r="C3" s="852">
        <v>41671</v>
      </c>
      <c r="D3" s="870" t="s">
        <v>121</v>
      </c>
      <c r="E3" s="870"/>
      <c r="F3" s="870" t="s">
        <v>122</v>
      </c>
      <c r="G3" s="870"/>
      <c r="H3" s="870"/>
    </row>
    <row r="4" spans="1:9" x14ac:dyDescent="0.2">
      <c r="A4" s="357"/>
      <c r="B4" s="260" t="s">
        <v>55</v>
      </c>
      <c r="C4" s="261" t="s">
        <v>513</v>
      </c>
      <c r="D4" s="260" t="s">
        <v>55</v>
      </c>
      <c r="E4" s="261" t="s">
        <v>513</v>
      </c>
      <c r="F4" s="260" t="s">
        <v>55</v>
      </c>
      <c r="G4" s="262" t="s">
        <v>513</v>
      </c>
      <c r="H4" s="261" t="s">
        <v>575</v>
      </c>
      <c r="I4" s="57"/>
    </row>
    <row r="5" spans="1:9" ht="14.1" customHeight="1" x14ac:dyDescent="0.2">
      <c r="A5" s="660" t="s">
        <v>384</v>
      </c>
      <c r="B5" s="365">
        <v>16316.035729999998</v>
      </c>
      <c r="C5" s="366">
        <v>-15.501376544090494</v>
      </c>
      <c r="D5" s="365">
        <v>203908.87044000003</v>
      </c>
      <c r="E5" s="366">
        <v>1.1538119528134587</v>
      </c>
      <c r="F5" s="365">
        <v>203908.87044000003</v>
      </c>
      <c r="G5" s="366">
        <v>1.1538119528134587</v>
      </c>
      <c r="H5" s="366">
        <v>53.100989257949152</v>
      </c>
    </row>
    <row r="6" spans="1:9" x14ac:dyDescent="0.2">
      <c r="A6" s="640" t="s">
        <v>385</v>
      </c>
      <c r="B6" s="720">
        <v>6301.76235</v>
      </c>
      <c r="C6" s="721">
        <v>-7.7289898937382748</v>
      </c>
      <c r="D6" s="720">
        <v>72810.599319999994</v>
      </c>
      <c r="E6" s="721">
        <v>3.7572256722389743</v>
      </c>
      <c r="F6" s="720">
        <v>72810.599319999994</v>
      </c>
      <c r="G6" s="721">
        <v>3.7572256722389743</v>
      </c>
      <c r="H6" s="721">
        <v>18.960993918574125</v>
      </c>
    </row>
    <row r="7" spans="1:9" x14ac:dyDescent="0.2">
      <c r="A7" s="640" t="s">
        <v>386</v>
      </c>
      <c r="B7" s="722">
        <v>5230.7806200000005</v>
      </c>
      <c r="C7" s="721">
        <v>-32.625215212762917</v>
      </c>
      <c r="D7" s="720">
        <v>81776.553879999992</v>
      </c>
      <c r="E7" s="721">
        <v>-4.0067960793554285</v>
      </c>
      <c r="F7" s="720">
        <v>81776.553879999992</v>
      </c>
      <c r="G7" s="721">
        <v>-4.0067960793554285</v>
      </c>
      <c r="H7" s="721">
        <v>21.295865647059877</v>
      </c>
    </row>
    <row r="8" spans="1:9" x14ac:dyDescent="0.2">
      <c r="A8" s="640" t="s">
        <v>658</v>
      </c>
      <c r="B8" s="722">
        <v>0</v>
      </c>
      <c r="C8" s="723">
        <v>-100</v>
      </c>
      <c r="D8" s="720">
        <v>157.34804</v>
      </c>
      <c r="E8" s="723">
        <v>-91.789684270110712</v>
      </c>
      <c r="F8" s="720">
        <v>157.34804</v>
      </c>
      <c r="G8" s="723">
        <v>-91.789684270110712</v>
      </c>
      <c r="H8" s="723">
        <v>4.0975836724366062E-2</v>
      </c>
    </row>
    <row r="9" spans="1:9" x14ac:dyDescent="0.2">
      <c r="A9" s="640" t="s">
        <v>659</v>
      </c>
      <c r="B9" s="720">
        <v>4783.4927600000001</v>
      </c>
      <c r="C9" s="721">
        <v>1.9661316833395412</v>
      </c>
      <c r="D9" s="720">
        <v>49164.369199999994</v>
      </c>
      <c r="E9" s="721">
        <v>10.974080458963327</v>
      </c>
      <c r="F9" s="720">
        <v>49164.369199999994</v>
      </c>
      <c r="G9" s="721">
        <v>10.974080458963327</v>
      </c>
      <c r="H9" s="721">
        <v>12.803153855590773</v>
      </c>
    </row>
    <row r="10" spans="1:9" x14ac:dyDescent="0.2">
      <c r="A10" s="660" t="s">
        <v>387</v>
      </c>
      <c r="B10" s="662">
        <v>13724.13913</v>
      </c>
      <c r="C10" s="366">
        <v>2.0318317382672269</v>
      </c>
      <c r="D10" s="662">
        <v>180091.84518</v>
      </c>
      <c r="E10" s="366">
        <v>3.5353897310017506</v>
      </c>
      <c r="F10" s="662">
        <v>180091.84518</v>
      </c>
      <c r="G10" s="366">
        <v>3.5353897310017506</v>
      </c>
      <c r="H10" s="366">
        <v>46.89867152768786</v>
      </c>
    </row>
    <row r="11" spans="1:9" x14ac:dyDescent="0.2">
      <c r="A11" s="640" t="s">
        <v>388</v>
      </c>
      <c r="B11" s="720">
        <v>2284.3865000000001</v>
      </c>
      <c r="C11" s="721">
        <v>26.497001938548653</v>
      </c>
      <c r="D11" s="720">
        <v>37344.708599999998</v>
      </c>
      <c r="E11" s="721">
        <v>-9.5286165137980577E-2</v>
      </c>
      <c r="F11" s="720">
        <v>37344.708599999998</v>
      </c>
      <c r="G11" s="721">
        <v>-9.5286165137980577E-2</v>
      </c>
      <c r="H11" s="721">
        <v>9.7251334183293867</v>
      </c>
    </row>
    <row r="12" spans="1:9" x14ac:dyDescent="0.2">
      <c r="A12" s="640" t="s">
        <v>389</v>
      </c>
      <c r="B12" s="720">
        <v>1798.0010899999997</v>
      </c>
      <c r="C12" s="721">
        <v>-41.111307686847383</v>
      </c>
      <c r="D12" s="720">
        <v>18425.381530000002</v>
      </c>
      <c r="E12" s="721">
        <v>-39.120366610941929</v>
      </c>
      <c r="F12" s="720">
        <v>18425.381530000002</v>
      </c>
      <c r="G12" s="721">
        <v>-39.120366610941929</v>
      </c>
      <c r="H12" s="721">
        <v>4.798251221670319</v>
      </c>
    </row>
    <row r="13" spans="1:9" x14ac:dyDescent="0.2">
      <c r="A13" s="640" t="s">
        <v>390</v>
      </c>
      <c r="B13" s="720">
        <v>3481.70921</v>
      </c>
      <c r="C13" s="721">
        <v>27.369320171298618</v>
      </c>
      <c r="D13" s="720">
        <v>28576.656879999999</v>
      </c>
      <c r="E13" s="721">
        <v>38.488347147575709</v>
      </c>
      <c r="F13" s="720">
        <v>28576.656879999999</v>
      </c>
      <c r="G13" s="721">
        <v>38.488347147575709</v>
      </c>
      <c r="H13" s="721">
        <v>7.441798616894828</v>
      </c>
    </row>
    <row r="14" spans="1:9" x14ac:dyDescent="0.2">
      <c r="A14" s="640" t="s">
        <v>391</v>
      </c>
      <c r="B14" s="720">
        <v>1995.7807000000003</v>
      </c>
      <c r="C14" s="721">
        <v>-3.1090032943111647</v>
      </c>
      <c r="D14" s="720">
        <v>38124.448230000002</v>
      </c>
      <c r="E14" s="721">
        <v>1.8403241107408965</v>
      </c>
      <c r="F14" s="720">
        <v>38124.448230000002</v>
      </c>
      <c r="G14" s="721">
        <v>1.8403241107408965</v>
      </c>
      <c r="H14" s="721">
        <v>9.9281895464285839</v>
      </c>
    </row>
    <row r="15" spans="1:9" x14ac:dyDescent="0.2">
      <c r="A15" s="640" t="s">
        <v>392</v>
      </c>
      <c r="B15" s="720">
        <v>1627.8715300000001</v>
      </c>
      <c r="C15" s="721">
        <v>86.784565255251053</v>
      </c>
      <c r="D15" s="720">
        <v>21050.546910000001</v>
      </c>
      <c r="E15" s="721">
        <v>14.431699814986374</v>
      </c>
      <c r="F15" s="720">
        <v>21050.546910000001</v>
      </c>
      <c r="G15" s="721">
        <v>14.431699814986374</v>
      </c>
      <c r="H15" s="721">
        <v>5.4818844463697705</v>
      </c>
    </row>
    <row r="16" spans="1:9" x14ac:dyDescent="0.2">
      <c r="A16" s="640" t="s">
        <v>393</v>
      </c>
      <c r="B16" s="720">
        <v>2536.3901000000001</v>
      </c>
      <c r="C16" s="721">
        <v>-13.340350500905604</v>
      </c>
      <c r="D16" s="720">
        <v>36570.103029999998</v>
      </c>
      <c r="E16" s="721">
        <v>22.591879814056735</v>
      </c>
      <c r="F16" s="720">
        <v>36570.103029999998</v>
      </c>
      <c r="G16" s="721">
        <v>22.591879814056735</v>
      </c>
      <c r="H16" s="721">
        <v>9.5234142779949753</v>
      </c>
    </row>
    <row r="17" spans="1:8" x14ac:dyDescent="0.2">
      <c r="A17" s="660" t="s">
        <v>394</v>
      </c>
      <c r="B17" s="662">
        <v>0</v>
      </c>
      <c r="C17" s="662" t="s">
        <v>151</v>
      </c>
      <c r="D17" s="662">
        <v>1.3025899999999999</v>
      </c>
      <c r="E17" s="662" t="s">
        <v>151</v>
      </c>
      <c r="F17" s="662">
        <v>1.3025899999999999</v>
      </c>
      <c r="G17" s="662" t="s">
        <v>151</v>
      </c>
      <c r="H17" s="663">
        <v>3.3921436300567821E-4</v>
      </c>
    </row>
    <row r="18" spans="1:8" x14ac:dyDescent="0.2">
      <c r="A18" s="661" t="s">
        <v>120</v>
      </c>
      <c r="B18" s="64">
        <v>30040.174859999999</v>
      </c>
      <c r="C18" s="65">
        <v>-8.3024796019641087</v>
      </c>
      <c r="D18" s="64">
        <v>384002.01820999995</v>
      </c>
      <c r="E18" s="65">
        <v>2.2572992649642969</v>
      </c>
      <c r="F18" s="64">
        <v>384002.01820999995</v>
      </c>
      <c r="G18" s="65">
        <v>2.2572992649642969</v>
      </c>
      <c r="H18" s="65">
        <v>100</v>
      </c>
    </row>
    <row r="19" spans="1:8" x14ac:dyDescent="0.2">
      <c r="A19" s="711"/>
      <c r="B19" s="1"/>
      <c r="C19" s="1"/>
      <c r="D19" s="1"/>
      <c r="E19" s="1"/>
      <c r="F19" s="1"/>
      <c r="G19" s="1"/>
      <c r="H19" s="247" t="s">
        <v>246</v>
      </c>
    </row>
    <row r="20" spans="1:8" x14ac:dyDescent="0.2">
      <c r="A20" s="718" t="s">
        <v>383</v>
      </c>
      <c r="B20" s="1"/>
      <c r="C20" s="1"/>
      <c r="D20" s="1"/>
      <c r="E20" s="1"/>
      <c r="F20" s="1"/>
      <c r="G20" s="1"/>
      <c r="H20" s="1"/>
    </row>
    <row r="21" spans="1:8" x14ac:dyDescent="0.2">
      <c r="A21" s="719" t="s">
        <v>247</v>
      </c>
      <c r="B21" s="1"/>
      <c r="C21" s="1"/>
      <c r="D21" s="1"/>
      <c r="E21" s="1"/>
      <c r="F21" s="1"/>
      <c r="G21" s="1"/>
      <c r="H21" s="1"/>
    </row>
  </sheetData>
  <mergeCells count="4">
    <mergeCell ref="A1:F2"/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H9"/>
  <sheetViews>
    <sheetView workbookViewId="0">
      <selection activeCell="D19" sqref="D19"/>
    </sheetView>
  </sheetViews>
  <sheetFormatPr baseColWidth="10" defaultRowHeight="14.25" x14ac:dyDescent="0.2"/>
  <cols>
    <col min="1" max="1" width="16.375" customWidth="1"/>
  </cols>
  <sheetData>
    <row r="1" spans="1:8" ht="15" x14ac:dyDescent="0.25">
      <c r="A1" s="439" t="s">
        <v>616</v>
      </c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57" t="s">
        <v>573</v>
      </c>
      <c r="H2" s="1"/>
    </row>
    <row r="3" spans="1:8" x14ac:dyDescent="0.2">
      <c r="A3" s="58"/>
      <c r="B3" s="852">
        <f>INDICE!A3</f>
        <v>41974</v>
      </c>
      <c r="C3" s="870">
        <v>41671</v>
      </c>
      <c r="D3" s="870" t="s">
        <v>121</v>
      </c>
      <c r="E3" s="870"/>
      <c r="F3" s="870" t="s">
        <v>122</v>
      </c>
      <c r="G3" s="870"/>
      <c r="H3" s="1"/>
    </row>
    <row r="4" spans="1:8" x14ac:dyDescent="0.2">
      <c r="A4" s="70"/>
      <c r="B4" s="260" t="s">
        <v>403</v>
      </c>
      <c r="C4" s="261" t="s">
        <v>513</v>
      </c>
      <c r="D4" s="260" t="s">
        <v>403</v>
      </c>
      <c r="E4" s="261" t="s">
        <v>513</v>
      </c>
      <c r="F4" s="260" t="s">
        <v>403</v>
      </c>
      <c r="G4" s="262" t="s">
        <v>513</v>
      </c>
      <c r="H4" s="1"/>
    </row>
    <row r="5" spans="1:8" x14ac:dyDescent="0.2">
      <c r="A5" s="724" t="s">
        <v>572</v>
      </c>
      <c r="B5" s="725">
        <v>26.374081988400995</v>
      </c>
      <c r="C5" s="685">
        <v>-8.7522938497789863E-3</v>
      </c>
      <c r="D5" s="726">
        <v>25.272941635929815</v>
      </c>
      <c r="E5" s="685">
        <v>-2.8470173676249262</v>
      </c>
      <c r="F5" s="726">
        <v>25.272941635929815</v>
      </c>
      <c r="G5" s="685">
        <v>-2.8470173676249262</v>
      </c>
      <c r="H5" s="1"/>
    </row>
    <row r="6" spans="1:8" x14ac:dyDescent="0.2">
      <c r="A6" s="60"/>
      <c r="B6" s="60"/>
      <c r="C6" s="60"/>
      <c r="D6" s="60"/>
      <c r="E6" s="60"/>
      <c r="F6" s="60"/>
      <c r="G6" s="66" t="s">
        <v>404</v>
      </c>
      <c r="H6" s="1"/>
    </row>
    <row r="7" spans="1:8" x14ac:dyDescent="0.2">
      <c r="A7" s="274" t="s">
        <v>585</v>
      </c>
      <c r="B7" s="89"/>
      <c r="C7" s="288"/>
      <c r="D7" s="288"/>
      <c r="E7" s="288"/>
      <c r="F7" s="89"/>
      <c r="G7" s="89"/>
      <c r="H7" s="1"/>
    </row>
    <row r="8" spans="1:8" x14ac:dyDescent="0.2">
      <c r="A8" s="718" t="s">
        <v>405</v>
      </c>
      <c r="B8" s="129"/>
      <c r="C8" s="129"/>
      <c r="D8" s="129"/>
      <c r="E8" s="129"/>
      <c r="F8" s="129"/>
      <c r="G8" s="129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</sheetData>
  <mergeCells count="3">
    <mergeCell ref="B3:C3"/>
    <mergeCell ref="D3:E3"/>
    <mergeCell ref="F3:G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N48"/>
  <sheetViews>
    <sheetView topLeftCell="A7" workbookViewId="0">
      <selection activeCell="G51" sqref="G51"/>
    </sheetView>
  </sheetViews>
  <sheetFormatPr baseColWidth="10" defaultRowHeight="14.25" x14ac:dyDescent="0.2"/>
  <cols>
    <col min="1" max="1" width="11" customWidth="1"/>
    <col min="2" max="2" width="15.625" customWidth="1"/>
    <col min="7" max="7" width="11" style="733"/>
  </cols>
  <sheetData>
    <row r="1" spans="1:14" x14ac:dyDescent="0.2">
      <c r="A1" s="880" t="s">
        <v>395</v>
      </c>
      <c r="B1" s="880"/>
      <c r="C1" s="880"/>
      <c r="D1" s="880"/>
      <c r="E1" s="880"/>
      <c r="F1" s="880"/>
      <c r="G1" s="880"/>
      <c r="H1" s="1"/>
      <c r="I1" s="1"/>
    </row>
    <row r="2" spans="1:14" x14ac:dyDescent="0.2">
      <c r="A2" s="881"/>
      <c r="B2" s="881"/>
      <c r="C2" s="881"/>
      <c r="D2" s="881"/>
      <c r="E2" s="881"/>
      <c r="F2" s="881"/>
      <c r="G2" s="881"/>
      <c r="H2" s="11"/>
      <c r="I2" s="57" t="s">
        <v>571</v>
      </c>
    </row>
    <row r="3" spans="1:14" x14ac:dyDescent="0.2">
      <c r="A3" s="866" t="s">
        <v>551</v>
      </c>
      <c r="B3" s="866" t="s">
        <v>552</v>
      </c>
      <c r="C3" s="849">
        <f>INDICE!A3</f>
        <v>41974</v>
      </c>
      <c r="D3" s="850">
        <v>41671</v>
      </c>
      <c r="E3" s="850" t="s">
        <v>121</v>
      </c>
      <c r="F3" s="850"/>
      <c r="G3" s="850" t="s">
        <v>122</v>
      </c>
      <c r="H3" s="850"/>
      <c r="I3" s="850"/>
    </row>
    <row r="4" spans="1:14" x14ac:dyDescent="0.2">
      <c r="A4" s="867"/>
      <c r="B4" s="867"/>
      <c r="C4" s="92" t="s">
        <v>55</v>
      </c>
      <c r="D4" s="92" t="s">
        <v>513</v>
      </c>
      <c r="E4" s="92" t="s">
        <v>55</v>
      </c>
      <c r="F4" s="92" t="s">
        <v>513</v>
      </c>
      <c r="G4" s="92" t="s">
        <v>55</v>
      </c>
      <c r="H4" s="453" t="s">
        <v>513</v>
      </c>
      <c r="I4" s="453" t="s">
        <v>111</v>
      </c>
    </row>
    <row r="5" spans="1:14" x14ac:dyDescent="0.2">
      <c r="A5" s="636"/>
      <c r="B5" s="668" t="s">
        <v>257</v>
      </c>
      <c r="C5" s="199">
        <v>0</v>
      </c>
      <c r="D5" s="184" t="s">
        <v>151</v>
      </c>
      <c r="E5" s="367">
        <v>950.28910999999994</v>
      </c>
      <c r="F5" s="184" t="s">
        <v>151</v>
      </c>
      <c r="G5" s="643">
        <v>950.28910999999994</v>
      </c>
      <c r="H5" s="184" t="s">
        <v>151</v>
      </c>
      <c r="I5" s="664">
        <v>1.4111355285002762</v>
      </c>
    </row>
    <row r="6" spans="1:14" x14ac:dyDescent="0.2">
      <c r="A6" s="636"/>
      <c r="B6" s="668" t="s">
        <v>214</v>
      </c>
      <c r="C6" s="199">
        <v>0</v>
      </c>
      <c r="D6" s="184" t="s">
        <v>151</v>
      </c>
      <c r="E6" s="367">
        <v>958.52187000000004</v>
      </c>
      <c r="F6" s="184">
        <v>-74.523899151037412</v>
      </c>
      <c r="G6" s="643">
        <v>958.52187000000004</v>
      </c>
      <c r="H6" s="184">
        <v>-74.523899151037412</v>
      </c>
      <c r="I6" s="664">
        <v>1.423360797643491</v>
      </c>
    </row>
    <row r="7" spans="1:14" x14ac:dyDescent="0.2">
      <c r="A7" s="642" t="s">
        <v>354</v>
      </c>
      <c r="B7" s="669"/>
      <c r="C7" s="370">
        <v>0</v>
      </c>
      <c r="D7" s="193" t="s">
        <v>151</v>
      </c>
      <c r="E7" s="189">
        <v>1908.81098</v>
      </c>
      <c r="F7" s="368">
        <v>-49.266612948448312</v>
      </c>
      <c r="G7" s="251">
        <v>1908.81098</v>
      </c>
      <c r="H7" s="368">
        <v>-49.266612948448312</v>
      </c>
      <c r="I7" s="369">
        <v>2.8344963261437672</v>
      </c>
    </row>
    <row r="8" spans="1:14" x14ac:dyDescent="0.2">
      <c r="A8" s="636"/>
      <c r="B8" s="668" t="s">
        <v>258</v>
      </c>
      <c r="C8" s="199">
        <v>0</v>
      </c>
      <c r="D8" s="184" t="s">
        <v>151</v>
      </c>
      <c r="E8" s="367">
        <v>8386.1189699999995</v>
      </c>
      <c r="F8" s="184">
        <v>358.16176340191282</v>
      </c>
      <c r="G8" s="643">
        <v>8386.1189699999995</v>
      </c>
      <c r="H8" s="184">
        <v>358.16176340191282</v>
      </c>
      <c r="I8" s="665">
        <v>12.453000145184385</v>
      </c>
    </row>
    <row r="9" spans="1:14" x14ac:dyDescent="0.2">
      <c r="A9" s="636"/>
      <c r="B9" s="668" t="s">
        <v>215</v>
      </c>
      <c r="C9" s="199">
        <v>875.97880000000009</v>
      </c>
      <c r="D9" s="184">
        <v>25.897698544433617</v>
      </c>
      <c r="E9" s="367">
        <v>8685.1280299999999</v>
      </c>
      <c r="F9" s="184">
        <v>-36.290234452882387</v>
      </c>
      <c r="G9" s="643">
        <v>8685.1280299999999</v>
      </c>
      <c r="H9" s="184">
        <v>-36.290234452882387</v>
      </c>
      <c r="I9" s="666">
        <v>12.897014817634405</v>
      </c>
    </row>
    <row r="10" spans="1:14" x14ac:dyDescent="0.2">
      <c r="A10" s="636"/>
      <c r="B10" s="668" t="s">
        <v>651</v>
      </c>
      <c r="C10" s="817">
        <v>0</v>
      </c>
      <c r="D10" s="818" t="s">
        <v>151</v>
      </c>
      <c r="E10" s="819">
        <v>929.93902000000003</v>
      </c>
      <c r="F10" s="818" t="s">
        <v>151</v>
      </c>
      <c r="G10" s="820">
        <v>929.93902000000003</v>
      </c>
      <c r="H10" s="818" t="s">
        <v>151</v>
      </c>
      <c r="I10" s="821">
        <v>1.3809165828078667</v>
      </c>
    </row>
    <row r="11" spans="1:14" x14ac:dyDescent="0.2">
      <c r="A11" s="642" t="s">
        <v>558</v>
      </c>
      <c r="B11" s="669"/>
      <c r="C11" s="370">
        <v>875.97880000000009</v>
      </c>
      <c r="D11" s="193">
        <v>25.897698544433617</v>
      </c>
      <c r="E11" s="189">
        <v>18001.186020000001</v>
      </c>
      <c r="F11" s="368">
        <v>16.416701015845881</v>
      </c>
      <c r="G11" s="251">
        <v>18001.186020000001</v>
      </c>
      <c r="H11" s="368">
        <v>16.416701015845881</v>
      </c>
      <c r="I11" s="369">
        <v>26.730931545626664</v>
      </c>
      <c r="J11" s="401"/>
    </row>
    <row r="12" spans="1:14" x14ac:dyDescent="0.2">
      <c r="A12" s="637"/>
      <c r="B12" s="668" t="s">
        <v>324</v>
      </c>
      <c r="C12" s="199">
        <v>0.57537000000000005</v>
      </c>
      <c r="D12" s="184" t="s">
        <v>151</v>
      </c>
      <c r="E12" s="367">
        <v>1.4736199999999999</v>
      </c>
      <c r="F12" s="184">
        <v>144.2720506572513</v>
      </c>
      <c r="G12" s="643">
        <v>1.4736199999999999</v>
      </c>
      <c r="H12" s="184">
        <v>144.2720506572513</v>
      </c>
      <c r="I12" s="665">
        <v>2.1882577792652776E-3</v>
      </c>
      <c r="J12" s="401"/>
    </row>
    <row r="13" spans="1:14" x14ac:dyDescent="0.2">
      <c r="A13" s="637"/>
      <c r="B13" s="668" t="s">
        <v>261</v>
      </c>
      <c r="C13" s="199">
        <v>8.8796300000000006</v>
      </c>
      <c r="D13" s="184">
        <v>-37.58119878615679</v>
      </c>
      <c r="E13" s="367">
        <v>489.55214000000001</v>
      </c>
      <c r="F13" s="184">
        <v>-90.187758558847776</v>
      </c>
      <c r="G13" s="643">
        <v>489.55214000000001</v>
      </c>
      <c r="H13" s="184">
        <v>-90.187758558847776</v>
      </c>
      <c r="I13" s="650">
        <v>0.72696236391401059</v>
      </c>
      <c r="J13" s="401"/>
      <c r="K13" s="825"/>
      <c r="L13" s="825"/>
      <c r="M13" s="825"/>
      <c r="N13" s="825"/>
    </row>
    <row r="14" spans="1:14" x14ac:dyDescent="0.2">
      <c r="A14" s="637"/>
      <c r="B14" s="674" t="s">
        <v>379</v>
      </c>
      <c r="C14" s="671">
        <v>0</v>
      </c>
      <c r="D14" s="672">
        <v>-100</v>
      </c>
      <c r="E14" s="829">
        <v>404.02377999999999</v>
      </c>
      <c r="F14" s="830">
        <v>-91.865697425994469</v>
      </c>
      <c r="G14" s="829">
        <v>404.02377999999999</v>
      </c>
      <c r="H14" s="672">
        <v>-91.865697425994469</v>
      </c>
      <c r="I14" s="828">
        <v>0.5999566914083434</v>
      </c>
      <c r="J14" s="401"/>
      <c r="K14" s="825"/>
      <c r="L14" s="825"/>
      <c r="M14" s="825"/>
      <c r="N14" s="825"/>
    </row>
    <row r="15" spans="1:14" x14ac:dyDescent="0.2">
      <c r="A15" s="636"/>
      <c r="B15" s="674" t="s">
        <v>376</v>
      </c>
      <c r="C15" s="671">
        <v>8.8796300000000006</v>
      </c>
      <c r="D15" s="672">
        <v>81.153719824306236</v>
      </c>
      <c r="E15" s="673">
        <v>85.528360000000006</v>
      </c>
      <c r="F15" s="672">
        <v>283.80597614371032</v>
      </c>
      <c r="G15" s="714">
        <v>85.528360000000006</v>
      </c>
      <c r="H15" s="672">
        <v>283.80597614371032</v>
      </c>
      <c r="I15" s="828">
        <v>0.12700567250566713</v>
      </c>
      <c r="J15" s="401"/>
      <c r="K15" s="825"/>
      <c r="L15" s="825"/>
      <c r="M15" s="825"/>
      <c r="N15" s="825"/>
    </row>
    <row r="16" spans="1:14" x14ac:dyDescent="0.2">
      <c r="A16" s="636"/>
      <c r="B16" s="668" t="s">
        <v>262</v>
      </c>
      <c r="C16" s="199">
        <v>0</v>
      </c>
      <c r="D16" s="184" t="s">
        <v>151</v>
      </c>
      <c r="E16" s="804">
        <v>644.59037999999998</v>
      </c>
      <c r="F16" s="184" t="s">
        <v>151</v>
      </c>
      <c r="G16" s="804">
        <v>644.59037999999998</v>
      </c>
      <c r="H16" s="184" t="s">
        <v>151</v>
      </c>
      <c r="I16" s="665">
        <v>0.95718700443435978</v>
      </c>
      <c r="J16" s="401"/>
      <c r="K16" s="826"/>
      <c r="L16" s="827"/>
      <c r="M16" s="826"/>
      <c r="N16" s="825"/>
    </row>
    <row r="17" spans="1:14" x14ac:dyDescent="0.2">
      <c r="A17" s="636"/>
      <c r="B17" s="668" t="s">
        <v>221</v>
      </c>
      <c r="C17" s="199">
        <v>9.6206599999999991</v>
      </c>
      <c r="D17" s="184">
        <v>62.975297892308149</v>
      </c>
      <c r="E17" s="367">
        <v>78.269000000000005</v>
      </c>
      <c r="F17" s="184">
        <v>-96.904959540063913</v>
      </c>
      <c r="G17" s="367">
        <v>78.269000000000005</v>
      </c>
      <c r="H17" s="184">
        <v>-96.904959540063913</v>
      </c>
      <c r="I17" s="650">
        <v>0.1162258574973969</v>
      </c>
      <c r="J17" s="401"/>
      <c r="K17" s="826"/>
      <c r="L17" s="825"/>
      <c r="M17" s="825"/>
      <c r="N17" s="825"/>
    </row>
    <row r="18" spans="1:14" x14ac:dyDescent="0.2">
      <c r="A18" s="636"/>
      <c r="B18" s="668" t="s">
        <v>223</v>
      </c>
      <c r="C18" s="199">
        <v>0</v>
      </c>
      <c r="D18" s="184" t="s">
        <v>151</v>
      </c>
      <c r="E18" s="367">
        <v>139.79138</v>
      </c>
      <c r="F18" s="184" t="s">
        <v>151</v>
      </c>
      <c r="G18" s="643">
        <v>139.79138</v>
      </c>
      <c r="H18" s="184" t="s">
        <v>151</v>
      </c>
      <c r="I18" s="650">
        <v>0.20758375616456654</v>
      </c>
      <c r="J18" s="401"/>
      <c r="K18" s="825"/>
      <c r="L18" s="825"/>
      <c r="M18" s="825"/>
      <c r="N18" s="825"/>
    </row>
    <row r="19" spans="1:14" x14ac:dyDescent="0.2">
      <c r="A19" s="637"/>
      <c r="B19" s="668" t="s">
        <v>264</v>
      </c>
      <c r="C19" s="199">
        <v>616.22319999999991</v>
      </c>
      <c r="D19" s="184">
        <v>40.721942152762324</v>
      </c>
      <c r="E19" s="367">
        <v>6364.4152800000002</v>
      </c>
      <c r="F19" s="184">
        <v>14.118005677846659</v>
      </c>
      <c r="G19" s="643">
        <v>6364.4152800000002</v>
      </c>
      <c r="H19" s="184">
        <v>14.118005677846659</v>
      </c>
      <c r="I19" s="650">
        <v>9.4508633480373501</v>
      </c>
      <c r="K19" s="825"/>
      <c r="L19" s="825"/>
      <c r="M19" s="825"/>
      <c r="N19" s="825"/>
    </row>
    <row r="20" spans="1:14" x14ac:dyDescent="0.2">
      <c r="A20" s="637"/>
      <c r="B20" s="674" t="s">
        <v>379</v>
      </c>
      <c r="C20" s="671">
        <v>612.20061999999996</v>
      </c>
      <c r="D20" s="672">
        <v>40.684578462596264</v>
      </c>
      <c r="E20" s="829">
        <v>6258.9212900000002</v>
      </c>
      <c r="F20" s="830">
        <v>12.925664201422176</v>
      </c>
      <c r="G20" s="829">
        <v>6258.9212900000002</v>
      </c>
      <c r="H20" s="672">
        <v>12.925664201422176</v>
      </c>
      <c r="I20" s="828">
        <v>9.2942096352190973</v>
      </c>
      <c r="K20" s="825"/>
      <c r="L20" s="825"/>
      <c r="M20" s="825"/>
      <c r="N20" s="825"/>
    </row>
    <row r="21" spans="1:14" x14ac:dyDescent="0.2">
      <c r="A21" s="636"/>
      <c r="B21" s="674" t="s">
        <v>376</v>
      </c>
      <c r="C21" s="671">
        <v>4.0225799999999996</v>
      </c>
      <c r="D21" s="672">
        <v>46.649459166821615</v>
      </c>
      <c r="E21" s="673">
        <v>105.49399000000001</v>
      </c>
      <c r="F21" s="672">
        <v>205.48809498643757</v>
      </c>
      <c r="G21" s="714">
        <v>105.49399000000001</v>
      </c>
      <c r="H21" s="672">
        <v>205.48809498643757</v>
      </c>
      <c r="I21" s="828">
        <v>0.15665371281825261</v>
      </c>
    </row>
    <row r="22" spans="1:14" x14ac:dyDescent="0.2">
      <c r="A22" s="636"/>
      <c r="B22" s="668" t="s">
        <v>396</v>
      </c>
      <c r="C22" s="199">
        <v>0.29661000000000004</v>
      </c>
      <c r="D22" s="184">
        <v>-0.75286087131098167</v>
      </c>
      <c r="E22" s="367">
        <v>4.4625999999999992</v>
      </c>
      <c r="F22" s="184">
        <v>642.56618466811972</v>
      </c>
      <c r="G22" s="643">
        <v>4.4625999999999992</v>
      </c>
      <c r="H22" s="184">
        <v>642.56618466811972</v>
      </c>
      <c r="I22" s="650">
        <v>6.6267553139542244E-3</v>
      </c>
    </row>
    <row r="23" spans="1:14" x14ac:dyDescent="0.2">
      <c r="A23" s="636"/>
      <c r="B23" s="668" t="s">
        <v>648</v>
      </c>
      <c r="C23" s="199">
        <v>1898.2540300000001</v>
      </c>
      <c r="D23" s="184" t="s">
        <v>151</v>
      </c>
      <c r="E23" s="367">
        <v>2845.3182700000002</v>
      </c>
      <c r="F23" s="184" t="s">
        <v>151</v>
      </c>
      <c r="G23" s="367">
        <v>2845.3182700000002</v>
      </c>
      <c r="H23" s="184" t="s">
        <v>151</v>
      </c>
      <c r="I23" s="665">
        <v>4.225166487162987</v>
      </c>
    </row>
    <row r="24" spans="1:14" x14ac:dyDescent="0.2">
      <c r="A24" s="642" t="s">
        <v>542</v>
      </c>
      <c r="B24" s="669"/>
      <c r="C24" s="370">
        <v>2533.8494999999998</v>
      </c>
      <c r="D24" s="193">
        <v>452.84490068906376</v>
      </c>
      <c r="E24" s="370">
        <v>10567.872670000001</v>
      </c>
      <c r="F24" s="193">
        <v>-19.306435727170076</v>
      </c>
      <c r="G24" s="251">
        <v>10567.872670000001</v>
      </c>
      <c r="H24" s="193">
        <v>-19.306435727170076</v>
      </c>
      <c r="I24" s="369">
        <v>15.692803830303891</v>
      </c>
    </row>
    <row r="25" spans="1:14" x14ac:dyDescent="0.2">
      <c r="A25" s="823"/>
      <c r="B25" s="824" t="s">
        <v>270</v>
      </c>
      <c r="C25" s="199">
        <v>0</v>
      </c>
      <c r="D25" s="184" t="s">
        <v>151</v>
      </c>
      <c r="E25" s="367">
        <v>0</v>
      </c>
      <c r="F25" s="184">
        <v>-100</v>
      </c>
      <c r="G25" s="186">
        <v>0</v>
      </c>
      <c r="H25" s="184">
        <v>-100</v>
      </c>
      <c r="I25" s="664">
        <v>0</v>
      </c>
    </row>
    <row r="26" spans="1:14" x14ac:dyDescent="0.2">
      <c r="A26" s="636"/>
      <c r="B26" s="668" t="s">
        <v>397</v>
      </c>
      <c r="C26" s="199">
        <v>0</v>
      </c>
      <c r="D26" s="184" t="s">
        <v>151</v>
      </c>
      <c r="E26" s="367">
        <v>3059.1875</v>
      </c>
      <c r="F26" s="184">
        <v>274.77145885617472</v>
      </c>
      <c r="G26" s="186">
        <v>3059.1875</v>
      </c>
      <c r="H26" s="184">
        <v>274.77145885617472</v>
      </c>
      <c r="I26" s="664">
        <v>4.5427524362495735</v>
      </c>
    </row>
    <row r="27" spans="1:14" x14ac:dyDescent="0.2">
      <c r="A27" s="636"/>
      <c r="B27" s="668" t="s">
        <v>657</v>
      </c>
      <c r="C27" s="199">
        <v>0</v>
      </c>
      <c r="D27" s="184" t="s">
        <v>151</v>
      </c>
      <c r="E27" s="367">
        <v>889.14329000000009</v>
      </c>
      <c r="F27" s="184" t="s">
        <v>151</v>
      </c>
      <c r="G27" s="186">
        <v>889.14329000000009</v>
      </c>
      <c r="H27" s="184" t="s">
        <v>151</v>
      </c>
      <c r="I27" s="664">
        <v>1.3203368040770502</v>
      </c>
    </row>
    <row r="28" spans="1:14" x14ac:dyDescent="0.2">
      <c r="A28" s="642" t="s">
        <v>401</v>
      </c>
      <c r="B28" s="669"/>
      <c r="C28" s="189">
        <v>0</v>
      </c>
      <c r="D28" s="193" t="s">
        <v>151</v>
      </c>
      <c r="E28" s="189">
        <v>3948.33079</v>
      </c>
      <c r="F28" s="193">
        <v>52.785015819392655</v>
      </c>
      <c r="G28" s="189">
        <v>3948.33079</v>
      </c>
      <c r="H28" s="193">
        <v>52.785015819392655</v>
      </c>
      <c r="I28" s="369">
        <v>5.863089240326623</v>
      </c>
    </row>
    <row r="29" spans="1:14" x14ac:dyDescent="0.2">
      <c r="A29" s="636"/>
      <c r="B29" s="670" t="s">
        <v>398</v>
      </c>
      <c r="C29" s="199">
        <v>566.01831000000004</v>
      </c>
      <c r="D29" s="195">
        <v>-68.322631840747007</v>
      </c>
      <c r="E29" s="367">
        <v>11236.70667</v>
      </c>
      <c r="F29" s="195">
        <v>294.87856819148067</v>
      </c>
      <c r="G29" s="643">
        <v>11236.70667</v>
      </c>
      <c r="H29" s="195">
        <v>294.87856819148067</v>
      </c>
      <c r="I29" s="664">
        <v>16.685991493023664</v>
      </c>
    </row>
    <row r="30" spans="1:14" x14ac:dyDescent="0.2">
      <c r="A30" s="636"/>
      <c r="B30" s="670" t="s">
        <v>649</v>
      </c>
      <c r="C30" s="199">
        <v>0</v>
      </c>
      <c r="D30" s="195" t="s">
        <v>151</v>
      </c>
      <c r="E30" s="367">
        <v>3169.3830400000002</v>
      </c>
      <c r="F30" s="195" t="s">
        <v>151</v>
      </c>
      <c r="G30" s="186">
        <v>3169.3830400000002</v>
      </c>
      <c r="H30" s="195" t="s">
        <v>151</v>
      </c>
      <c r="I30" s="664">
        <v>4.7063877341183167</v>
      </c>
    </row>
    <row r="31" spans="1:14" x14ac:dyDescent="0.2">
      <c r="A31" s="636"/>
      <c r="B31" s="670" t="s">
        <v>272</v>
      </c>
      <c r="C31" s="199">
        <v>0</v>
      </c>
      <c r="D31" s="195" t="s">
        <v>151</v>
      </c>
      <c r="E31" s="367">
        <v>3002.5453700000003</v>
      </c>
      <c r="F31" s="195" t="s">
        <v>151</v>
      </c>
      <c r="G31" s="643">
        <v>3002.5453700000003</v>
      </c>
      <c r="H31" s="195" t="s">
        <v>151</v>
      </c>
      <c r="I31" s="664">
        <v>4.4586414838964199</v>
      </c>
    </row>
    <row r="32" spans="1:14" x14ac:dyDescent="0.2">
      <c r="A32" s="636"/>
      <c r="B32" s="670" t="s">
        <v>399</v>
      </c>
      <c r="C32" s="199">
        <v>0</v>
      </c>
      <c r="D32" s="195">
        <v>-100</v>
      </c>
      <c r="E32" s="367">
        <v>12447.14711</v>
      </c>
      <c r="F32" s="195">
        <v>354.54514151964435</v>
      </c>
      <c r="G32" s="186">
        <v>12447.14711</v>
      </c>
      <c r="H32" s="195">
        <v>354.54514151964435</v>
      </c>
      <c r="I32" s="664">
        <v>18.483439755918631</v>
      </c>
    </row>
    <row r="33" spans="1:10" x14ac:dyDescent="0.2">
      <c r="A33" s="636"/>
      <c r="B33" s="670" t="s">
        <v>400</v>
      </c>
      <c r="C33" s="199">
        <v>0</v>
      </c>
      <c r="D33" s="195" t="s">
        <v>151</v>
      </c>
      <c r="E33" s="367">
        <v>1023.78728</v>
      </c>
      <c r="F33" s="195" t="s">
        <v>151</v>
      </c>
      <c r="G33" s="643">
        <v>1023.78728</v>
      </c>
      <c r="H33" s="195" t="s">
        <v>151</v>
      </c>
      <c r="I33" s="664">
        <v>1.5202769233403719</v>
      </c>
    </row>
    <row r="34" spans="1:10" x14ac:dyDescent="0.2">
      <c r="A34" s="636"/>
      <c r="B34" s="668" t="s">
        <v>274</v>
      </c>
      <c r="C34" s="199">
        <v>0</v>
      </c>
      <c r="D34" s="184" t="s">
        <v>151</v>
      </c>
      <c r="E34" s="367">
        <v>0</v>
      </c>
      <c r="F34" s="184">
        <v>-100</v>
      </c>
      <c r="G34" s="643">
        <v>0</v>
      </c>
      <c r="H34" s="184">
        <v>-100</v>
      </c>
      <c r="I34" s="664">
        <v>0</v>
      </c>
    </row>
    <row r="35" spans="1:10" x14ac:dyDescent="0.2">
      <c r="A35" s="636"/>
      <c r="B35" s="668" t="s">
        <v>650</v>
      </c>
      <c r="C35" s="199">
        <v>0</v>
      </c>
      <c r="D35" s="184">
        <v>-100</v>
      </c>
      <c r="E35" s="367">
        <v>1911.9794299999999</v>
      </c>
      <c r="F35" s="184">
        <v>7.5888141992652871</v>
      </c>
      <c r="G35" s="643">
        <v>1911.9794299999999</v>
      </c>
      <c r="H35" s="184">
        <v>7.5888141992652871</v>
      </c>
      <c r="I35" s="664">
        <v>2.8392013283564901</v>
      </c>
    </row>
    <row r="36" spans="1:10" x14ac:dyDescent="0.2">
      <c r="A36" s="642" t="s">
        <v>559</v>
      </c>
      <c r="B36" s="193"/>
      <c r="C36" s="189">
        <v>566.01831000000004</v>
      </c>
      <c r="D36" s="193">
        <v>-80.772979942987547</v>
      </c>
      <c r="E36" s="189">
        <v>32791.548900000002</v>
      </c>
      <c r="F36" s="193">
        <v>344.10758223501364</v>
      </c>
      <c r="G36" s="251">
        <v>32791.548900000002</v>
      </c>
      <c r="H36" s="193">
        <v>344.10758223501364</v>
      </c>
      <c r="I36" s="369">
        <v>48.693938718653897</v>
      </c>
    </row>
    <row r="37" spans="1:10" x14ac:dyDescent="0.2">
      <c r="A37" s="642" t="s">
        <v>634</v>
      </c>
      <c r="B37" s="193"/>
      <c r="C37" s="189">
        <v>34.033239999999999</v>
      </c>
      <c r="D37" s="193" t="s">
        <v>151</v>
      </c>
      <c r="E37" s="189">
        <v>124.40813</v>
      </c>
      <c r="F37" s="193" t="s">
        <v>151</v>
      </c>
      <c r="G37" s="251">
        <v>124.40813</v>
      </c>
      <c r="H37" s="193" t="s">
        <v>151</v>
      </c>
      <c r="I37" s="822">
        <v>0.18474033894514591</v>
      </c>
    </row>
    <row r="38" spans="1:10" x14ac:dyDescent="0.2">
      <c r="A38" s="645" t="s">
        <v>120</v>
      </c>
      <c r="B38" s="372"/>
      <c r="C38" s="372">
        <v>4009.8798500000007</v>
      </c>
      <c r="D38" s="362">
        <v>-2.1499510255591283</v>
      </c>
      <c r="E38" s="202">
        <v>67342.157490000012</v>
      </c>
      <c r="F38" s="362">
        <v>59.241261599690397</v>
      </c>
      <c r="G38" s="254">
        <v>67342.157490000012</v>
      </c>
      <c r="H38" s="205">
        <v>59.241261599690397</v>
      </c>
      <c r="I38" s="373">
        <v>100</v>
      </c>
    </row>
    <row r="39" spans="1:10" x14ac:dyDescent="0.2">
      <c r="A39" s="374"/>
      <c r="B39" s="374" t="s">
        <v>379</v>
      </c>
      <c r="C39" s="675">
        <v>612.20061999999996</v>
      </c>
      <c r="D39" s="215">
        <v>37.733352279711909</v>
      </c>
      <c r="E39" s="255">
        <v>6662.9450699999998</v>
      </c>
      <c r="F39" s="215">
        <v>-36.600307594093486</v>
      </c>
      <c r="G39" s="255">
        <v>6662.9450699999998</v>
      </c>
      <c r="H39" s="215">
        <v>-36.600307594093486</v>
      </c>
      <c r="I39" s="676">
        <v>9.89416632662744</v>
      </c>
    </row>
    <row r="40" spans="1:10" x14ac:dyDescent="0.2">
      <c r="A40" s="374"/>
      <c r="B40" s="374" t="s">
        <v>376</v>
      </c>
      <c r="C40" s="675">
        <v>3397.6792300000006</v>
      </c>
      <c r="D40" s="215">
        <v>-7.0021255742945296</v>
      </c>
      <c r="E40" s="255">
        <v>60679.212420000003</v>
      </c>
      <c r="F40" s="215">
        <v>90.935449688655083</v>
      </c>
      <c r="G40" s="255">
        <v>60679.212420000003</v>
      </c>
      <c r="H40" s="215">
        <v>90.935449688655083</v>
      </c>
      <c r="I40" s="676">
        <v>90.105833673372544</v>
      </c>
    </row>
    <row r="41" spans="1:10" x14ac:dyDescent="0.2">
      <c r="A41" s="211"/>
      <c r="B41" s="211" t="s">
        <v>546</v>
      </c>
      <c r="C41" s="653">
        <v>3099.8678100000002</v>
      </c>
      <c r="D41" s="654">
        <v>24.72376973021052</v>
      </c>
      <c r="E41" s="653">
        <v>36160.537430000004</v>
      </c>
      <c r="F41" s="653">
        <v>49.357787724147286</v>
      </c>
      <c r="G41" s="653">
        <v>36160.537430000004</v>
      </c>
      <c r="H41" s="656">
        <v>49.357787724147286</v>
      </c>
      <c r="I41" s="656">
        <v>53.696731405389961</v>
      </c>
    </row>
    <row r="42" spans="1:10" x14ac:dyDescent="0.2">
      <c r="A42" s="646"/>
      <c r="B42" s="646" t="s">
        <v>547</v>
      </c>
      <c r="C42" s="646">
        <v>910.01204000000052</v>
      </c>
      <c r="D42" s="647">
        <v>-43.56857268732108</v>
      </c>
      <c r="E42" s="646">
        <v>31181.620060000001</v>
      </c>
      <c r="F42" s="646">
        <v>72.477031759677175</v>
      </c>
      <c r="G42" s="657">
        <v>31181.620060000001</v>
      </c>
      <c r="H42" s="648">
        <v>72.477031759677175</v>
      </c>
      <c r="I42" s="648">
        <v>46.303268594610032</v>
      </c>
    </row>
    <row r="43" spans="1:10" x14ac:dyDescent="0.2">
      <c r="A43" s="812"/>
      <c r="B43" s="812" t="s">
        <v>548</v>
      </c>
      <c r="C43" s="813">
        <v>635.29885999999999</v>
      </c>
      <c r="D43" s="811">
        <v>38.702359267395217</v>
      </c>
      <c r="E43" s="810">
        <v>7578.3004199999996</v>
      </c>
      <c r="F43" s="811">
        <v>-42.131386877946056</v>
      </c>
      <c r="G43" s="810">
        <v>7578.3004199999996</v>
      </c>
      <c r="H43" s="811">
        <v>-42.131386877946056</v>
      </c>
      <c r="I43" s="814">
        <v>11.253426831662381</v>
      </c>
    </row>
    <row r="44" spans="1:10" x14ac:dyDescent="0.2">
      <c r="A44" s="709"/>
      <c r="B44" s="1"/>
      <c r="C44" s="727"/>
      <c r="D44" s="727"/>
      <c r="E44" s="727"/>
      <c r="F44" s="727"/>
      <c r="G44" s="731"/>
      <c r="H44" s="727"/>
      <c r="I44" s="247" t="s">
        <v>246</v>
      </c>
    </row>
    <row r="45" spans="1:10" x14ac:dyDescent="0.2">
      <c r="A45" s="729" t="s">
        <v>383</v>
      </c>
      <c r="B45" s="1"/>
      <c r="C45" s="727"/>
      <c r="D45" s="727"/>
      <c r="E45" s="728"/>
      <c r="F45" s="727"/>
      <c r="G45" s="731"/>
      <c r="H45" s="727"/>
      <c r="I45" s="727"/>
      <c r="J45" s="667"/>
    </row>
    <row r="46" spans="1:10" x14ac:dyDescent="0.2">
      <c r="A46" s="729" t="s">
        <v>632</v>
      </c>
      <c r="B46" s="773"/>
      <c r="C46" s="607"/>
      <c r="D46" s="774"/>
      <c r="E46" s="774"/>
      <c r="F46" s="775"/>
      <c r="G46" s="731"/>
      <c r="H46" s="774"/>
      <c r="I46" s="774"/>
    </row>
    <row r="47" spans="1:10" x14ac:dyDescent="0.2">
      <c r="A47" s="730" t="s">
        <v>247</v>
      </c>
      <c r="B47" s="1"/>
      <c r="C47" s="1"/>
      <c r="D47" s="1"/>
      <c r="E47" s="1"/>
      <c r="F47" s="1"/>
      <c r="G47" s="732"/>
      <c r="H47" s="1"/>
      <c r="I47" s="1"/>
    </row>
    <row r="48" spans="1:10" x14ac:dyDescent="0.2">
      <c r="A48" s="719" t="s">
        <v>578</v>
      </c>
    </row>
  </sheetData>
  <mergeCells count="6">
    <mergeCell ref="A1:G2"/>
    <mergeCell ref="C3:D3"/>
    <mergeCell ref="E3:F3"/>
    <mergeCell ref="A3:A4"/>
    <mergeCell ref="B3:B4"/>
    <mergeCell ref="G3:I3"/>
  </mergeCells>
  <conditionalFormatting sqref="C26:C34 C5:C9 C17:C18">
    <cfRule type="cellIs" dxfId="53" priority="73" operator="between">
      <formula>0.00000001</formula>
      <formula>1</formula>
    </cfRule>
  </conditionalFormatting>
  <conditionalFormatting sqref="I26:I34 I5:I9">
    <cfRule type="cellIs" dxfId="52" priority="72" operator="between">
      <formula>0.000001</formula>
      <formula>1</formula>
    </cfRule>
  </conditionalFormatting>
  <conditionalFormatting sqref="C36">
    <cfRule type="cellIs" dxfId="51" priority="66" operator="between">
      <formula>0.00000001</formula>
      <formula>1</formula>
    </cfRule>
  </conditionalFormatting>
  <conditionalFormatting sqref="I36">
    <cfRule type="cellIs" dxfId="50" priority="64" operator="between">
      <formula>0.000001</formula>
      <formula>1</formula>
    </cfRule>
  </conditionalFormatting>
  <conditionalFormatting sqref="C37">
    <cfRule type="cellIs" dxfId="49" priority="63" operator="between">
      <formula>0.00000001</formula>
      <formula>1</formula>
    </cfRule>
  </conditionalFormatting>
  <conditionalFormatting sqref="C35">
    <cfRule type="cellIs" dxfId="48" priority="59" operator="between">
      <formula>0.00000001</formula>
      <formula>1</formula>
    </cfRule>
  </conditionalFormatting>
  <conditionalFormatting sqref="I35">
    <cfRule type="cellIs" dxfId="47" priority="58" operator="between">
      <formula>0.000001</formula>
      <formula>1</formula>
    </cfRule>
  </conditionalFormatting>
  <conditionalFormatting sqref="C23">
    <cfRule type="cellIs" dxfId="46" priority="57" operator="between">
      <formula>0.00000001</formula>
      <formula>1</formula>
    </cfRule>
  </conditionalFormatting>
  <conditionalFormatting sqref="I23">
    <cfRule type="cellIs" dxfId="45" priority="56" operator="between">
      <formula>0.000001</formula>
      <formula>1</formula>
    </cfRule>
  </conditionalFormatting>
  <conditionalFormatting sqref="C10">
    <cfRule type="cellIs" dxfId="44" priority="55" operator="between">
      <formula>0.00000001</formula>
      <formula>1</formula>
    </cfRule>
  </conditionalFormatting>
  <conditionalFormatting sqref="I10">
    <cfRule type="cellIs" dxfId="43" priority="54" operator="between">
      <formula>0.000001</formula>
      <formula>1</formula>
    </cfRule>
  </conditionalFormatting>
  <conditionalFormatting sqref="C21">
    <cfRule type="cellIs" dxfId="32" priority="41" operator="between">
      <formula>0.00000001</formula>
      <formula>1</formula>
    </cfRule>
  </conditionalFormatting>
  <conditionalFormatting sqref="C20">
    <cfRule type="cellIs" dxfId="31" priority="39" operator="between">
      <formula>0.00000001</formula>
      <formula>1</formula>
    </cfRule>
  </conditionalFormatting>
  <conditionalFormatting sqref="E20">
    <cfRule type="cellIs" dxfId="30" priority="37" operator="between">
      <formula>0.000001</formula>
      <formula>1</formula>
    </cfRule>
  </conditionalFormatting>
  <conditionalFormatting sqref="G20">
    <cfRule type="cellIs" dxfId="29" priority="36" operator="between">
      <formula>0.000001</formula>
      <formula>1</formula>
    </cfRule>
  </conditionalFormatting>
  <conditionalFormatting sqref="C19">
    <cfRule type="cellIs" dxfId="26" priority="33" operator="between">
      <formula>0.00000001</formula>
      <formula>1</formula>
    </cfRule>
  </conditionalFormatting>
  <conditionalFormatting sqref="C24">
    <cfRule type="cellIs" dxfId="23" priority="29" operator="between">
      <formula>0.00000001</formula>
      <formula>1</formula>
    </cfRule>
  </conditionalFormatting>
  <conditionalFormatting sqref="I24">
    <cfRule type="cellIs" dxfId="22" priority="28" operator="between">
      <formula>0.000001</formula>
      <formula>1</formula>
    </cfRule>
  </conditionalFormatting>
  <conditionalFormatting sqref="C25">
    <cfRule type="cellIs" dxfId="21" priority="27" operator="between">
      <formula>0.00000001</formula>
      <formula>1</formula>
    </cfRule>
  </conditionalFormatting>
  <conditionalFormatting sqref="I25">
    <cfRule type="cellIs" dxfId="20" priority="26" operator="between">
      <formula>0.000001</formula>
      <formula>1</formula>
    </cfRule>
  </conditionalFormatting>
  <conditionalFormatting sqref="K16:K17">
    <cfRule type="cellIs" dxfId="19" priority="21" operator="between">
      <formula>0.000001</formula>
      <formula>1</formula>
    </cfRule>
  </conditionalFormatting>
  <conditionalFormatting sqref="M16">
    <cfRule type="cellIs" dxfId="18" priority="20" operator="between">
      <formula>0.000001</formula>
      <formula>1</formula>
    </cfRule>
  </conditionalFormatting>
  <conditionalFormatting sqref="C11">
    <cfRule type="cellIs" dxfId="17" priority="18" operator="between">
      <formula>0.00000001</formula>
      <formula>1</formula>
    </cfRule>
  </conditionalFormatting>
  <conditionalFormatting sqref="I11">
    <cfRule type="cellIs" dxfId="16" priority="17" operator="between">
      <formula>0.000001</formula>
      <formula>1</formula>
    </cfRule>
  </conditionalFormatting>
  <conditionalFormatting sqref="I12">
    <cfRule type="cellIs" dxfId="14" priority="15" operator="between">
      <formula>0.000001</formula>
      <formula>1</formula>
    </cfRule>
  </conditionalFormatting>
  <conditionalFormatting sqref="C16">
    <cfRule type="cellIs" dxfId="11" priority="12" operator="between">
      <formula>0.00000001</formula>
      <formula>1</formula>
    </cfRule>
  </conditionalFormatting>
  <conditionalFormatting sqref="I16">
    <cfRule type="cellIs" dxfId="10" priority="11" operator="between">
      <formula>0.000001</formula>
      <formula>1</formula>
    </cfRule>
  </conditionalFormatting>
  <conditionalFormatting sqref="E16">
    <cfRule type="cellIs" dxfId="9" priority="10" operator="between">
      <formula>0.000001</formula>
      <formula>1</formula>
    </cfRule>
  </conditionalFormatting>
  <conditionalFormatting sqref="G16">
    <cfRule type="cellIs" dxfId="8" priority="9" operator="between">
      <formula>0.000001</formula>
      <formula>1</formula>
    </cfRule>
  </conditionalFormatting>
  <conditionalFormatting sqref="C12">
    <cfRule type="cellIs" dxfId="6" priority="7" operator="between">
      <formula>0.00000001</formula>
      <formula>1</formula>
    </cfRule>
  </conditionalFormatting>
  <conditionalFormatting sqref="C15">
    <cfRule type="cellIs" dxfId="5" priority="6" operator="between">
      <formula>0.00000001</formula>
      <formula>1</formula>
    </cfRule>
  </conditionalFormatting>
  <conditionalFormatting sqref="C14">
    <cfRule type="cellIs" dxfId="4" priority="5" operator="between">
      <formula>0.00000001</formula>
      <formula>1</formula>
    </cfRule>
  </conditionalFormatting>
  <conditionalFormatting sqref="E14">
    <cfRule type="cellIs" dxfId="3" priority="4" operator="between">
      <formula>0.000001</formula>
      <formula>1</formula>
    </cfRule>
  </conditionalFormatting>
  <conditionalFormatting sqref="G14">
    <cfRule type="cellIs" dxfId="2" priority="3" operator="between">
      <formula>0.000001</formula>
      <formula>1</formula>
    </cfRule>
  </conditionalFormatting>
  <conditionalFormatting sqref="C13">
    <cfRule type="cellIs" dxfId="1" priority="2" operator="between">
      <formula>0.00000001</formula>
      <formula>1</formula>
    </cfRule>
  </conditionalFormatting>
  <conditionalFormatting sqref="C22">
    <cfRule type="cellIs" dxfId="0" priority="1" operator="between">
      <formula>0.00000001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J19"/>
  <sheetViews>
    <sheetView workbookViewId="0">
      <selection activeCell="A4" sqref="A4"/>
    </sheetView>
  </sheetViews>
  <sheetFormatPr baseColWidth="10" defaultRowHeight="14.25" x14ac:dyDescent="0.2"/>
  <cols>
    <col min="1" max="1" width="25.25" customWidth="1"/>
  </cols>
  <sheetData>
    <row r="1" spans="1:10" x14ac:dyDescent="0.2">
      <c r="A1" s="880" t="s">
        <v>402</v>
      </c>
      <c r="B1" s="880"/>
      <c r="C1" s="880"/>
      <c r="D1" s="880"/>
      <c r="E1" s="880"/>
      <c r="F1" s="880"/>
      <c r="G1" s="1"/>
      <c r="H1" s="1"/>
      <c r="I1" s="1"/>
    </row>
    <row r="2" spans="1:10" x14ac:dyDescent="0.2">
      <c r="A2" s="881"/>
      <c r="B2" s="881"/>
      <c r="C2" s="881"/>
      <c r="D2" s="881"/>
      <c r="E2" s="881"/>
      <c r="F2" s="881"/>
      <c r="G2" s="11"/>
      <c r="H2" s="57" t="s">
        <v>571</v>
      </c>
      <c r="I2" s="1"/>
    </row>
    <row r="3" spans="1:10" x14ac:dyDescent="0.2">
      <c r="A3" s="356"/>
      <c r="B3" s="849">
        <f>INDICE!A3</f>
        <v>41974</v>
      </c>
      <c r="C3" s="850">
        <v>41671</v>
      </c>
      <c r="D3" s="850" t="s">
        <v>121</v>
      </c>
      <c r="E3" s="850"/>
      <c r="F3" s="850" t="s">
        <v>122</v>
      </c>
      <c r="G3" s="850"/>
      <c r="H3" s="850"/>
      <c r="I3" s="1"/>
    </row>
    <row r="4" spans="1:10" x14ac:dyDescent="0.2">
      <c r="A4" s="357"/>
      <c r="B4" s="92" t="s">
        <v>55</v>
      </c>
      <c r="C4" s="92" t="s">
        <v>513</v>
      </c>
      <c r="D4" s="92" t="s">
        <v>55</v>
      </c>
      <c r="E4" s="92" t="s">
        <v>513</v>
      </c>
      <c r="F4" s="92" t="s">
        <v>55</v>
      </c>
      <c r="G4" s="453" t="s">
        <v>513</v>
      </c>
      <c r="H4" s="453" t="s">
        <v>111</v>
      </c>
      <c r="I4" s="57"/>
    </row>
    <row r="5" spans="1:10" ht="14.1" customHeight="1" x14ac:dyDescent="0.2">
      <c r="A5" s="677" t="s">
        <v>384</v>
      </c>
      <c r="B5" s="365">
        <v>612.20061999999984</v>
      </c>
      <c r="C5" s="366">
        <v>37.73335227971188</v>
      </c>
      <c r="D5" s="365">
        <v>6662.9450699999998</v>
      </c>
      <c r="E5" s="366">
        <v>-36.600307594093465</v>
      </c>
      <c r="F5" s="365">
        <v>6662.9450699999998</v>
      </c>
      <c r="G5" s="366">
        <v>-36.600307594093465</v>
      </c>
      <c r="H5" s="366">
        <v>9.89416632662744</v>
      </c>
      <c r="I5" s="1"/>
    </row>
    <row r="6" spans="1:10" x14ac:dyDescent="0.2">
      <c r="A6" s="678" t="s">
        <v>658</v>
      </c>
      <c r="B6" s="720">
        <v>612.20061999999984</v>
      </c>
      <c r="C6" s="735">
        <v>40.684578462596207</v>
      </c>
      <c r="D6" s="720">
        <v>6258.9212900000002</v>
      </c>
      <c r="E6" s="735">
        <v>12.925664201422176</v>
      </c>
      <c r="F6" s="720">
        <v>6258.9212900000002</v>
      </c>
      <c r="G6" s="735">
        <v>12.925664201422176</v>
      </c>
      <c r="H6" s="735">
        <v>-100</v>
      </c>
      <c r="I6" s="1"/>
    </row>
    <row r="7" spans="1:10" x14ac:dyDescent="0.2">
      <c r="A7" s="678" t="s">
        <v>659</v>
      </c>
      <c r="B7" s="722">
        <v>0</v>
      </c>
      <c r="C7" s="735">
        <v>-100</v>
      </c>
      <c r="D7" s="722">
        <v>404.02377999999999</v>
      </c>
      <c r="E7" s="735">
        <v>-91.865697425994469</v>
      </c>
      <c r="F7" s="722">
        <v>404.02377999999999</v>
      </c>
      <c r="G7" s="735">
        <v>-91.865697425994469</v>
      </c>
      <c r="H7" s="735">
        <v>0.5999566914083434</v>
      </c>
      <c r="I7" s="734"/>
      <c r="J7" s="257"/>
    </row>
    <row r="8" spans="1:10" x14ac:dyDescent="0.2">
      <c r="A8" s="677" t="s">
        <v>660</v>
      </c>
      <c r="B8" s="662">
        <v>3397.6792300000002</v>
      </c>
      <c r="C8" s="682">
        <v>-7.0021255742945305</v>
      </c>
      <c r="D8" s="662">
        <v>60679.212419999996</v>
      </c>
      <c r="E8" s="682">
        <v>90.935449688655055</v>
      </c>
      <c r="F8" s="662">
        <v>60679.212419999996</v>
      </c>
      <c r="G8" s="682">
        <v>90.935449688655055</v>
      </c>
      <c r="H8" s="682">
        <v>90.105833673372544</v>
      </c>
      <c r="I8" s="734"/>
      <c r="J8" s="257"/>
    </row>
    <row r="9" spans="1:10" x14ac:dyDescent="0.2">
      <c r="A9" s="678" t="s">
        <v>388</v>
      </c>
      <c r="B9" s="720">
        <v>19.372269999999997</v>
      </c>
      <c r="C9" s="735">
        <v>74.466642230389652</v>
      </c>
      <c r="D9" s="720">
        <v>2484.33808</v>
      </c>
      <c r="E9" s="735">
        <v>3658.0361033984873</v>
      </c>
      <c r="F9" s="720">
        <v>2484.33808</v>
      </c>
      <c r="G9" s="735">
        <v>3658.0361033984873</v>
      </c>
      <c r="H9" s="735">
        <v>3.6891275429791688</v>
      </c>
      <c r="I9" s="734"/>
      <c r="J9" s="257"/>
    </row>
    <row r="10" spans="1:10" x14ac:dyDescent="0.2">
      <c r="A10" s="678" t="s">
        <v>389</v>
      </c>
      <c r="B10" s="722">
        <v>0</v>
      </c>
      <c r="C10" s="736">
        <v>0</v>
      </c>
      <c r="D10" s="722">
        <v>0</v>
      </c>
      <c r="E10" s="736">
        <v>0</v>
      </c>
      <c r="F10" s="722" t="s">
        <v>151</v>
      </c>
      <c r="G10" s="736">
        <v>0</v>
      </c>
      <c r="H10" s="736">
        <v>0</v>
      </c>
      <c r="I10" s="734"/>
      <c r="J10" s="257"/>
    </row>
    <row r="11" spans="1:10" x14ac:dyDescent="0.2">
      <c r="A11" s="678" t="s">
        <v>390</v>
      </c>
      <c r="B11" s="720">
        <v>1504.32917</v>
      </c>
      <c r="C11" s="735">
        <v>62.177661034454125</v>
      </c>
      <c r="D11" s="720">
        <v>16019.561619999999</v>
      </c>
      <c r="E11" s="735">
        <v>240.01889160151345</v>
      </c>
      <c r="F11" s="720">
        <v>16019.561619999999</v>
      </c>
      <c r="G11" s="735">
        <v>240.01889160151345</v>
      </c>
      <c r="H11" s="735">
        <v>23.788310646831928</v>
      </c>
      <c r="I11" s="1"/>
    </row>
    <row r="12" spans="1:10" x14ac:dyDescent="0.2">
      <c r="A12" s="678" t="s">
        <v>391</v>
      </c>
      <c r="B12" s="720">
        <v>960.89065000000005</v>
      </c>
      <c r="C12" s="735">
        <v>-16.953169065581566</v>
      </c>
      <c r="D12" s="720">
        <v>15926.933700000001</v>
      </c>
      <c r="E12" s="735">
        <v>39.729111280981016</v>
      </c>
      <c r="F12" s="720">
        <v>15926.933700000001</v>
      </c>
      <c r="G12" s="735">
        <v>39.729111280981016</v>
      </c>
      <c r="H12" s="735">
        <v>23.650762454952641</v>
      </c>
      <c r="I12" s="734"/>
      <c r="J12" s="257"/>
    </row>
    <row r="13" spans="1:10" x14ac:dyDescent="0.2">
      <c r="A13" s="678" t="s">
        <v>392</v>
      </c>
      <c r="B13" s="720">
        <v>37.108339999999998</v>
      </c>
      <c r="C13" s="735">
        <v>1252.8427008483443</v>
      </c>
      <c r="D13" s="720">
        <v>6984.2923999999994</v>
      </c>
      <c r="E13" s="735">
        <v>112.15745140698897</v>
      </c>
      <c r="F13" s="720">
        <v>6984.2923999999994</v>
      </c>
      <c r="G13" s="735">
        <v>112.15745140698897</v>
      </c>
      <c r="H13" s="735">
        <v>10.371352300432509</v>
      </c>
      <c r="I13" s="734"/>
      <c r="J13" s="257"/>
    </row>
    <row r="14" spans="1:10" x14ac:dyDescent="0.2">
      <c r="A14" s="678" t="s">
        <v>393</v>
      </c>
      <c r="B14" s="720">
        <v>875.97880000000009</v>
      </c>
      <c r="C14" s="735">
        <v>-43.667957685561056</v>
      </c>
      <c r="D14" s="720">
        <v>19264.086620000002</v>
      </c>
      <c r="E14" s="735">
        <v>56.465796722102283</v>
      </c>
      <c r="F14" s="720">
        <v>19264.086620000002</v>
      </c>
      <c r="G14" s="735">
        <v>56.465796722102283</v>
      </c>
      <c r="H14" s="735">
        <v>28.606280728176291</v>
      </c>
      <c r="I14" s="1"/>
    </row>
    <row r="15" spans="1:10" x14ac:dyDescent="0.2">
      <c r="A15" s="679" t="s">
        <v>120</v>
      </c>
      <c r="B15" s="680">
        <v>4009.8798499999998</v>
      </c>
      <c r="C15" s="681">
        <v>-2.1499510255591514</v>
      </c>
      <c r="D15" s="680">
        <v>67342.157490000012</v>
      </c>
      <c r="E15" s="681">
        <v>59.241261599690397</v>
      </c>
      <c r="F15" s="680">
        <v>67342.157490000012</v>
      </c>
      <c r="G15" s="681">
        <v>59.241261599690397</v>
      </c>
      <c r="H15" s="681">
        <v>100</v>
      </c>
      <c r="I15" s="734"/>
      <c r="J15" s="257"/>
    </row>
    <row r="16" spans="1:10" x14ac:dyDescent="0.2">
      <c r="A16" s="711"/>
      <c r="B16" s="1"/>
      <c r="C16" s="11"/>
      <c r="D16" s="11"/>
      <c r="E16" s="11"/>
      <c r="F16" s="11"/>
      <c r="G16" s="11"/>
      <c r="H16" s="247" t="s">
        <v>246</v>
      </c>
      <c r="I16" s="11"/>
    </row>
    <row r="17" spans="1:9" x14ac:dyDescent="0.2">
      <c r="A17" s="718" t="s">
        <v>383</v>
      </c>
      <c r="B17" s="1"/>
      <c r="C17" s="11"/>
      <c r="D17" s="11"/>
      <c r="E17" s="11"/>
      <c r="F17" s="11"/>
      <c r="G17" s="11"/>
      <c r="H17" s="11"/>
      <c r="I17" s="1"/>
    </row>
    <row r="18" spans="1:9" x14ac:dyDescent="0.2">
      <c r="A18" s="718" t="s">
        <v>631</v>
      </c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719" t="s">
        <v>247</v>
      </c>
    </row>
  </sheetData>
  <mergeCells count="4">
    <mergeCell ref="A1:F2"/>
    <mergeCell ref="B3:C3"/>
    <mergeCell ref="D3:E3"/>
    <mergeCell ref="F3:H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H13"/>
  <sheetViews>
    <sheetView workbookViewId="0">
      <selection activeCell="A2" sqref="A2"/>
    </sheetView>
  </sheetViews>
  <sheetFormatPr baseColWidth="10" defaultRowHeight="14.25" x14ac:dyDescent="0.2"/>
  <cols>
    <col min="1" max="1" width="41.875" bestFit="1" customWidth="1"/>
    <col min="2" max="2" width="11.375" bestFit="1" customWidth="1"/>
  </cols>
  <sheetData>
    <row r="1" spans="1:8" x14ac:dyDescent="0.2">
      <c r="A1" s="54" t="s">
        <v>406</v>
      </c>
      <c r="B1" s="54"/>
      <c r="C1" s="54"/>
      <c r="D1" s="55"/>
      <c r="E1" s="55"/>
      <c r="F1" s="55"/>
      <c r="G1" s="55"/>
      <c r="H1" s="53"/>
    </row>
    <row r="2" spans="1:8" x14ac:dyDescent="0.2">
      <c r="A2" s="56"/>
      <c r="B2" s="56"/>
      <c r="C2" s="56"/>
      <c r="D2" s="69"/>
      <c r="E2" s="69"/>
      <c r="F2" s="69"/>
      <c r="G2" s="129"/>
      <c r="H2" s="57" t="s">
        <v>571</v>
      </c>
    </row>
    <row r="3" spans="1:8" x14ac:dyDescent="0.2">
      <c r="A3" s="58"/>
      <c r="B3" s="852">
        <f>INDICE!A3</f>
        <v>41974</v>
      </c>
      <c r="C3" s="870">
        <v>41671</v>
      </c>
      <c r="D3" s="870" t="s">
        <v>121</v>
      </c>
      <c r="E3" s="870"/>
      <c r="F3" s="870" t="s">
        <v>122</v>
      </c>
      <c r="G3" s="870"/>
      <c r="H3" s="870"/>
    </row>
    <row r="4" spans="1:8" ht="25.5" x14ac:dyDescent="0.2">
      <c r="A4" s="70"/>
      <c r="B4" s="260" t="s">
        <v>55</v>
      </c>
      <c r="C4" s="261" t="s">
        <v>513</v>
      </c>
      <c r="D4" s="260" t="s">
        <v>55</v>
      </c>
      <c r="E4" s="261" t="s">
        <v>513</v>
      </c>
      <c r="F4" s="260" t="s">
        <v>55</v>
      </c>
      <c r="G4" s="262" t="s">
        <v>513</v>
      </c>
      <c r="H4" s="261" t="s">
        <v>111</v>
      </c>
    </row>
    <row r="5" spans="1:8" x14ac:dyDescent="0.2">
      <c r="A5" s="737" t="s">
        <v>407</v>
      </c>
      <c r="B5" s="264">
        <v>0.76867818860000003</v>
      </c>
      <c r="C5" s="263">
        <v>-93.110384253841588</v>
      </c>
      <c r="D5" s="264">
        <v>58.869257337800001</v>
      </c>
      <c r="E5" s="263">
        <v>-53.051162294272935</v>
      </c>
      <c r="F5" s="264">
        <v>58.869257337800001</v>
      </c>
      <c r="G5" s="263">
        <v>-53.051162294272935</v>
      </c>
      <c r="H5" s="263">
        <v>21.892617632966804</v>
      </c>
    </row>
    <row r="6" spans="1:8" x14ac:dyDescent="0.2">
      <c r="A6" s="737" t="s">
        <v>408</v>
      </c>
      <c r="B6" s="797">
        <v>0</v>
      </c>
      <c r="C6" s="266">
        <v>-100</v>
      </c>
      <c r="D6" s="61">
        <v>9.9644247299999993</v>
      </c>
      <c r="E6" s="62">
        <v>-84.189936702689451</v>
      </c>
      <c r="F6" s="61">
        <v>9.9644247299999993</v>
      </c>
      <c r="G6" s="62">
        <v>-84.189936702689451</v>
      </c>
      <c r="H6" s="62">
        <v>3.7056241306835012</v>
      </c>
    </row>
    <row r="7" spans="1:8" x14ac:dyDescent="0.2">
      <c r="A7" s="737" t="s">
        <v>409</v>
      </c>
      <c r="B7" s="831">
        <v>0.66445983799999997</v>
      </c>
      <c r="C7" s="266">
        <v>29.664773216283656</v>
      </c>
      <c r="D7" s="61">
        <v>10.088716221999999</v>
      </c>
      <c r="E7" s="62">
        <v>110.67444299818092</v>
      </c>
      <c r="F7" s="61">
        <v>10.088716221999999</v>
      </c>
      <c r="G7" s="62">
        <v>110.67444299818092</v>
      </c>
      <c r="H7" s="62">
        <v>3.7518463225785523</v>
      </c>
    </row>
    <row r="8" spans="1:8" x14ac:dyDescent="0.2">
      <c r="A8" s="737" t="s">
        <v>410</v>
      </c>
      <c r="B8" s="61">
        <v>7.2374951999999997</v>
      </c>
      <c r="C8" s="266">
        <v>-76.838600921151922</v>
      </c>
      <c r="D8" s="61">
        <v>189.97764064</v>
      </c>
      <c r="E8" s="62">
        <v>-57.884045648490847</v>
      </c>
      <c r="F8" s="61">
        <v>189.97764064</v>
      </c>
      <c r="G8" s="62">
        <v>-57.884045648490847</v>
      </c>
      <c r="H8" s="62">
        <v>70.649911913771135</v>
      </c>
    </row>
    <row r="9" spans="1:8" x14ac:dyDescent="0.2">
      <c r="A9" s="242" t="s">
        <v>120</v>
      </c>
      <c r="B9" s="268">
        <v>8.6706332265999997</v>
      </c>
      <c r="C9" s="269">
        <v>-82.464092914197721</v>
      </c>
      <c r="D9" s="268">
        <v>268.90003892980002</v>
      </c>
      <c r="E9" s="269">
        <v>-58.26394836800479</v>
      </c>
      <c r="F9" s="268">
        <v>268.90003892980002</v>
      </c>
      <c r="G9" s="269">
        <v>-58.26394836800479</v>
      </c>
      <c r="H9" s="269">
        <v>100</v>
      </c>
    </row>
    <row r="10" spans="1:8" x14ac:dyDescent="0.2">
      <c r="A10" s="738" t="s">
        <v>283</v>
      </c>
      <c r="B10" s="271">
        <f>B9/'Consumo de gas natural'!B8*100</f>
        <v>2.7728665075172455E-2</v>
      </c>
      <c r="C10" s="272"/>
      <c r="D10" s="271">
        <f>D9/'Consumo de gas natural'!D8*100</f>
        <v>8.8209814847756654E-2</v>
      </c>
      <c r="E10" s="271"/>
      <c r="F10" s="271">
        <f>F9/'Consumo de gas natural'!F8*100</f>
        <v>8.8209814847756654E-2</v>
      </c>
      <c r="G10" s="273"/>
      <c r="H10" s="273" t="s">
        <v>151</v>
      </c>
    </row>
    <row r="11" spans="1:8" x14ac:dyDescent="0.2">
      <c r="A11" s="274"/>
      <c r="B11" s="62"/>
      <c r="C11" s="62"/>
      <c r="D11" s="62"/>
      <c r="E11" s="62"/>
      <c r="F11" s="62"/>
      <c r="G11" s="267"/>
      <c r="H11" s="247" t="s">
        <v>246</v>
      </c>
    </row>
    <row r="12" spans="1:8" x14ac:dyDescent="0.2">
      <c r="A12" s="274" t="s">
        <v>585</v>
      </c>
      <c r="B12" s="129"/>
      <c r="C12" s="129"/>
      <c r="D12" s="129"/>
      <c r="E12" s="129"/>
      <c r="F12" s="129"/>
      <c r="G12" s="129"/>
      <c r="H12" s="1"/>
    </row>
    <row r="13" spans="1:8" x14ac:dyDescent="0.2">
      <c r="A13" s="719" t="s">
        <v>247</v>
      </c>
      <c r="B13" s="1"/>
      <c r="C13" s="1"/>
      <c r="D13" s="1"/>
      <c r="E13" s="1"/>
      <c r="F13" s="1"/>
      <c r="G13" s="1"/>
      <c r="H13" s="1"/>
    </row>
  </sheetData>
  <mergeCells count="3">
    <mergeCell ref="B3:C3"/>
    <mergeCell ref="D3:E3"/>
    <mergeCell ref="F3:H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E14"/>
  <sheetViews>
    <sheetView workbookViewId="0">
      <selection activeCell="C16" sqref="C16"/>
    </sheetView>
  </sheetViews>
  <sheetFormatPr baseColWidth="10" defaultRowHeight="14.25" x14ac:dyDescent="0.2"/>
  <cols>
    <col min="1" max="1" width="23.875" bestFit="1" customWidth="1"/>
    <col min="3" max="3" width="5.5" customWidth="1"/>
    <col min="4" max="4" width="28.5" bestFit="1" customWidth="1"/>
  </cols>
  <sheetData>
    <row r="1" spans="1:5" x14ac:dyDescent="0.2">
      <c r="A1" s="223" t="s">
        <v>411</v>
      </c>
      <c r="B1" s="223"/>
      <c r="C1" s="223"/>
      <c r="D1" s="223"/>
      <c r="E1" s="224"/>
    </row>
    <row r="2" spans="1:5" x14ac:dyDescent="0.2">
      <c r="A2" s="226"/>
      <c r="B2" s="226"/>
      <c r="C2" s="226"/>
      <c r="D2" s="226"/>
      <c r="E2" s="57" t="s">
        <v>571</v>
      </c>
    </row>
    <row r="3" spans="1:5" x14ac:dyDescent="0.2">
      <c r="A3" s="375" t="s">
        <v>412</v>
      </c>
      <c r="B3" s="376"/>
      <c r="C3" s="377"/>
      <c r="D3" s="375" t="s">
        <v>413</v>
      </c>
      <c r="E3" s="376"/>
    </row>
    <row r="4" spans="1:5" x14ac:dyDescent="0.2">
      <c r="A4" s="188" t="s">
        <v>414</v>
      </c>
      <c r="B4" s="240">
        <v>31019.8454932266</v>
      </c>
      <c r="C4" s="378"/>
      <c r="D4" s="188" t="s">
        <v>415</v>
      </c>
      <c r="E4" s="240">
        <v>5098</v>
      </c>
    </row>
    <row r="5" spans="1:5" x14ac:dyDescent="0.2">
      <c r="A5" s="737" t="s">
        <v>416</v>
      </c>
      <c r="B5" s="379">
        <v>8.6706332265999997</v>
      </c>
      <c r="C5" s="378"/>
      <c r="D5" s="737" t="s">
        <v>417</v>
      </c>
      <c r="E5" s="380">
        <v>4010</v>
      </c>
    </row>
    <row r="6" spans="1:5" x14ac:dyDescent="0.2">
      <c r="A6" s="737" t="s">
        <v>418</v>
      </c>
      <c r="B6" s="379">
        <v>13724.13913</v>
      </c>
      <c r="C6" s="378"/>
      <c r="D6" s="737" t="s">
        <v>419</v>
      </c>
      <c r="E6" s="380">
        <v>1088</v>
      </c>
    </row>
    <row r="7" spans="1:5" x14ac:dyDescent="0.2">
      <c r="A7" s="737" t="s">
        <v>420</v>
      </c>
      <c r="B7" s="379">
        <v>16316.03573</v>
      </c>
      <c r="C7" s="378"/>
      <c r="D7" s="188" t="s">
        <v>421</v>
      </c>
      <c r="E7" s="240">
        <v>31269.565999999999</v>
      </c>
    </row>
    <row r="8" spans="1:5" x14ac:dyDescent="0.2">
      <c r="A8" s="739" t="s">
        <v>422</v>
      </c>
      <c r="B8" s="740">
        <v>971</v>
      </c>
      <c r="C8" s="378"/>
      <c r="D8" s="737" t="s">
        <v>423</v>
      </c>
      <c r="E8" s="380">
        <v>25385.906999999999</v>
      </c>
    </row>
    <row r="9" spans="1:5" x14ac:dyDescent="0.2">
      <c r="A9" s="737"/>
      <c r="B9" s="379"/>
      <c r="C9" s="378"/>
      <c r="D9" s="737" t="s">
        <v>424</v>
      </c>
      <c r="E9" s="380">
        <v>4974.1620000000003</v>
      </c>
    </row>
    <row r="10" spans="1:5" x14ac:dyDescent="0.2">
      <c r="A10" s="188" t="s">
        <v>292</v>
      </c>
      <c r="B10" s="240">
        <v>5243</v>
      </c>
      <c r="C10" s="378"/>
      <c r="D10" s="737" t="s">
        <v>425</v>
      </c>
      <c r="E10" s="380">
        <v>909.49699999999996</v>
      </c>
    </row>
    <row r="11" spans="1:5" x14ac:dyDescent="0.2">
      <c r="A11" s="737"/>
      <c r="B11" s="379"/>
      <c r="C11" s="378"/>
      <c r="D11" s="188" t="s">
        <v>426</v>
      </c>
      <c r="E11" s="240">
        <v>-104.72050677339575</v>
      </c>
    </row>
    <row r="12" spans="1:5" x14ac:dyDescent="0.2">
      <c r="A12" s="242" t="s">
        <v>120</v>
      </c>
      <c r="B12" s="243">
        <v>36262.845493226603</v>
      </c>
      <c r="C12" s="378"/>
      <c r="D12" s="242" t="s">
        <v>120</v>
      </c>
      <c r="E12" s="243">
        <v>36262.845493226603</v>
      </c>
    </row>
    <row r="13" spans="1:5" x14ac:dyDescent="0.2">
      <c r="A13" s="1"/>
      <c r="B13" s="1"/>
      <c r="C13" s="1"/>
      <c r="D13" s="1"/>
      <c r="E13" s="247" t="s">
        <v>246</v>
      </c>
    </row>
    <row r="14" spans="1:5" x14ac:dyDescent="0.2">
      <c r="A14" s="1"/>
      <c r="B14" s="1"/>
      <c r="C14" s="1"/>
      <c r="D14" s="1"/>
      <c r="E14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F29"/>
  <sheetViews>
    <sheetView workbookViewId="0">
      <selection activeCell="K24" sqref="K24"/>
    </sheetView>
  </sheetViews>
  <sheetFormatPr baseColWidth="10" defaultRowHeight="14.25" x14ac:dyDescent="0.2"/>
  <sheetData>
    <row r="1" spans="1:6" x14ac:dyDescent="0.2">
      <c r="A1" s="838" t="s">
        <v>606</v>
      </c>
      <c r="B1" s="838"/>
      <c r="C1" s="838"/>
      <c r="D1" s="838"/>
      <c r="E1" s="838"/>
      <c r="F1" s="277"/>
    </row>
    <row r="2" spans="1:6" x14ac:dyDescent="0.2">
      <c r="A2" s="839"/>
      <c r="B2" s="839"/>
      <c r="C2" s="839"/>
      <c r="D2" s="839"/>
      <c r="E2" s="839"/>
      <c r="F2" s="57" t="s">
        <v>427</v>
      </c>
    </row>
    <row r="3" spans="1:6" x14ac:dyDescent="0.2">
      <c r="A3" s="278"/>
      <c r="B3" s="278"/>
      <c r="C3" s="279" t="s">
        <v>604</v>
      </c>
      <c r="D3" s="279" t="s">
        <v>569</v>
      </c>
      <c r="E3" s="279" t="s">
        <v>605</v>
      </c>
      <c r="F3" s="279" t="s">
        <v>569</v>
      </c>
    </row>
    <row r="4" spans="1:6" x14ac:dyDescent="0.2">
      <c r="A4" s="888">
        <v>2008</v>
      </c>
      <c r="B4" s="281" t="s">
        <v>607</v>
      </c>
      <c r="C4" s="381">
        <v>7.2115999999999998</v>
      </c>
      <c r="D4" s="741">
        <v>4.9000000000000004</v>
      </c>
      <c r="E4" s="381">
        <v>5.8011999999999997</v>
      </c>
      <c r="F4" s="741">
        <v>4.8</v>
      </c>
    </row>
    <row r="5" spans="1:6" x14ac:dyDescent="0.2">
      <c r="A5" s="888"/>
      <c r="B5" s="281" t="s">
        <v>428</v>
      </c>
      <c r="C5" s="381">
        <v>7.3167999999999997</v>
      </c>
      <c r="D5" s="741">
        <v>1.4587608852404454</v>
      </c>
      <c r="E5" s="381">
        <v>5.9063999999999997</v>
      </c>
      <c r="F5" s="741">
        <v>1.81341791353513</v>
      </c>
    </row>
    <row r="6" spans="1:6" x14ac:dyDescent="0.2">
      <c r="A6" s="888"/>
      <c r="B6" s="281" t="s">
        <v>429</v>
      </c>
      <c r="C6" s="381">
        <v>7.4767000000000001</v>
      </c>
      <c r="D6" s="741">
        <v>2.185381587579275</v>
      </c>
      <c r="E6" s="381">
        <v>6.0663</v>
      </c>
      <c r="F6" s="741">
        <v>2.7072328321820462</v>
      </c>
    </row>
    <row r="7" spans="1:6" x14ac:dyDescent="0.2">
      <c r="A7" s="889"/>
      <c r="B7" s="286" t="s">
        <v>430</v>
      </c>
      <c r="C7" s="382">
        <v>8.0427999999999997</v>
      </c>
      <c r="D7" s="742">
        <v>7.571522195621057</v>
      </c>
      <c r="E7" s="382">
        <v>6.6322999999999999</v>
      </c>
      <c r="F7" s="742">
        <v>9.3302342449268885</v>
      </c>
    </row>
    <row r="8" spans="1:6" x14ac:dyDescent="0.2">
      <c r="A8" s="890">
        <v>2009</v>
      </c>
      <c r="B8" s="284" t="s">
        <v>295</v>
      </c>
      <c r="C8" s="383">
        <v>7.7359</v>
      </c>
      <c r="D8" s="743">
        <v>-3.815835281245334</v>
      </c>
      <c r="E8" s="383">
        <v>6.3959999999999999</v>
      </c>
      <c r="F8" s="743">
        <v>-3.5628665772054937</v>
      </c>
    </row>
    <row r="9" spans="1:6" x14ac:dyDescent="0.2">
      <c r="A9" s="888"/>
      <c r="B9" s="281" t="s">
        <v>428</v>
      </c>
      <c r="C9" s="381">
        <v>6.9970999999999997</v>
      </c>
      <c r="D9" s="741">
        <v>-9.550278571336241</v>
      </c>
      <c r="E9" s="381">
        <v>5.6573000000000002</v>
      </c>
      <c r="F9" s="741">
        <v>-11.549405878674166</v>
      </c>
    </row>
    <row r="10" spans="1:6" x14ac:dyDescent="0.2">
      <c r="A10" s="888"/>
      <c r="B10" s="281" t="s">
        <v>297</v>
      </c>
      <c r="C10" s="381">
        <v>6.8564999999999996</v>
      </c>
      <c r="D10" s="741">
        <v>-2.0094038958997307</v>
      </c>
      <c r="E10" s="381">
        <v>5.3018999999999998</v>
      </c>
      <c r="F10" s="741">
        <v>-6.2821487281919</v>
      </c>
    </row>
    <row r="11" spans="1:6" x14ac:dyDescent="0.2">
      <c r="A11" s="888"/>
      <c r="B11" s="281" t="s">
        <v>298</v>
      </c>
      <c r="C11" s="381">
        <v>6.7845000000000004</v>
      </c>
      <c r="D11" s="741">
        <v>-1.050098446729369</v>
      </c>
      <c r="E11" s="381">
        <v>5.2298999999999998</v>
      </c>
      <c r="F11" s="741">
        <v>-1.3580037345102711</v>
      </c>
    </row>
    <row r="12" spans="1:6" x14ac:dyDescent="0.2">
      <c r="A12" s="890">
        <v>2010</v>
      </c>
      <c r="B12" s="284" t="s">
        <v>295</v>
      </c>
      <c r="C12" s="383">
        <v>6.7853000000000003</v>
      </c>
      <c r="D12" s="743" t="s">
        <v>195</v>
      </c>
      <c r="E12" s="383">
        <v>5.2305999999999999</v>
      </c>
      <c r="F12" s="744" t="s">
        <v>195</v>
      </c>
    </row>
    <row r="13" spans="1:6" x14ac:dyDescent="0.2">
      <c r="A13" s="888"/>
      <c r="B13" s="281" t="s">
        <v>296</v>
      </c>
      <c r="C13" s="381">
        <v>6.9649000000000001</v>
      </c>
      <c r="D13" s="741">
        <v>2.6468984422206789</v>
      </c>
      <c r="E13" s="381">
        <v>5.4103000000000003</v>
      </c>
      <c r="F13" s="741">
        <v>3.4355523266929304</v>
      </c>
    </row>
    <row r="14" spans="1:6" x14ac:dyDescent="0.2">
      <c r="A14" s="888"/>
      <c r="B14" s="281" t="s">
        <v>297</v>
      </c>
      <c r="C14" s="381">
        <v>7.4569000000000001</v>
      </c>
      <c r="D14" s="741">
        <v>7.0639923042685462</v>
      </c>
      <c r="E14" s="381">
        <v>5.8754999999999997</v>
      </c>
      <c r="F14" s="741">
        <v>8.5984141359998407</v>
      </c>
    </row>
    <row r="15" spans="1:6" x14ac:dyDescent="0.2">
      <c r="A15" s="889"/>
      <c r="B15" s="286" t="s">
        <v>298</v>
      </c>
      <c r="C15" s="382">
        <v>7.3807999999999998</v>
      </c>
      <c r="D15" s="742">
        <v>-1.0205313199855204</v>
      </c>
      <c r="E15" s="382">
        <v>5.7994000000000003</v>
      </c>
      <c r="F15" s="742">
        <v>-1.2952089183899138</v>
      </c>
    </row>
    <row r="16" spans="1:6" x14ac:dyDescent="0.2">
      <c r="A16" s="888">
        <v>2011</v>
      </c>
      <c r="B16" s="281" t="s">
        <v>295</v>
      </c>
      <c r="C16" s="381">
        <v>7.6839000000000004</v>
      </c>
      <c r="D16" s="741">
        <v>4.1066009104704175</v>
      </c>
      <c r="E16" s="381">
        <v>6.02</v>
      </c>
      <c r="F16" s="741">
        <v>3.8038417767355108</v>
      </c>
    </row>
    <row r="17" spans="1:6" x14ac:dyDescent="0.2">
      <c r="A17" s="888"/>
      <c r="B17" s="281" t="s">
        <v>296</v>
      </c>
      <c r="C17" s="381">
        <v>7.9547999999999996</v>
      </c>
      <c r="D17" s="741">
        <v>3.5255534298988693</v>
      </c>
      <c r="E17" s="381">
        <v>6.2908999999999997</v>
      </c>
      <c r="F17" s="741">
        <v>4.5000000000000027</v>
      </c>
    </row>
    <row r="18" spans="1:6" x14ac:dyDescent="0.2">
      <c r="A18" s="888"/>
      <c r="B18" s="281" t="s">
        <v>297</v>
      </c>
      <c r="C18" s="381">
        <v>8.3352000000000004</v>
      </c>
      <c r="D18" s="741">
        <v>4.7820184039825104</v>
      </c>
      <c r="E18" s="381">
        <v>6.6712999999999996</v>
      </c>
      <c r="F18" s="741">
        <v>6.0468295474415399</v>
      </c>
    </row>
    <row r="19" spans="1:6" x14ac:dyDescent="0.2">
      <c r="A19" s="889"/>
      <c r="B19" s="286" t="s">
        <v>298</v>
      </c>
      <c r="C19" s="382">
        <v>8.4214000000000002</v>
      </c>
      <c r="D19" s="742">
        <v>1.034168346290429</v>
      </c>
      <c r="E19" s="382">
        <v>6.7573999999999996</v>
      </c>
      <c r="F19" s="742">
        <v>1.2906030308935299</v>
      </c>
    </row>
    <row r="20" spans="1:6" x14ac:dyDescent="0.2">
      <c r="A20" s="888">
        <v>2012</v>
      </c>
      <c r="B20" s="281" t="s">
        <v>295</v>
      </c>
      <c r="C20" s="381">
        <v>8.4930747799999988</v>
      </c>
      <c r="D20" s="741">
        <v>0.85110290450517256</v>
      </c>
      <c r="E20" s="381">
        <v>6.77558478</v>
      </c>
      <c r="F20" s="741">
        <v>0.2691091248113231</v>
      </c>
    </row>
    <row r="21" spans="1:6" x14ac:dyDescent="0.2">
      <c r="A21" s="888"/>
      <c r="B21" s="281" t="s">
        <v>299</v>
      </c>
      <c r="C21" s="381">
        <v>8.8919548999999982</v>
      </c>
      <c r="D21" s="741">
        <v>4.6965337093146315</v>
      </c>
      <c r="E21" s="381">
        <v>7.1146388999999992</v>
      </c>
      <c r="F21" s="741">
        <v>5.0040569339610448</v>
      </c>
    </row>
    <row r="22" spans="1:6" x14ac:dyDescent="0.2">
      <c r="A22" s="888"/>
      <c r="B22" s="281" t="s">
        <v>297</v>
      </c>
      <c r="C22" s="381">
        <v>9.0495981799999985</v>
      </c>
      <c r="D22" s="741">
        <v>1.772875388740448</v>
      </c>
      <c r="E22" s="381">
        <v>7.2722821799999995</v>
      </c>
      <c r="F22" s="741">
        <v>2.2157593971494505</v>
      </c>
    </row>
    <row r="23" spans="1:6" x14ac:dyDescent="0.2">
      <c r="A23" s="889"/>
      <c r="B23" s="286" t="s">
        <v>300</v>
      </c>
      <c r="C23" s="382">
        <v>9.2796727099999998</v>
      </c>
      <c r="D23" s="742">
        <v>2.5423728813559472</v>
      </c>
      <c r="E23" s="382">
        <v>7.4571707099999998</v>
      </c>
      <c r="F23" s="742">
        <v>2.5423728813559361</v>
      </c>
    </row>
    <row r="24" spans="1:6" x14ac:dyDescent="0.2">
      <c r="A24" s="746">
        <v>2013</v>
      </c>
      <c r="B24" s="747" t="s">
        <v>295</v>
      </c>
      <c r="C24" s="748">
        <v>9.3228939099999995</v>
      </c>
      <c r="D24" s="745">
        <v>0.46576211630204822</v>
      </c>
      <c r="E24" s="748">
        <v>7.4668749099999996</v>
      </c>
      <c r="F24" s="745">
        <v>0.13013246413933616</v>
      </c>
    </row>
    <row r="25" spans="1:6" x14ac:dyDescent="0.2">
      <c r="A25" s="746">
        <v>2014</v>
      </c>
      <c r="B25" s="747" t="s">
        <v>295</v>
      </c>
      <c r="C25" s="748">
        <v>9.3313711699999988</v>
      </c>
      <c r="D25" s="745">
        <v>9.0929491227036571E-2</v>
      </c>
      <c r="E25" s="748">
        <v>7.4541771700000004</v>
      </c>
      <c r="F25" s="745">
        <v>-0.17005427508895066</v>
      </c>
    </row>
    <row r="26" spans="1:6" x14ac:dyDescent="0.2">
      <c r="A26" s="749"/>
      <c r="B26" s="53"/>
      <c r="C26" s="89"/>
      <c r="D26" s="89"/>
      <c r="E26" s="89"/>
      <c r="F26" s="89" t="s">
        <v>304</v>
      </c>
    </row>
    <row r="27" spans="1:6" x14ac:dyDescent="0.2">
      <c r="A27" s="749" t="s">
        <v>570</v>
      </c>
      <c r="B27" s="53"/>
      <c r="C27" s="89"/>
      <c r="D27" s="89"/>
      <c r="E27" s="89"/>
      <c r="F27" s="89"/>
    </row>
    <row r="28" spans="1:6" x14ac:dyDescent="0.2">
      <c r="A28" s="89" t="s">
        <v>636</v>
      </c>
      <c r="B28" s="8"/>
      <c r="C28" s="8"/>
      <c r="D28" s="8"/>
      <c r="E28" s="8"/>
      <c r="F28" s="8"/>
    </row>
    <row r="29" spans="1:6" x14ac:dyDescent="0.2">
      <c r="A29" s="385"/>
      <c r="B29" s="8"/>
      <c r="C29" s="8"/>
      <c r="D29" s="8"/>
      <c r="E29" s="8"/>
      <c r="F29" s="8"/>
    </row>
  </sheetData>
  <mergeCells count="6">
    <mergeCell ref="A1:E2"/>
    <mergeCell ref="A20:A23"/>
    <mergeCell ref="A4:A7"/>
    <mergeCell ref="A8:A11"/>
    <mergeCell ref="A12:A15"/>
    <mergeCell ref="A16:A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M8"/>
  <sheetViews>
    <sheetView workbookViewId="0">
      <selection activeCell="E15" sqref="E15"/>
    </sheetView>
  </sheetViews>
  <sheetFormatPr baseColWidth="10" defaultRowHeight="14.25" x14ac:dyDescent="0.2"/>
  <cols>
    <col min="1" max="1" width="26.875" customWidth="1"/>
    <col min="2" max="13" width="8.75" customWidth="1"/>
  </cols>
  <sheetData>
    <row r="1" spans="1:13" ht="13.7" x14ac:dyDescent="0.2">
      <c r="A1" s="223" t="s">
        <v>431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3.7" x14ac:dyDescent="0.2">
      <c r="A2" s="22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228"/>
    </row>
    <row r="3" spans="1:13" x14ac:dyDescent="0.2">
      <c r="A3" s="225"/>
      <c r="B3" s="769">
        <v>2014</v>
      </c>
      <c r="C3" s="769" t="s">
        <v>633</v>
      </c>
      <c r="D3" s="769" t="s">
        <v>633</v>
      </c>
      <c r="E3" s="769" t="s">
        <v>633</v>
      </c>
      <c r="F3" s="769" t="s">
        <v>633</v>
      </c>
      <c r="G3" s="769" t="s">
        <v>633</v>
      </c>
      <c r="H3" s="769" t="s">
        <v>633</v>
      </c>
      <c r="I3" s="769" t="s">
        <v>633</v>
      </c>
      <c r="J3" s="769" t="s">
        <v>633</v>
      </c>
      <c r="K3" s="769" t="s">
        <v>633</v>
      </c>
      <c r="L3" s="769" t="s">
        <v>633</v>
      </c>
      <c r="M3" s="769" t="s">
        <v>633</v>
      </c>
    </row>
    <row r="4" spans="1:13" x14ac:dyDescent="0.2">
      <c r="A4" s="311"/>
      <c r="B4" s="699">
        <v>41640</v>
      </c>
      <c r="C4" s="699">
        <v>41671</v>
      </c>
      <c r="D4" s="699">
        <v>41699</v>
      </c>
      <c r="E4" s="699">
        <v>41730</v>
      </c>
      <c r="F4" s="699">
        <v>41760</v>
      </c>
      <c r="G4" s="699">
        <v>41791</v>
      </c>
      <c r="H4" s="699">
        <v>41821</v>
      </c>
      <c r="I4" s="699">
        <v>41852</v>
      </c>
      <c r="J4" s="699">
        <v>41883</v>
      </c>
      <c r="K4" s="699">
        <v>41913</v>
      </c>
      <c r="L4" s="699">
        <v>41944</v>
      </c>
      <c r="M4" s="699">
        <v>41974</v>
      </c>
    </row>
    <row r="5" spans="1:13" x14ac:dyDescent="0.2">
      <c r="A5" s="386" t="s">
        <v>432</v>
      </c>
      <c r="B5" s="313">
        <v>4.7009523809523817</v>
      </c>
      <c r="C5" s="314">
        <v>5.9726315789473681</v>
      </c>
      <c r="D5" s="314">
        <v>4.8761904761904757</v>
      </c>
      <c r="E5" s="314">
        <v>4.6347619047619055</v>
      </c>
      <c r="F5" s="314">
        <v>4.5539999999999985</v>
      </c>
      <c r="G5" s="314">
        <v>4.5704761904761915</v>
      </c>
      <c r="H5" s="314">
        <v>4.0090909090909088</v>
      </c>
      <c r="I5" s="314">
        <v>3.8847619047619042</v>
      </c>
      <c r="J5" s="314">
        <v>3.9180000000000001</v>
      </c>
      <c r="K5" s="314">
        <v>3.7726086956521736</v>
      </c>
      <c r="L5" s="314">
        <v>4.0999999999999996</v>
      </c>
      <c r="M5" s="314">
        <v>3.4333333333333331</v>
      </c>
    </row>
    <row r="6" spans="1:13" x14ac:dyDescent="0.2">
      <c r="A6" s="316" t="s">
        <v>433</v>
      </c>
      <c r="B6" s="387">
        <v>65.194782608695647</v>
      </c>
      <c r="C6" s="388">
        <v>58.932500000000005</v>
      </c>
      <c r="D6" s="388">
        <v>56.609523809523807</v>
      </c>
      <c r="E6" s="388">
        <v>49.946363636363635</v>
      </c>
      <c r="F6" s="388">
        <v>45.433181818181815</v>
      </c>
      <c r="G6" s="388">
        <v>39.540476190476184</v>
      </c>
      <c r="H6" s="388">
        <v>37.602173913043472</v>
      </c>
      <c r="I6" s="388">
        <v>40.75</v>
      </c>
      <c r="J6" s="388">
        <v>48.486363636363642</v>
      </c>
      <c r="K6" s="388">
        <v>50.420869565217373</v>
      </c>
      <c r="L6" s="388">
        <v>54.932500000000005</v>
      </c>
      <c r="M6" s="388">
        <v>53.619545454545438</v>
      </c>
    </row>
    <row r="7" spans="1:13" ht="13.7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247" t="s">
        <v>342</v>
      </c>
    </row>
    <row r="8" spans="1:13" ht="13.7" x14ac:dyDescent="0.2">
      <c r="A8" s="16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6"/>
  <sheetViews>
    <sheetView zoomScale="110" zoomScaleNormal="110" zoomScaleSheetLayoutView="100" workbookViewId="0"/>
  </sheetViews>
  <sheetFormatPr baseColWidth="10" defaultRowHeight="12.75" x14ac:dyDescent="0.2"/>
  <cols>
    <col min="1" max="1" width="32.375" style="73" customWidth="1"/>
    <col min="2" max="2" width="12.375" style="73" customWidth="1"/>
    <col min="3" max="3" width="12.875" style="73" customWidth="1"/>
    <col min="4" max="4" width="11" style="73"/>
    <col min="5" max="5" width="12.875" style="73" customWidth="1"/>
    <col min="6" max="6" width="13.5" style="73" customWidth="1"/>
    <col min="7" max="7" width="11" style="73"/>
    <col min="8" max="8" width="15.875" style="73" customWidth="1"/>
    <col min="9" max="9" width="11" style="73"/>
    <col min="10" max="10" width="10" style="73"/>
    <col min="11" max="12" width="10.125" style="73" bestFit="1" customWidth="1"/>
    <col min="13" max="256" width="10" style="73"/>
    <col min="257" max="257" width="28.375" style="73" customWidth="1"/>
    <col min="258" max="258" width="10.875" style="73" customWidth="1"/>
    <col min="259" max="259" width="11.375" style="73" customWidth="1"/>
    <col min="260" max="260" width="10" style="73"/>
    <col min="261" max="261" width="11.375" style="73" customWidth="1"/>
    <col min="262" max="262" width="11.875" style="73" customWidth="1"/>
    <col min="263" max="263" width="10" style="73"/>
    <col min="264" max="264" width="10.875" style="73" bestFit="1" customWidth="1"/>
    <col min="265" max="266" width="10" style="73"/>
    <col min="267" max="268" width="10.125" style="73" bestFit="1" customWidth="1"/>
    <col min="269" max="512" width="10" style="73"/>
    <col min="513" max="513" width="28.375" style="73" customWidth="1"/>
    <col min="514" max="514" width="10.875" style="73" customWidth="1"/>
    <col min="515" max="515" width="11.375" style="73" customWidth="1"/>
    <col min="516" max="516" width="10" style="73"/>
    <col min="517" max="517" width="11.375" style="73" customWidth="1"/>
    <col min="518" max="518" width="11.875" style="73" customWidth="1"/>
    <col min="519" max="519" width="10" style="73"/>
    <col min="520" max="520" width="10.875" style="73" bestFit="1" customWidth="1"/>
    <col min="521" max="522" width="10" style="73"/>
    <col min="523" max="524" width="10.125" style="73" bestFit="1" customWidth="1"/>
    <col min="525" max="768" width="10" style="73"/>
    <col min="769" max="769" width="28.375" style="73" customWidth="1"/>
    <col min="770" max="770" width="10.875" style="73" customWidth="1"/>
    <col min="771" max="771" width="11.375" style="73" customWidth="1"/>
    <col min="772" max="772" width="10" style="73"/>
    <col min="773" max="773" width="11.375" style="73" customWidth="1"/>
    <col min="774" max="774" width="11.875" style="73" customWidth="1"/>
    <col min="775" max="775" width="10" style="73"/>
    <col min="776" max="776" width="10.875" style="73" bestFit="1" customWidth="1"/>
    <col min="777" max="778" width="10" style="73"/>
    <col min="779" max="780" width="10.125" style="73" bestFit="1" customWidth="1"/>
    <col min="781" max="1024" width="11" style="73"/>
    <col min="1025" max="1025" width="28.375" style="73" customWidth="1"/>
    <col min="1026" max="1026" width="10.875" style="73" customWidth="1"/>
    <col min="1027" max="1027" width="11.375" style="73" customWidth="1"/>
    <col min="1028" max="1028" width="10" style="73"/>
    <col min="1029" max="1029" width="11.375" style="73" customWidth="1"/>
    <col min="1030" max="1030" width="11.875" style="73" customWidth="1"/>
    <col min="1031" max="1031" width="10" style="73"/>
    <col min="1032" max="1032" width="10.875" style="73" bestFit="1" customWidth="1"/>
    <col min="1033" max="1034" width="10" style="73"/>
    <col min="1035" max="1036" width="10.125" style="73" bestFit="1" customWidth="1"/>
    <col min="1037" max="1280" width="10" style="73"/>
    <col min="1281" max="1281" width="28.375" style="73" customWidth="1"/>
    <col min="1282" max="1282" width="10.875" style="73" customWidth="1"/>
    <col min="1283" max="1283" width="11.375" style="73" customWidth="1"/>
    <col min="1284" max="1284" width="10" style="73"/>
    <col min="1285" max="1285" width="11.375" style="73" customWidth="1"/>
    <col min="1286" max="1286" width="11.875" style="73" customWidth="1"/>
    <col min="1287" max="1287" width="10" style="73"/>
    <col min="1288" max="1288" width="10.875" style="73" bestFit="1" customWidth="1"/>
    <col min="1289" max="1290" width="10" style="73"/>
    <col min="1291" max="1292" width="10.125" style="73" bestFit="1" customWidth="1"/>
    <col min="1293" max="1536" width="10" style="73"/>
    <col min="1537" max="1537" width="28.375" style="73" customWidth="1"/>
    <col min="1538" max="1538" width="10.875" style="73" customWidth="1"/>
    <col min="1539" max="1539" width="11.375" style="73" customWidth="1"/>
    <col min="1540" max="1540" width="10" style="73"/>
    <col min="1541" max="1541" width="11.375" style="73" customWidth="1"/>
    <col min="1542" max="1542" width="11.875" style="73" customWidth="1"/>
    <col min="1543" max="1543" width="10" style="73"/>
    <col min="1544" max="1544" width="10.875" style="73" bestFit="1" customWidth="1"/>
    <col min="1545" max="1546" width="10" style="73"/>
    <col min="1547" max="1548" width="10.125" style="73" bestFit="1" customWidth="1"/>
    <col min="1549" max="1792" width="10" style="73"/>
    <col min="1793" max="1793" width="28.375" style="73" customWidth="1"/>
    <col min="1794" max="1794" width="10.875" style="73" customWidth="1"/>
    <col min="1795" max="1795" width="11.375" style="73" customWidth="1"/>
    <col min="1796" max="1796" width="10" style="73"/>
    <col min="1797" max="1797" width="11.375" style="73" customWidth="1"/>
    <col min="1798" max="1798" width="11.875" style="73" customWidth="1"/>
    <col min="1799" max="1799" width="10" style="73"/>
    <col min="1800" max="1800" width="10.875" style="73" bestFit="1" customWidth="1"/>
    <col min="1801" max="1802" width="10" style="73"/>
    <col min="1803" max="1804" width="10.125" style="73" bestFit="1" customWidth="1"/>
    <col min="1805" max="2048" width="11" style="73"/>
    <col min="2049" max="2049" width="28.375" style="73" customWidth="1"/>
    <col min="2050" max="2050" width="10.875" style="73" customWidth="1"/>
    <col min="2051" max="2051" width="11.375" style="73" customWidth="1"/>
    <col min="2052" max="2052" width="10" style="73"/>
    <col min="2053" max="2053" width="11.375" style="73" customWidth="1"/>
    <col min="2054" max="2054" width="11.875" style="73" customWidth="1"/>
    <col min="2055" max="2055" width="10" style="73"/>
    <col min="2056" max="2056" width="10.875" style="73" bestFit="1" customWidth="1"/>
    <col min="2057" max="2058" width="10" style="73"/>
    <col min="2059" max="2060" width="10.125" style="73" bestFit="1" customWidth="1"/>
    <col min="2061" max="2304" width="10" style="73"/>
    <col min="2305" max="2305" width="28.375" style="73" customWidth="1"/>
    <col min="2306" max="2306" width="10.875" style="73" customWidth="1"/>
    <col min="2307" max="2307" width="11.375" style="73" customWidth="1"/>
    <col min="2308" max="2308" width="10" style="73"/>
    <col min="2309" max="2309" width="11.375" style="73" customWidth="1"/>
    <col min="2310" max="2310" width="11.875" style="73" customWidth="1"/>
    <col min="2311" max="2311" width="10" style="73"/>
    <col min="2312" max="2312" width="10.875" style="73" bestFit="1" customWidth="1"/>
    <col min="2313" max="2314" width="10" style="73"/>
    <col min="2315" max="2316" width="10.125" style="73" bestFit="1" customWidth="1"/>
    <col min="2317" max="2560" width="10" style="73"/>
    <col min="2561" max="2561" width="28.375" style="73" customWidth="1"/>
    <col min="2562" max="2562" width="10.875" style="73" customWidth="1"/>
    <col min="2563" max="2563" width="11.375" style="73" customWidth="1"/>
    <col min="2564" max="2564" width="10" style="73"/>
    <col min="2565" max="2565" width="11.375" style="73" customWidth="1"/>
    <col min="2566" max="2566" width="11.875" style="73" customWidth="1"/>
    <col min="2567" max="2567" width="10" style="73"/>
    <col min="2568" max="2568" width="10.875" style="73" bestFit="1" customWidth="1"/>
    <col min="2569" max="2570" width="10" style="73"/>
    <col min="2571" max="2572" width="10.125" style="73" bestFit="1" customWidth="1"/>
    <col min="2573" max="2816" width="10" style="73"/>
    <col min="2817" max="2817" width="28.375" style="73" customWidth="1"/>
    <col min="2818" max="2818" width="10.875" style="73" customWidth="1"/>
    <col min="2819" max="2819" width="11.375" style="73" customWidth="1"/>
    <col min="2820" max="2820" width="10" style="73"/>
    <col min="2821" max="2821" width="11.375" style="73" customWidth="1"/>
    <col min="2822" max="2822" width="11.875" style="73" customWidth="1"/>
    <col min="2823" max="2823" width="10" style="73"/>
    <col min="2824" max="2824" width="10.875" style="73" bestFit="1" customWidth="1"/>
    <col min="2825" max="2826" width="10" style="73"/>
    <col min="2827" max="2828" width="10.125" style="73" bestFit="1" customWidth="1"/>
    <col min="2829" max="3072" width="11" style="73"/>
    <col min="3073" max="3073" width="28.375" style="73" customWidth="1"/>
    <col min="3074" max="3074" width="10.875" style="73" customWidth="1"/>
    <col min="3075" max="3075" width="11.375" style="73" customWidth="1"/>
    <col min="3076" max="3076" width="10" style="73"/>
    <col min="3077" max="3077" width="11.375" style="73" customWidth="1"/>
    <col min="3078" max="3078" width="11.875" style="73" customWidth="1"/>
    <col min="3079" max="3079" width="10" style="73"/>
    <col min="3080" max="3080" width="10.875" style="73" bestFit="1" customWidth="1"/>
    <col min="3081" max="3082" width="10" style="73"/>
    <col min="3083" max="3084" width="10.125" style="73" bestFit="1" customWidth="1"/>
    <col min="3085" max="3328" width="10" style="73"/>
    <col min="3329" max="3329" width="28.375" style="73" customWidth="1"/>
    <col min="3330" max="3330" width="10.875" style="73" customWidth="1"/>
    <col min="3331" max="3331" width="11.375" style="73" customWidth="1"/>
    <col min="3332" max="3332" width="10" style="73"/>
    <col min="3333" max="3333" width="11.375" style="73" customWidth="1"/>
    <col min="3334" max="3334" width="11.875" style="73" customWidth="1"/>
    <col min="3335" max="3335" width="10" style="73"/>
    <col min="3336" max="3336" width="10.875" style="73" bestFit="1" customWidth="1"/>
    <col min="3337" max="3338" width="10" style="73"/>
    <col min="3339" max="3340" width="10.125" style="73" bestFit="1" customWidth="1"/>
    <col min="3341" max="3584" width="10" style="73"/>
    <col min="3585" max="3585" width="28.375" style="73" customWidth="1"/>
    <col min="3586" max="3586" width="10.875" style="73" customWidth="1"/>
    <col min="3587" max="3587" width="11.375" style="73" customWidth="1"/>
    <col min="3588" max="3588" width="10" style="73"/>
    <col min="3589" max="3589" width="11.375" style="73" customWidth="1"/>
    <col min="3590" max="3590" width="11.875" style="73" customWidth="1"/>
    <col min="3591" max="3591" width="10" style="73"/>
    <col min="3592" max="3592" width="10.875" style="73" bestFit="1" customWidth="1"/>
    <col min="3593" max="3594" width="10" style="73"/>
    <col min="3595" max="3596" width="10.125" style="73" bestFit="1" customWidth="1"/>
    <col min="3597" max="3840" width="10" style="73"/>
    <col min="3841" max="3841" width="28.375" style="73" customWidth="1"/>
    <col min="3842" max="3842" width="10.875" style="73" customWidth="1"/>
    <col min="3843" max="3843" width="11.375" style="73" customWidth="1"/>
    <col min="3844" max="3844" width="10" style="73"/>
    <col min="3845" max="3845" width="11.375" style="73" customWidth="1"/>
    <col min="3846" max="3846" width="11.875" style="73" customWidth="1"/>
    <col min="3847" max="3847" width="10" style="73"/>
    <col min="3848" max="3848" width="10.875" style="73" bestFit="1" customWidth="1"/>
    <col min="3849" max="3850" width="10" style="73"/>
    <col min="3851" max="3852" width="10.125" style="73" bestFit="1" customWidth="1"/>
    <col min="3853" max="4096" width="11" style="73"/>
    <col min="4097" max="4097" width="28.375" style="73" customWidth="1"/>
    <col min="4098" max="4098" width="10.875" style="73" customWidth="1"/>
    <col min="4099" max="4099" width="11.375" style="73" customWidth="1"/>
    <col min="4100" max="4100" width="10" style="73"/>
    <col min="4101" max="4101" width="11.375" style="73" customWidth="1"/>
    <col min="4102" max="4102" width="11.875" style="73" customWidth="1"/>
    <col min="4103" max="4103" width="10" style="73"/>
    <col min="4104" max="4104" width="10.875" style="73" bestFit="1" customWidth="1"/>
    <col min="4105" max="4106" width="10" style="73"/>
    <col min="4107" max="4108" width="10.125" style="73" bestFit="1" customWidth="1"/>
    <col min="4109" max="4352" width="10" style="73"/>
    <col min="4353" max="4353" width="28.375" style="73" customWidth="1"/>
    <col min="4354" max="4354" width="10.875" style="73" customWidth="1"/>
    <col min="4355" max="4355" width="11.375" style="73" customWidth="1"/>
    <col min="4356" max="4356" width="10" style="73"/>
    <col min="4357" max="4357" width="11.375" style="73" customWidth="1"/>
    <col min="4358" max="4358" width="11.875" style="73" customWidth="1"/>
    <col min="4359" max="4359" width="10" style="73"/>
    <col min="4360" max="4360" width="10.875" style="73" bestFit="1" customWidth="1"/>
    <col min="4361" max="4362" width="10" style="73"/>
    <col min="4363" max="4364" width="10.125" style="73" bestFit="1" customWidth="1"/>
    <col min="4365" max="4608" width="10" style="73"/>
    <col min="4609" max="4609" width="28.375" style="73" customWidth="1"/>
    <col min="4610" max="4610" width="10.875" style="73" customWidth="1"/>
    <col min="4611" max="4611" width="11.375" style="73" customWidth="1"/>
    <col min="4612" max="4612" width="10" style="73"/>
    <col min="4613" max="4613" width="11.375" style="73" customWidth="1"/>
    <col min="4614" max="4614" width="11.875" style="73" customWidth="1"/>
    <col min="4615" max="4615" width="10" style="73"/>
    <col min="4616" max="4616" width="10.875" style="73" bestFit="1" customWidth="1"/>
    <col min="4617" max="4618" width="10" style="73"/>
    <col min="4619" max="4620" width="10.125" style="73" bestFit="1" customWidth="1"/>
    <col min="4621" max="4864" width="10" style="73"/>
    <col min="4865" max="4865" width="28.375" style="73" customWidth="1"/>
    <col min="4866" max="4866" width="10.875" style="73" customWidth="1"/>
    <col min="4867" max="4867" width="11.375" style="73" customWidth="1"/>
    <col min="4868" max="4868" width="10" style="73"/>
    <col min="4869" max="4869" width="11.375" style="73" customWidth="1"/>
    <col min="4870" max="4870" width="11.875" style="73" customWidth="1"/>
    <col min="4871" max="4871" width="10" style="73"/>
    <col min="4872" max="4872" width="10.875" style="73" bestFit="1" customWidth="1"/>
    <col min="4873" max="4874" width="10" style="73"/>
    <col min="4875" max="4876" width="10.125" style="73" bestFit="1" customWidth="1"/>
    <col min="4877" max="5120" width="11" style="73"/>
    <col min="5121" max="5121" width="28.375" style="73" customWidth="1"/>
    <col min="5122" max="5122" width="10.875" style="73" customWidth="1"/>
    <col min="5123" max="5123" width="11.375" style="73" customWidth="1"/>
    <col min="5124" max="5124" width="10" style="73"/>
    <col min="5125" max="5125" width="11.375" style="73" customWidth="1"/>
    <col min="5126" max="5126" width="11.875" style="73" customWidth="1"/>
    <col min="5127" max="5127" width="10" style="73"/>
    <col min="5128" max="5128" width="10.875" style="73" bestFit="1" customWidth="1"/>
    <col min="5129" max="5130" width="10" style="73"/>
    <col min="5131" max="5132" width="10.125" style="73" bestFit="1" customWidth="1"/>
    <col min="5133" max="5376" width="10" style="73"/>
    <col min="5377" max="5377" width="28.375" style="73" customWidth="1"/>
    <col min="5378" max="5378" width="10.875" style="73" customWidth="1"/>
    <col min="5379" max="5379" width="11.375" style="73" customWidth="1"/>
    <col min="5380" max="5380" width="10" style="73"/>
    <col min="5381" max="5381" width="11.375" style="73" customWidth="1"/>
    <col min="5382" max="5382" width="11.875" style="73" customWidth="1"/>
    <col min="5383" max="5383" width="10" style="73"/>
    <col min="5384" max="5384" width="10.875" style="73" bestFit="1" customWidth="1"/>
    <col min="5385" max="5386" width="10" style="73"/>
    <col min="5387" max="5388" width="10.125" style="73" bestFit="1" customWidth="1"/>
    <col min="5389" max="5632" width="10" style="73"/>
    <col min="5633" max="5633" width="28.375" style="73" customWidth="1"/>
    <col min="5634" max="5634" width="10.875" style="73" customWidth="1"/>
    <col min="5635" max="5635" width="11.375" style="73" customWidth="1"/>
    <col min="5636" max="5636" width="10" style="73"/>
    <col min="5637" max="5637" width="11.375" style="73" customWidth="1"/>
    <col min="5638" max="5638" width="11.875" style="73" customWidth="1"/>
    <col min="5639" max="5639" width="10" style="73"/>
    <col min="5640" max="5640" width="10.875" style="73" bestFit="1" customWidth="1"/>
    <col min="5641" max="5642" width="10" style="73"/>
    <col min="5643" max="5644" width="10.125" style="73" bestFit="1" customWidth="1"/>
    <col min="5645" max="5888" width="10" style="73"/>
    <col min="5889" max="5889" width="28.375" style="73" customWidth="1"/>
    <col min="5890" max="5890" width="10.875" style="73" customWidth="1"/>
    <col min="5891" max="5891" width="11.375" style="73" customWidth="1"/>
    <col min="5892" max="5892" width="10" style="73"/>
    <col min="5893" max="5893" width="11.375" style="73" customWidth="1"/>
    <col min="5894" max="5894" width="11.875" style="73" customWidth="1"/>
    <col min="5895" max="5895" width="10" style="73"/>
    <col min="5896" max="5896" width="10.875" style="73" bestFit="1" customWidth="1"/>
    <col min="5897" max="5898" width="10" style="73"/>
    <col min="5899" max="5900" width="10.125" style="73" bestFit="1" customWidth="1"/>
    <col min="5901" max="6144" width="11" style="73"/>
    <col min="6145" max="6145" width="28.375" style="73" customWidth="1"/>
    <col min="6146" max="6146" width="10.875" style="73" customWidth="1"/>
    <col min="6147" max="6147" width="11.375" style="73" customWidth="1"/>
    <col min="6148" max="6148" width="10" style="73"/>
    <col min="6149" max="6149" width="11.375" style="73" customWidth="1"/>
    <col min="6150" max="6150" width="11.875" style="73" customWidth="1"/>
    <col min="6151" max="6151" width="10" style="73"/>
    <col min="6152" max="6152" width="10.875" style="73" bestFit="1" customWidth="1"/>
    <col min="6153" max="6154" width="10" style="73"/>
    <col min="6155" max="6156" width="10.125" style="73" bestFit="1" customWidth="1"/>
    <col min="6157" max="6400" width="10" style="73"/>
    <col min="6401" max="6401" width="28.375" style="73" customWidth="1"/>
    <col min="6402" max="6402" width="10.875" style="73" customWidth="1"/>
    <col min="6403" max="6403" width="11.375" style="73" customWidth="1"/>
    <col min="6404" max="6404" width="10" style="73"/>
    <col min="6405" max="6405" width="11.375" style="73" customWidth="1"/>
    <col min="6406" max="6406" width="11.875" style="73" customWidth="1"/>
    <col min="6407" max="6407" width="10" style="73"/>
    <col min="6408" max="6408" width="10.875" style="73" bestFit="1" customWidth="1"/>
    <col min="6409" max="6410" width="10" style="73"/>
    <col min="6411" max="6412" width="10.125" style="73" bestFit="1" customWidth="1"/>
    <col min="6413" max="6656" width="10" style="73"/>
    <col min="6657" max="6657" width="28.375" style="73" customWidth="1"/>
    <col min="6658" max="6658" width="10.875" style="73" customWidth="1"/>
    <col min="6659" max="6659" width="11.375" style="73" customWidth="1"/>
    <col min="6660" max="6660" width="10" style="73"/>
    <col min="6661" max="6661" width="11.375" style="73" customWidth="1"/>
    <col min="6662" max="6662" width="11.875" style="73" customWidth="1"/>
    <col min="6663" max="6663" width="10" style="73"/>
    <col min="6664" max="6664" width="10.875" style="73" bestFit="1" customWidth="1"/>
    <col min="6665" max="6666" width="10" style="73"/>
    <col min="6667" max="6668" width="10.125" style="73" bestFit="1" customWidth="1"/>
    <col min="6669" max="6912" width="10" style="73"/>
    <col min="6913" max="6913" width="28.375" style="73" customWidth="1"/>
    <col min="6914" max="6914" width="10.875" style="73" customWidth="1"/>
    <col min="6915" max="6915" width="11.375" style="73" customWidth="1"/>
    <col min="6916" max="6916" width="10" style="73"/>
    <col min="6917" max="6917" width="11.375" style="73" customWidth="1"/>
    <col min="6918" max="6918" width="11.875" style="73" customWidth="1"/>
    <col min="6919" max="6919" width="10" style="73"/>
    <col min="6920" max="6920" width="10.875" style="73" bestFit="1" customWidth="1"/>
    <col min="6921" max="6922" width="10" style="73"/>
    <col min="6923" max="6924" width="10.125" style="73" bestFit="1" customWidth="1"/>
    <col min="6925" max="7168" width="11" style="73"/>
    <col min="7169" max="7169" width="28.375" style="73" customWidth="1"/>
    <col min="7170" max="7170" width="10.875" style="73" customWidth="1"/>
    <col min="7171" max="7171" width="11.375" style="73" customWidth="1"/>
    <col min="7172" max="7172" width="10" style="73"/>
    <col min="7173" max="7173" width="11.375" style="73" customWidth="1"/>
    <col min="7174" max="7174" width="11.875" style="73" customWidth="1"/>
    <col min="7175" max="7175" width="10" style="73"/>
    <col min="7176" max="7176" width="10.875" style="73" bestFit="1" customWidth="1"/>
    <col min="7177" max="7178" width="10" style="73"/>
    <col min="7179" max="7180" width="10.125" style="73" bestFit="1" customWidth="1"/>
    <col min="7181" max="7424" width="10" style="73"/>
    <col min="7425" max="7425" width="28.375" style="73" customWidth="1"/>
    <col min="7426" max="7426" width="10.875" style="73" customWidth="1"/>
    <col min="7427" max="7427" width="11.375" style="73" customWidth="1"/>
    <col min="7428" max="7428" width="10" style="73"/>
    <col min="7429" max="7429" width="11.375" style="73" customWidth="1"/>
    <col min="7430" max="7430" width="11.875" style="73" customWidth="1"/>
    <col min="7431" max="7431" width="10" style="73"/>
    <col min="7432" max="7432" width="10.875" style="73" bestFit="1" customWidth="1"/>
    <col min="7433" max="7434" width="10" style="73"/>
    <col min="7435" max="7436" width="10.125" style="73" bestFit="1" customWidth="1"/>
    <col min="7437" max="7680" width="10" style="73"/>
    <col min="7681" max="7681" width="28.375" style="73" customWidth="1"/>
    <col min="7682" max="7682" width="10.875" style="73" customWidth="1"/>
    <col min="7683" max="7683" width="11.375" style="73" customWidth="1"/>
    <col min="7684" max="7684" width="10" style="73"/>
    <col min="7685" max="7685" width="11.375" style="73" customWidth="1"/>
    <col min="7686" max="7686" width="11.875" style="73" customWidth="1"/>
    <col min="7687" max="7687" width="10" style="73"/>
    <col min="7688" max="7688" width="10.875" style="73" bestFit="1" customWidth="1"/>
    <col min="7689" max="7690" width="10" style="73"/>
    <col min="7691" max="7692" width="10.125" style="73" bestFit="1" customWidth="1"/>
    <col min="7693" max="7936" width="10" style="73"/>
    <col min="7937" max="7937" width="28.375" style="73" customWidth="1"/>
    <col min="7938" max="7938" width="10.875" style="73" customWidth="1"/>
    <col min="7939" max="7939" width="11.375" style="73" customWidth="1"/>
    <col min="7940" max="7940" width="10" style="73"/>
    <col min="7941" max="7941" width="11.375" style="73" customWidth="1"/>
    <col min="7942" max="7942" width="11.875" style="73" customWidth="1"/>
    <col min="7943" max="7943" width="10" style="73"/>
    <col min="7944" max="7944" width="10.875" style="73" bestFit="1" customWidth="1"/>
    <col min="7945" max="7946" width="10" style="73"/>
    <col min="7947" max="7948" width="10.125" style="73" bestFit="1" customWidth="1"/>
    <col min="7949" max="8192" width="11" style="73"/>
    <col min="8193" max="8193" width="28.375" style="73" customWidth="1"/>
    <col min="8194" max="8194" width="10.875" style="73" customWidth="1"/>
    <col min="8195" max="8195" width="11.375" style="73" customWidth="1"/>
    <col min="8196" max="8196" width="10" style="73"/>
    <col min="8197" max="8197" width="11.375" style="73" customWidth="1"/>
    <col min="8198" max="8198" width="11.875" style="73" customWidth="1"/>
    <col min="8199" max="8199" width="10" style="73"/>
    <col min="8200" max="8200" width="10.875" style="73" bestFit="1" customWidth="1"/>
    <col min="8201" max="8202" width="10" style="73"/>
    <col min="8203" max="8204" width="10.125" style="73" bestFit="1" customWidth="1"/>
    <col min="8205" max="8448" width="10" style="73"/>
    <col min="8449" max="8449" width="28.375" style="73" customWidth="1"/>
    <col min="8450" max="8450" width="10.875" style="73" customWidth="1"/>
    <col min="8451" max="8451" width="11.375" style="73" customWidth="1"/>
    <col min="8452" max="8452" width="10" style="73"/>
    <col min="8453" max="8453" width="11.375" style="73" customWidth="1"/>
    <col min="8454" max="8454" width="11.875" style="73" customWidth="1"/>
    <col min="8455" max="8455" width="10" style="73"/>
    <col min="8456" max="8456" width="10.875" style="73" bestFit="1" customWidth="1"/>
    <col min="8457" max="8458" width="10" style="73"/>
    <col min="8459" max="8460" width="10.125" style="73" bestFit="1" customWidth="1"/>
    <col min="8461" max="8704" width="10" style="73"/>
    <col min="8705" max="8705" width="28.375" style="73" customWidth="1"/>
    <col min="8706" max="8706" width="10.875" style="73" customWidth="1"/>
    <col min="8707" max="8707" width="11.375" style="73" customWidth="1"/>
    <col min="8708" max="8708" width="10" style="73"/>
    <col min="8709" max="8709" width="11.375" style="73" customWidth="1"/>
    <col min="8710" max="8710" width="11.875" style="73" customWidth="1"/>
    <col min="8711" max="8711" width="10" style="73"/>
    <col min="8712" max="8712" width="10.875" style="73" bestFit="1" customWidth="1"/>
    <col min="8713" max="8714" width="10" style="73"/>
    <col min="8715" max="8716" width="10.125" style="73" bestFit="1" customWidth="1"/>
    <col min="8717" max="8960" width="10" style="73"/>
    <col min="8961" max="8961" width="28.375" style="73" customWidth="1"/>
    <col min="8962" max="8962" width="10.875" style="73" customWidth="1"/>
    <col min="8963" max="8963" width="11.375" style="73" customWidth="1"/>
    <col min="8964" max="8964" width="10" style="73"/>
    <col min="8965" max="8965" width="11.375" style="73" customWidth="1"/>
    <col min="8966" max="8966" width="11.875" style="73" customWidth="1"/>
    <col min="8967" max="8967" width="10" style="73"/>
    <col min="8968" max="8968" width="10.875" style="73" bestFit="1" customWidth="1"/>
    <col min="8969" max="8970" width="10" style="73"/>
    <col min="8971" max="8972" width="10.125" style="73" bestFit="1" customWidth="1"/>
    <col min="8973" max="9216" width="11" style="73"/>
    <col min="9217" max="9217" width="28.375" style="73" customWidth="1"/>
    <col min="9218" max="9218" width="10.875" style="73" customWidth="1"/>
    <col min="9219" max="9219" width="11.375" style="73" customWidth="1"/>
    <col min="9220" max="9220" width="10" style="73"/>
    <col min="9221" max="9221" width="11.375" style="73" customWidth="1"/>
    <col min="9222" max="9222" width="11.875" style="73" customWidth="1"/>
    <col min="9223" max="9223" width="10" style="73"/>
    <col min="9224" max="9224" width="10.875" style="73" bestFit="1" customWidth="1"/>
    <col min="9225" max="9226" width="10" style="73"/>
    <col min="9227" max="9228" width="10.125" style="73" bestFit="1" customWidth="1"/>
    <col min="9229" max="9472" width="10" style="73"/>
    <col min="9473" max="9473" width="28.375" style="73" customWidth="1"/>
    <col min="9474" max="9474" width="10.875" style="73" customWidth="1"/>
    <col min="9475" max="9475" width="11.375" style="73" customWidth="1"/>
    <col min="9476" max="9476" width="10" style="73"/>
    <col min="9477" max="9477" width="11.375" style="73" customWidth="1"/>
    <col min="9478" max="9478" width="11.875" style="73" customWidth="1"/>
    <col min="9479" max="9479" width="10" style="73"/>
    <col min="9480" max="9480" width="10.875" style="73" bestFit="1" customWidth="1"/>
    <col min="9481" max="9482" width="10" style="73"/>
    <col min="9483" max="9484" width="10.125" style="73" bestFit="1" customWidth="1"/>
    <col min="9485" max="9728" width="10" style="73"/>
    <col min="9729" max="9729" width="28.375" style="73" customWidth="1"/>
    <col min="9730" max="9730" width="10.875" style="73" customWidth="1"/>
    <col min="9731" max="9731" width="11.375" style="73" customWidth="1"/>
    <col min="9732" max="9732" width="10" style="73"/>
    <col min="9733" max="9733" width="11.375" style="73" customWidth="1"/>
    <col min="9734" max="9734" width="11.875" style="73" customWidth="1"/>
    <col min="9735" max="9735" width="10" style="73"/>
    <col min="9736" max="9736" width="10.875" style="73" bestFit="1" customWidth="1"/>
    <col min="9737" max="9738" width="10" style="73"/>
    <col min="9739" max="9740" width="10.125" style="73" bestFit="1" customWidth="1"/>
    <col min="9741" max="9984" width="10" style="73"/>
    <col min="9985" max="9985" width="28.375" style="73" customWidth="1"/>
    <col min="9986" max="9986" width="10.875" style="73" customWidth="1"/>
    <col min="9987" max="9987" width="11.375" style="73" customWidth="1"/>
    <col min="9988" max="9988" width="10" style="73"/>
    <col min="9989" max="9989" width="11.375" style="73" customWidth="1"/>
    <col min="9990" max="9990" width="11.875" style="73" customWidth="1"/>
    <col min="9991" max="9991" width="10" style="73"/>
    <col min="9992" max="9992" width="10.875" style="73" bestFit="1" customWidth="1"/>
    <col min="9993" max="9994" width="10" style="73"/>
    <col min="9995" max="9996" width="10.125" style="73" bestFit="1" customWidth="1"/>
    <col min="9997" max="10240" width="11" style="73"/>
    <col min="10241" max="10241" width="28.375" style="73" customWidth="1"/>
    <col min="10242" max="10242" width="10.875" style="73" customWidth="1"/>
    <col min="10243" max="10243" width="11.375" style="73" customWidth="1"/>
    <col min="10244" max="10244" width="10" style="73"/>
    <col min="10245" max="10245" width="11.375" style="73" customWidth="1"/>
    <col min="10246" max="10246" width="11.875" style="73" customWidth="1"/>
    <col min="10247" max="10247" width="10" style="73"/>
    <col min="10248" max="10248" width="10.875" style="73" bestFit="1" customWidth="1"/>
    <col min="10249" max="10250" width="10" style="73"/>
    <col min="10251" max="10252" width="10.125" style="73" bestFit="1" customWidth="1"/>
    <col min="10253" max="10496" width="10" style="73"/>
    <col min="10497" max="10497" width="28.375" style="73" customWidth="1"/>
    <col min="10498" max="10498" width="10.875" style="73" customWidth="1"/>
    <col min="10499" max="10499" width="11.375" style="73" customWidth="1"/>
    <col min="10500" max="10500" width="10" style="73"/>
    <col min="10501" max="10501" width="11.375" style="73" customWidth="1"/>
    <col min="10502" max="10502" width="11.875" style="73" customWidth="1"/>
    <col min="10503" max="10503" width="10" style="73"/>
    <col min="10504" max="10504" width="10.875" style="73" bestFit="1" customWidth="1"/>
    <col min="10505" max="10506" width="10" style="73"/>
    <col min="10507" max="10508" width="10.125" style="73" bestFit="1" customWidth="1"/>
    <col min="10509" max="10752" width="10" style="73"/>
    <col min="10753" max="10753" width="28.375" style="73" customWidth="1"/>
    <col min="10754" max="10754" width="10.875" style="73" customWidth="1"/>
    <col min="10755" max="10755" width="11.375" style="73" customWidth="1"/>
    <col min="10756" max="10756" width="10" style="73"/>
    <col min="10757" max="10757" width="11.375" style="73" customWidth="1"/>
    <col min="10758" max="10758" width="11.875" style="73" customWidth="1"/>
    <col min="10759" max="10759" width="10" style="73"/>
    <col min="10760" max="10760" width="10.875" style="73" bestFit="1" customWidth="1"/>
    <col min="10761" max="10762" width="10" style="73"/>
    <col min="10763" max="10764" width="10.125" style="73" bestFit="1" customWidth="1"/>
    <col min="10765" max="11008" width="10" style="73"/>
    <col min="11009" max="11009" width="28.375" style="73" customWidth="1"/>
    <col min="11010" max="11010" width="10.875" style="73" customWidth="1"/>
    <col min="11011" max="11011" width="11.375" style="73" customWidth="1"/>
    <col min="11012" max="11012" width="10" style="73"/>
    <col min="11013" max="11013" width="11.375" style="73" customWidth="1"/>
    <col min="11014" max="11014" width="11.875" style="73" customWidth="1"/>
    <col min="11015" max="11015" width="10" style="73"/>
    <col min="11016" max="11016" width="10.875" style="73" bestFit="1" customWidth="1"/>
    <col min="11017" max="11018" width="10" style="73"/>
    <col min="11019" max="11020" width="10.125" style="73" bestFit="1" customWidth="1"/>
    <col min="11021" max="11264" width="11" style="73"/>
    <col min="11265" max="11265" width="28.375" style="73" customWidth="1"/>
    <col min="11266" max="11266" width="10.875" style="73" customWidth="1"/>
    <col min="11267" max="11267" width="11.375" style="73" customWidth="1"/>
    <col min="11268" max="11268" width="10" style="73"/>
    <col min="11269" max="11269" width="11.375" style="73" customWidth="1"/>
    <col min="11270" max="11270" width="11.875" style="73" customWidth="1"/>
    <col min="11271" max="11271" width="10" style="73"/>
    <col min="11272" max="11272" width="10.875" style="73" bestFit="1" customWidth="1"/>
    <col min="11273" max="11274" width="10" style="73"/>
    <col min="11275" max="11276" width="10.125" style="73" bestFit="1" customWidth="1"/>
    <col min="11277" max="11520" width="10" style="73"/>
    <col min="11521" max="11521" width="28.375" style="73" customWidth="1"/>
    <col min="11522" max="11522" width="10.875" style="73" customWidth="1"/>
    <col min="11523" max="11523" width="11.375" style="73" customWidth="1"/>
    <col min="11524" max="11524" width="10" style="73"/>
    <col min="11525" max="11525" width="11.375" style="73" customWidth="1"/>
    <col min="11526" max="11526" width="11.875" style="73" customWidth="1"/>
    <col min="11527" max="11527" width="10" style="73"/>
    <col min="11528" max="11528" width="10.875" style="73" bestFit="1" customWidth="1"/>
    <col min="11529" max="11530" width="10" style="73"/>
    <col min="11531" max="11532" width="10.125" style="73" bestFit="1" customWidth="1"/>
    <col min="11533" max="11776" width="10" style="73"/>
    <col min="11777" max="11777" width="28.375" style="73" customWidth="1"/>
    <col min="11778" max="11778" width="10.875" style="73" customWidth="1"/>
    <col min="11779" max="11779" width="11.375" style="73" customWidth="1"/>
    <col min="11780" max="11780" width="10" style="73"/>
    <col min="11781" max="11781" width="11.375" style="73" customWidth="1"/>
    <col min="11782" max="11782" width="11.875" style="73" customWidth="1"/>
    <col min="11783" max="11783" width="10" style="73"/>
    <col min="11784" max="11784" width="10.875" style="73" bestFit="1" customWidth="1"/>
    <col min="11785" max="11786" width="10" style="73"/>
    <col min="11787" max="11788" width="10.125" style="73" bestFit="1" customWidth="1"/>
    <col min="11789" max="12032" width="10" style="73"/>
    <col min="12033" max="12033" width="28.375" style="73" customWidth="1"/>
    <col min="12034" max="12034" width="10.875" style="73" customWidth="1"/>
    <col min="12035" max="12035" width="11.375" style="73" customWidth="1"/>
    <col min="12036" max="12036" width="10" style="73"/>
    <col min="12037" max="12037" width="11.375" style="73" customWidth="1"/>
    <col min="12038" max="12038" width="11.875" style="73" customWidth="1"/>
    <col min="12039" max="12039" width="10" style="73"/>
    <col min="12040" max="12040" width="10.875" style="73" bestFit="1" customWidth="1"/>
    <col min="12041" max="12042" width="10" style="73"/>
    <col min="12043" max="12044" width="10.125" style="73" bestFit="1" customWidth="1"/>
    <col min="12045" max="12288" width="11" style="73"/>
    <col min="12289" max="12289" width="28.375" style="73" customWidth="1"/>
    <col min="12290" max="12290" width="10.875" style="73" customWidth="1"/>
    <col min="12291" max="12291" width="11.375" style="73" customWidth="1"/>
    <col min="12292" max="12292" width="10" style="73"/>
    <col min="12293" max="12293" width="11.375" style="73" customWidth="1"/>
    <col min="12294" max="12294" width="11.875" style="73" customWidth="1"/>
    <col min="12295" max="12295" width="10" style="73"/>
    <col min="12296" max="12296" width="10.875" style="73" bestFit="1" customWidth="1"/>
    <col min="12297" max="12298" width="10" style="73"/>
    <col min="12299" max="12300" width="10.125" style="73" bestFit="1" customWidth="1"/>
    <col min="12301" max="12544" width="10" style="73"/>
    <col min="12545" max="12545" width="28.375" style="73" customWidth="1"/>
    <col min="12546" max="12546" width="10.875" style="73" customWidth="1"/>
    <col min="12547" max="12547" width="11.375" style="73" customWidth="1"/>
    <col min="12548" max="12548" width="10" style="73"/>
    <col min="12549" max="12549" width="11.375" style="73" customWidth="1"/>
    <col min="12550" max="12550" width="11.875" style="73" customWidth="1"/>
    <col min="12551" max="12551" width="10" style="73"/>
    <col min="12552" max="12552" width="10.875" style="73" bestFit="1" customWidth="1"/>
    <col min="12553" max="12554" width="10" style="73"/>
    <col min="12555" max="12556" width="10.125" style="73" bestFit="1" customWidth="1"/>
    <col min="12557" max="12800" width="10" style="73"/>
    <col min="12801" max="12801" width="28.375" style="73" customWidth="1"/>
    <col min="12802" max="12802" width="10.875" style="73" customWidth="1"/>
    <col min="12803" max="12803" width="11.375" style="73" customWidth="1"/>
    <col min="12804" max="12804" width="10" style="73"/>
    <col min="12805" max="12805" width="11.375" style="73" customWidth="1"/>
    <col min="12806" max="12806" width="11.875" style="73" customWidth="1"/>
    <col min="12807" max="12807" width="10" style="73"/>
    <col min="12808" max="12808" width="10.875" style="73" bestFit="1" customWidth="1"/>
    <col min="12809" max="12810" width="10" style="73"/>
    <col min="12811" max="12812" width="10.125" style="73" bestFit="1" customWidth="1"/>
    <col min="12813" max="13056" width="10" style="73"/>
    <col min="13057" max="13057" width="28.375" style="73" customWidth="1"/>
    <col min="13058" max="13058" width="10.875" style="73" customWidth="1"/>
    <col min="13059" max="13059" width="11.375" style="73" customWidth="1"/>
    <col min="13060" max="13060" width="10" style="73"/>
    <col min="13061" max="13061" width="11.375" style="73" customWidth="1"/>
    <col min="13062" max="13062" width="11.875" style="73" customWidth="1"/>
    <col min="13063" max="13063" width="10" style="73"/>
    <col min="13064" max="13064" width="10.875" style="73" bestFit="1" customWidth="1"/>
    <col min="13065" max="13066" width="10" style="73"/>
    <col min="13067" max="13068" width="10.125" style="73" bestFit="1" customWidth="1"/>
    <col min="13069" max="13312" width="11" style="73"/>
    <col min="13313" max="13313" width="28.375" style="73" customWidth="1"/>
    <col min="13314" max="13314" width="10.875" style="73" customWidth="1"/>
    <col min="13315" max="13315" width="11.375" style="73" customWidth="1"/>
    <col min="13316" max="13316" width="10" style="73"/>
    <col min="13317" max="13317" width="11.375" style="73" customWidth="1"/>
    <col min="13318" max="13318" width="11.875" style="73" customWidth="1"/>
    <col min="13319" max="13319" width="10" style="73"/>
    <col min="13320" max="13320" width="10.875" style="73" bestFit="1" customWidth="1"/>
    <col min="13321" max="13322" width="10" style="73"/>
    <col min="13323" max="13324" width="10.125" style="73" bestFit="1" customWidth="1"/>
    <col min="13325" max="13568" width="10" style="73"/>
    <col min="13569" max="13569" width="28.375" style="73" customWidth="1"/>
    <col min="13570" max="13570" width="10.875" style="73" customWidth="1"/>
    <col min="13571" max="13571" width="11.375" style="73" customWidth="1"/>
    <col min="13572" max="13572" width="10" style="73"/>
    <col min="13573" max="13573" width="11.375" style="73" customWidth="1"/>
    <col min="13574" max="13574" width="11.875" style="73" customWidth="1"/>
    <col min="13575" max="13575" width="10" style="73"/>
    <col min="13576" max="13576" width="10.875" style="73" bestFit="1" customWidth="1"/>
    <col min="13577" max="13578" width="10" style="73"/>
    <col min="13579" max="13580" width="10.125" style="73" bestFit="1" customWidth="1"/>
    <col min="13581" max="13824" width="10" style="73"/>
    <col min="13825" max="13825" width="28.375" style="73" customWidth="1"/>
    <col min="13826" max="13826" width="10.875" style="73" customWidth="1"/>
    <col min="13827" max="13827" width="11.375" style="73" customWidth="1"/>
    <col min="13828" max="13828" width="10" style="73"/>
    <col min="13829" max="13829" width="11.375" style="73" customWidth="1"/>
    <col min="13830" max="13830" width="11.875" style="73" customWidth="1"/>
    <col min="13831" max="13831" width="10" style="73"/>
    <col min="13832" max="13832" width="10.875" style="73" bestFit="1" customWidth="1"/>
    <col min="13833" max="13834" width="10" style="73"/>
    <col min="13835" max="13836" width="10.125" style="73" bestFit="1" customWidth="1"/>
    <col min="13837" max="14080" width="10" style="73"/>
    <col min="14081" max="14081" width="28.375" style="73" customWidth="1"/>
    <col min="14082" max="14082" width="10.875" style="73" customWidth="1"/>
    <col min="14083" max="14083" width="11.375" style="73" customWidth="1"/>
    <col min="14084" max="14084" width="10" style="73"/>
    <col min="14085" max="14085" width="11.375" style="73" customWidth="1"/>
    <col min="14086" max="14086" width="11.875" style="73" customWidth="1"/>
    <col min="14087" max="14087" width="10" style="73"/>
    <col min="14088" max="14088" width="10.875" style="73" bestFit="1" customWidth="1"/>
    <col min="14089" max="14090" width="10" style="73"/>
    <col min="14091" max="14092" width="10.125" style="73" bestFit="1" customWidth="1"/>
    <col min="14093" max="14336" width="11" style="73"/>
    <col min="14337" max="14337" width="28.375" style="73" customWidth="1"/>
    <col min="14338" max="14338" width="10.875" style="73" customWidth="1"/>
    <col min="14339" max="14339" width="11.375" style="73" customWidth="1"/>
    <col min="14340" max="14340" width="10" style="73"/>
    <col min="14341" max="14341" width="11.375" style="73" customWidth="1"/>
    <col min="14342" max="14342" width="11.875" style="73" customWidth="1"/>
    <col min="14343" max="14343" width="10" style="73"/>
    <col min="14344" max="14344" width="10.875" style="73" bestFit="1" customWidth="1"/>
    <col min="14345" max="14346" width="10" style="73"/>
    <col min="14347" max="14348" width="10.125" style="73" bestFit="1" customWidth="1"/>
    <col min="14349" max="14592" width="10" style="73"/>
    <col min="14593" max="14593" width="28.375" style="73" customWidth="1"/>
    <col min="14594" max="14594" width="10.875" style="73" customWidth="1"/>
    <col min="14595" max="14595" width="11.375" style="73" customWidth="1"/>
    <col min="14596" max="14596" width="10" style="73"/>
    <col min="14597" max="14597" width="11.375" style="73" customWidth="1"/>
    <col min="14598" max="14598" width="11.875" style="73" customWidth="1"/>
    <col min="14599" max="14599" width="10" style="73"/>
    <col min="14600" max="14600" width="10.875" style="73" bestFit="1" customWidth="1"/>
    <col min="14601" max="14602" width="10" style="73"/>
    <col min="14603" max="14604" width="10.125" style="73" bestFit="1" customWidth="1"/>
    <col min="14605" max="14848" width="10" style="73"/>
    <col min="14849" max="14849" width="28.375" style="73" customWidth="1"/>
    <col min="14850" max="14850" width="10.875" style="73" customWidth="1"/>
    <col min="14851" max="14851" width="11.375" style="73" customWidth="1"/>
    <col min="14852" max="14852" width="10" style="73"/>
    <col min="14853" max="14853" width="11.375" style="73" customWidth="1"/>
    <col min="14854" max="14854" width="11.875" style="73" customWidth="1"/>
    <col min="14855" max="14855" width="10" style="73"/>
    <col min="14856" max="14856" width="10.875" style="73" bestFit="1" customWidth="1"/>
    <col min="14857" max="14858" width="10" style="73"/>
    <col min="14859" max="14860" width="10.125" style="73" bestFit="1" customWidth="1"/>
    <col min="14861" max="15104" width="10" style="73"/>
    <col min="15105" max="15105" width="28.375" style="73" customWidth="1"/>
    <col min="15106" max="15106" width="10.875" style="73" customWidth="1"/>
    <col min="15107" max="15107" width="11.375" style="73" customWidth="1"/>
    <col min="15108" max="15108" width="10" style="73"/>
    <col min="15109" max="15109" width="11.375" style="73" customWidth="1"/>
    <col min="15110" max="15110" width="11.875" style="73" customWidth="1"/>
    <col min="15111" max="15111" width="10" style="73"/>
    <col min="15112" max="15112" width="10.875" style="73" bestFit="1" customWidth="1"/>
    <col min="15113" max="15114" width="10" style="73"/>
    <col min="15115" max="15116" width="10.125" style="73" bestFit="1" customWidth="1"/>
    <col min="15117" max="15360" width="11" style="73"/>
    <col min="15361" max="15361" width="28.375" style="73" customWidth="1"/>
    <col min="15362" max="15362" width="10.875" style="73" customWidth="1"/>
    <col min="15363" max="15363" width="11.375" style="73" customWidth="1"/>
    <col min="15364" max="15364" width="10" style="73"/>
    <col min="15365" max="15365" width="11.375" style="73" customWidth="1"/>
    <col min="15366" max="15366" width="11.875" style="73" customWidth="1"/>
    <col min="15367" max="15367" width="10" style="73"/>
    <col min="15368" max="15368" width="10.875" style="73" bestFit="1" customWidth="1"/>
    <col min="15369" max="15370" width="10" style="73"/>
    <col min="15371" max="15372" width="10.125" style="73" bestFit="1" customWidth="1"/>
    <col min="15373" max="15616" width="10" style="73"/>
    <col min="15617" max="15617" width="28.375" style="73" customWidth="1"/>
    <col min="15618" max="15618" width="10.875" style="73" customWidth="1"/>
    <col min="15619" max="15619" width="11.375" style="73" customWidth="1"/>
    <col min="15620" max="15620" width="10" style="73"/>
    <col min="15621" max="15621" width="11.375" style="73" customWidth="1"/>
    <col min="15622" max="15622" width="11.875" style="73" customWidth="1"/>
    <col min="15623" max="15623" width="10" style="73"/>
    <col min="15624" max="15624" width="10.875" style="73" bestFit="1" customWidth="1"/>
    <col min="15625" max="15626" width="10" style="73"/>
    <col min="15627" max="15628" width="10.125" style="73" bestFit="1" customWidth="1"/>
    <col min="15629" max="15872" width="10" style="73"/>
    <col min="15873" max="15873" width="28.375" style="73" customWidth="1"/>
    <col min="15874" max="15874" width="10.875" style="73" customWidth="1"/>
    <col min="15875" max="15875" width="11.375" style="73" customWidth="1"/>
    <col min="15876" max="15876" width="10" style="73"/>
    <col min="15877" max="15877" width="11.375" style="73" customWidth="1"/>
    <col min="15878" max="15878" width="11.875" style="73" customWidth="1"/>
    <col min="15879" max="15879" width="10" style="73"/>
    <col min="15880" max="15880" width="10.875" style="73" bestFit="1" customWidth="1"/>
    <col min="15881" max="15882" width="10" style="73"/>
    <col min="15883" max="15884" width="10.125" style="73" bestFit="1" customWidth="1"/>
    <col min="15885" max="16128" width="10" style="73"/>
    <col min="16129" max="16129" width="28.375" style="73" customWidth="1"/>
    <col min="16130" max="16130" width="10.875" style="73" customWidth="1"/>
    <col min="16131" max="16131" width="11.375" style="73" customWidth="1"/>
    <col min="16132" max="16132" width="10" style="73"/>
    <col min="16133" max="16133" width="11.375" style="73" customWidth="1"/>
    <col min="16134" max="16134" width="11.875" style="73" customWidth="1"/>
    <col min="16135" max="16135" width="10" style="73"/>
    <col min="16136" max="16136" width="10.875" style="73" bestFit="1" customWidth="1"/>
    <col min="16137" max="16138" width="10" style="73"/>
    <col min="16139" max="16140" width="10.125" style="73" bestFit="1" customWidth="1"/>
    <col min="16141" max="16384" width="11" style="73"/>
  </cols>
  <sheetData>
    <row r="1" spans="1:9" ht="14.25" x14ac:dyDescent="0.2">
      <c r="A1" s="487" t="s">
        <v>5</v>
      </c>
      <c r="B1" s="486"/>
      <c r="C1" s="486"/>
      <c r="D1" s="486"/>
      <c r="E1" s="486"/>
      <c r="F1" s="486"/>
      <c r="G1" s="486"/>
      <c r="H1" s="486"/>
      <c r="I1" s="401"/>
    </row>
    <row r="2" spans="1:9" ht="15.75" x14ac:dyDescent="0.25">
      <c r="A2" s="488"/>
      <c r="B2" s="489"/>
      <c r="C2" s="486"/>
      <c r="D2" s="486"/>
      <c r="E2" s="486"/>
      <c r="F2" s="486"/>
      <c r="G2" s="486"/>
      <c r="H2" s="57" t="s">
        <v>160</v>
      </c>
      <c r="I2" s="401"/>
    </row>
    <row r="3" spans="1:9" s="75" customFormat="1" ht="14.25" x14ac:dyDescent="0.2">
      <c r="A3" s="459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  <c r="I3" s="401"/>
    </row>
    <row r="4" spans="1:9" s="75" customFormat="1" ht="14.25" x14ac:dyDescent="0.2">
      <c r="A4" s="76"/>
      <c r="B4" s="67" t="s">
        <v>48</v>
      </c>
      <c r="C4" s="67" t="s">
        <v>513</v>
      </c>
      <c r="D4" s="67" t="s">
        <v>48</v>
      </c>
      <c r="E4" s="67" t="s">
        <v>513</v>
      </c>
      <c r="F4" s="67" t="s">
        <v>48</v>
      </c>
      <c r="G4" s="68" t="s">
        <v>513</v>
      </c>
      <c r="H4" s="68" t="s">
        <v>129</v>
      </c>
      <c r="I4" s="401"/>
    </row>
    <row r="5" spans="1:9" s="75" customFormat="1" ht="14.25" x14ac:dyDescent="0.2">
      <c r="A5" s="77" t="s">
        <v>643</v>
      </c>
      <c r="B5" s="480">
        <v>176.38376999999997</v>
      </c>
      <c r="C5" s="79">
        <v>1.0933414108461217</v>
      </c>
      <c r="D5" s="78">
        <v>1653.5736299999996</v>
      </c>
      <c r="E5" s="79">
        <v>4.1048741878575958</v>
      </c>
      <c r="F5" s="78">
        <v>1653.5736299999996</v>
      </c>
      <c r="G5" s="79">
        <v>4.1048741878575958</v>
      </c>
      <c r="H5" s="483">
        <v>3.0424330899203063</v>
      </c>
      <c r="I5" s="401"/>
    </row>
    <row r="6" spans="1:9" s="75" customFormat="1" ht="14.25" x14ac:dyDescent="0.2">
      <c r="A6" s="77" t="s">
        <v>49</v>
      </c>
      <c r="B6" s="481">
        <v>392.51129999999955</v>
      </c>
      <c r="C6" s="81">
        <v>2.3550048148493188</v>
      </c>
      <c r="D6" s="80">
        <v>4617.1190599999991</v>
      </c>
      <c r="E6" s="81">
        <v>-0.83248733118836071</v>
      </c>
      <c r="F6" s="80">
        <v>4617.1190599999991</v>
      </c>
      <c r="G6" s="81">
        <v>-0.83248733118836071</v>
      </c>
      <c r="H6" s="484">
        <v>8.4951014901258066</v>
      </c>
      <c r="I6" s="401"/>
    </row>
    <row r="7" spans="1:9" s="75" customFormat="1" ht="14.25" x14ac:dyDescent="0.2">
      <c r="A7" s="77" t="s">
        <v>50</v>
      </c>
      <c r="B7" s="481">
        <v>392.52253999999999</v>
      </c>
      <c r="C7" s="81">
        <v>-9.0159568734903033</v>
      </c>
      <c r="D7" s="80">
        <v>5266.5907200000011</v>
      </c>
      <c r="E7" s="81">
        <v>2.6629921830335039</v>
      </c>
      <c r="F7" s="80">
        <v>5266.5907200000011</v>
      </c>
      <c r="G7" s="81">
        <v>2.6629921830335039</v>
      </c>
      <c r="H7" s="484">
        <v>9.6900734184997965</v>
      </c>
      <c r="I7" s="401"/>
    </row>
    <row r="8" spans="1:9" s="75" customFormat="1" ht="14.25" x14ac:dyDescent="0.2">
      <c r="A8" s="77" t="s">
        <v>130</v>
      </c>
      <c r="B8" s="481">
        <v>2608.8863899999988</v>
      </c>
      <c r="C8" s="81">
        <v>4.4546904806879102</v>
      </c>
      <c r="D8" s="80">
        <v>28331.471549999995</v>
      </c>
      <c r="E8" s="81">
        <v>0.36175504704179373</v>
      </c>
      <c r="F8" s="80">
        <v>28331.471549999995</v>
      </c>
      <c r="G8" s="81">
        <v>0.36175504704179373</v>
      </c>
      <c r="H8" s="484">
        <v>52.127468028052526</v>
      </c>
      <c r="I8" s="401"/>
    </row>
    <row r="9" spans="1:9" s="75" customFormat="1" ht="14.25" x14ac:dyDescent="0.2">
      <c r="A9" s="77" t="s">
        <v>131</v>
      </c>
      <c r="B9" s="481">
        <v>677.86549999999977</v>
      </c>
      <c r="C9" s="81">
        <v>-8.8950752775448478</v>
      </c>
      <c r="D9" s="80">
        <v>8945.9974600000005</v>
      </c>
      <c r="E9" s="81">
        <v>3.6906875914116704</v>
      </c>
      <c r="F9" s="80">
        <v>8945.9974600000005</v>
      </c>
      <c r="G9" s="82">
        <v>3.6906875914116704</v>
      </c>
      <c r="H9" s="484">
        <v>16.459864986264336</v>
      </c>
      <c r="I9" s="401"/>
    </row>
    <row r="10" spans="1:9" s="75" customFormat="1" ht="14.25" x14ac:dyDescent="0.2">
      <c r="A10" s="76" t="s">
        <v>514</v>
      </c>
      <c r="B10" s="482">
        <v>361</v>
      </c>
      <c r="C10" s="84">
        <v>6.4896755162241888</v>
      </c>
      <c r="D10" s="83">
        <v>5535.6172061505504</v>
      </c>
      <c r="E10" s="84">
        <v>-13.6564213485137</v>
      </c>
      <c r="F10" s="83">
        <v>5535.6172061505504</v>
      </c>
      <c r="G10" s="84">
        <v>-13.6564213485137</v>
      </c>
      <c r="H10" s="485">
        <v>10.185058987137232</v>
      </c>
      <c r="I10" s="401"/>
    </row>
    <row r="11" spans="1:9" s="75" customFormat="1" ht="14.25" x14ac:dyDescent="0.2">
      <c r="A11" s="85" t="s">
        <v>515</v>
      </c>
      <c r="B11" s="86">
        <v>4609.1694999999982</v>
      </c>
      <c r="C11" s="87">
        <v>0.85600293707083164</v>
      </c>
      <c r="D11" s="86">
        <v>54350.369626150547</v>
      </c>
      <c r="E11" s="87">
        <v>-0.53428115813375143</v>
      </c>
      <c r="F11" s="86">
        <v>54350.369626150547</v>
      </c>
      <c r="G11" s="87">
        <v>-0.53428115813375143</v>
      </c>
      <c r="H11" s="87">
        <v>100</v>
      </c>
      <c r="I11" s="401"/>
    </row>
    <row r="12" spans="1:9" s="75" customFormat="1" ht="14.25" x14ac:dyDescent="0.2">
      <c r="A12" s="77"/>
      <c r="B12" s="77"/>
      <c r="C12" s="77"/>
      <c r="D12" s="77"/>
      <c r="E12" s="77"/>
      <c r="F12" s="77"/>
      <c r="G12" s="77"/>
      <c r="H12" s="88" t="s">
        <v>246</v>
      </c>
      <c r="I12" s="401"/>
    </row>
    <row r="13" spans="1:9" s="75" customFormat="1" ht="14.25" x14ac:dyDescent="0.2">
      <c r="A13" s="89" t="s">
        <v>585</v>
      </c>
      <c r="B13" s="77"/>
      <c r="C13" s="77"/>
      <c r="D13" s="77"/>
      <c r="E13" s="77"/>
      <c r="F13" s="77"/>
      <c r="G13" s="77"/>
      <c r="H13" s="77"/>
      <c r="I13" s="401"/>
    </row>
    <row r="14" spans="1:9" ht="14.25" x14ac:dyDescent="0.2">
      <c r="A14" s="89" t="s">
        <v>516</v>
      </c>
      <c r="B14" s="80"/>
      <c r="C14" s="486"/>
      <c r="D14" s="486"/>
      <c r="E14" s="486"/>
      <c r="F14" s="486"/>
      <c r="G14" s="486"/>
      <c r="H14" s="486"/>
      <c r="I14" s="401"/>
    </row>
    <row r="15" spans="1:9" ht="14.25" x14ac:dyDescent="0.2">
      <c r="A15" s="89" t="s">
        <v>517</v>
      </c>
      <c r="B15" s="486"/>
      <c r="C15" s="486"/>
      <c r="D15" s="486"/>
      <c r="E15" s="486"/>
      <c r="F15" s="486"/>
      <c r="G15" s="486"/>
      <c r="H15" s="486"/>
      <c r="I15" s="401"/>
    </row>
    <row r="16" spans="1:9" ht="14.25" x14ac:dyDescent="0.2">
      <c r="A16" s="89" t="s">
        <v>247</v>
      </c>
      <c r="B16" s="486"/>
      <c r="C16" s="486"/>
      <c r="D16" s="486"/>
      <c r="E16" s="486"/>
      <c r="F16" s="486"/>
      <c r="G16" s="486"/>
      <c r="H16" s="486"/>
      <c r="I16" s="401"/>
    </row>
  </sheetData>
  <mergeCells count="3">
    <mergeCell ref="B3:C3"/>
    <mergeCell ref="D3:E3"/>
    <mergeCell ref="F3:H3"/>
  </mergeCells>
  <pageMargins left="0.74803149606299213" right="0.74803149606299213" top="0.98425196850393704" bottom="0.98425196850393704" header="0" footer="0"/>
  <pageSetup paperSize="9" scale="94" orientation="landscape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BS10"/>
  <sheetViews>
    <sheetView workbookViewId="0">
      <selection activeCell="A2" sqref="A2"/>
    </sheetView>
  </sheetViews>
  <sheetFormatPr baseColWidth="10" defaultColWidth="11" defaultRowHeight="14.25" x14ac:dyDescent="0.2"/>
  <cols>
    <col min="1" max="1" width="19.875" style="1" customWidth="1"/>
    <col min="2" max="2" width="11" style="1"/>
    <col min="3" max="3" width="12.125" style="1" customWidth="1"/>
    <col min="4" max="4" width="11" style="1"/>
    <col min="5" max="5" width="12.125" style="1" customWidth="1"/>
    <col min="6" max="6" width="11" style="1"/>
    <col min="7" max="7" width="12.125" style="1" customWidth="1"/>
    <col min="8" max="9" width="10.625" style="1" customWidth="1"/>
    <col min="10" max="16384" width="11" style="1"/>
  </cols>
  <sheetData>
    <row r="1" spans="1:71" s="18" customFormat="1" ht="12.75" x14ac:dyDescent="0.2">
      <c r="A1" s="17" t="s">
        <v>39</v>
      </c>
    </row>
    <row r="2" spans="1:71" s="15" customFormat="1" ht="15.75" x14ac:dyDescent="0.25">
      <c r="A2" s="14"/>
      <c r="B2" s="397"/>
      <c r="H2" s="399"/>
      <c r="I2" s="398" t="s">
        <v>160</v>
      </c>
    </row>
    <row r="3" spans="1:71" s="75" customFormat="1" ht="12.75" x14ac:dyDescent="0.2">
      <c r="A3" s="74"/>
      <c r="B3" s="891">
        <f>INDICE!A3</f>
        <v>41974</v>
      </c>
      <c r="C3" s="892">
        <v>41671</v>
      </c>
      <c r="D3" s="891">
        <f>DATE(YEAR(B3),MONTH(B3)-1,1)</f>
        <v>41944</v>
      </c>
      <c r="E3" s="892"/>
      <c r="F3" s="891">
        <f>DATE(YEAR(B3)-1,MONTH(B3),1)</f>
        <v>41609</v>
      </c>
      <c r="G3" s="892"/>
      <c r="H3" s="841" t="s">
        <v>513</v>
      </c>
      <c r="I3" s="841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</row>
    <row r="4" spans="1:71" s="75" customFormat="1" ht="12.75" x14ac:dyDescent="0.2">
      <c r="A4" s="76"/>
      <c r="B4" s="260" t="s">
        <v>48</v>
      </c>
      <c r="C4" s="260" t="s">
        <v>111</v>
      </c>
      <c r="D4" s="260" t="s">
        <v>48</v>
      </c>
      <c r="E4" s="260" t="s">
        <v>111</v>
      </c>
      <c r="F4" s="260" t="s">
        <v>48</v>
      </c>
      <c r="G4" s="260" t="s">
        <v>111</v>
      </c>
      <c r="H4" s="452">
        <f>D3</f>
        <v>41944</v>
      </c>
      <c r="I4" s="452">
        <f>F3</f>
        <v>41609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</row>
    <row r="5" spans="1:71" s="392" customFormat="1" ht="15" x14ac:dyDescent="0.2">
      <c r="A5" s="396" t="s">
        <v>435</v>
      </c>
      <c r="B5" s="380">
        <v>6447</v>
      </c>
      <c r="C5" s="751">
        <v>39.358974358974358</v>
      </c>
      <c r="D5" s="380">
        <v>6447</v>
      </c>
      <c r="E5" s="751">
        <v>39.056157993578481</v>
      </c>
      <c r="F5" s="380">
        <v>6126</v>
      </c>
      <c r="G5" s="751">
        <v>40.661091198725607</v>
      </c>
      <c r="H5" s="394">
        <v>0</v>
      </c>
      <c r="I5" s="394">
        <v>5.2399608227228205</v>
      </c>
      <c r="K5" s="393"/>
    </row>
    <row r="6" spans="1:71" s="392" customFormat="1" ht="15" x14ac:dyDescent="0.2">
      <c r="A6" s="395" t="s">
        <v>125</v>
      </c>
      <c r="B6" s="380">
        <v>9933</v>
      </c>
      <c r="C6" s="751">
        <v>60.641025641025635</v>
      </c>
      <c r="D6" s="380">
        <v>10060</v>
      </c>
      <c r="E6" s="751">
        <v>60.943842006421519</v>
      </c>
      <c r="F6" s="380">
        <v>8940</v>
      </c>
      <c r="G6" s="751">
        <v>59.338908801274393</v>
      </c>
      <c r="H6" s="394">
        <v>-1.2624254473161034</v>
      </c>
      <c r="I6" s="394">
        <v>11.10738255033557</v>
      </c>
      <c r="K6" s="393"/>
    </row>
    <row r="7" spans="1:71" s="75" customFormat="1" ht="12.75" x14ac:dyDescent="0.2">
      <c r="A7" s="85" t="s">
        <v>120</v>
      </c>
      <c r="B7" s="86">
        <v>16380</v>
      </c>
      <c r="C7" s="87">
        <v>100</v>
      </c>
      <c r="D7" s="86">
        <v>16507</v>
      </c>
      <c r="E7" s="87">
        <v>100</v>
      </c>
      <c r="F7" s="86">
        <v>15066</v>
      </c>
      <c r="G7" s="87">
        <v>100</v>
      </c>
      <c r="H7" s="87">
        <v>-0.76937057006118614</v>
      </c>
      <c r="I7" s="87">
        <v>8.7216248506571095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</row>
    <row r="8" spans="1:71" ht="15" x14ac:dyDescent="0.2">
      <c r="A8" s="639"/>
      <c r="I8" s="247" t="s">
        <v>246</v>
      </c>
      <c r="J8" s="392"/>
      <c r="K8" s="393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</row>
    <row r="9" spans="1:71" s="389" customFormat="1" ht="12.75" x14ac:dyDescent="0.2">
      <c r="A9" s="749" t="s">
        <v>568</v>
      </c>
      <c r="B9" s="390"/>
      <c r="C9" s="391"/>
      <c r="D9" s="390"/>
      <c r="E9" s="390"/>
      <c r="F9" s="390"/>
      <c r="G9" s="390"/>
      <c r="H9" s="390"/>
      <c r="I9" s="390"/>
      <c r="J9" s="390"/>
      <c r="K9" s="390"/>
      <c r="L9" s="390"/>
    </row>
    <row r="10" spans="1:71" x14ac:dyDescent="0.2">
      <c r="A10" s="750" t="s">
        <v>564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BS11"/>
  <sheetViews>
    <sheetView workbookViewId="0">
      <selection activeCell="A3" sqref="A3"/>
    </sheetView>
  </sheetViews>
  <sheetFormatPr baseColWidth="10" defaultColWidth="11" defaultRowHeight="14.25" x14ac:dyDescent="0.2"/>
  <cols>
    <col min="1" max="1" width="26.5" style="1" customWidth="1"/>
    <col min="2" max="2" width="9.625" style="1" customWidth="1"/>
    <col min="3" max="3" width="12.25" style="1" customWidth="1"/>
    <col min="4" max="4" width="9.625" style="1" customWidth="1"/>
    <col min="5" max="5" width="12.25" style="1" customWidth="1"/>
    <col min="6" max="6" width="9.625" style="1" customWidth="1"/>
    <col min="7" max="7" width="12.25" style="1" customWidth="1"/>
    <col min="8" max="9" width="11" style="1" customWidth="1"/>
    <col min="10" max="16384" width="11" style="1"/>
  </cols>
  <sheetData>
    <row r="1" spans="1:71" s="18" customFormat="1" ht="12.75" x14ac:dyDescent="0.2">
      <c r="A1" s="17" t="s">
        <v>41</v>
      </c>
    </row>
    <row r="2" spans="1:71" s="15" customFormat="1" ht="15.75" x14ac:dyDescent="0.25">
      <c r="A2" s="14"/>
      <c r="B2" s="397"/>
      <c r="H2" s="399"/>
      <c r="I2" s="398" t="s">
        <v>160</v>
      </c>
    </row>
    <row r="3" spans="1:71" s="75" customFormat="1" ht="12.75" x14ac:dyDescent="0.2">
      <c r="A3" s="74"/>
      <c r="B3" s="891">
        <f>INDICE!A3</f>
        <v>41974</v>
      </c>
      <c r="C3" s="892">
        <v>41671</v>
      </c>
      <c r="D3" s="891">
        <f>DATE(YEAR(B3),MONTH(B3)-1,1)</f>
        <v>41944</v>
      </c>
      <c r="E3" s="892"/>
      <c r="F3" s="891">
        <f>DATE(YEAR(B3)-1,MONTH(B3),1)</f>
        <v>41609</v>
      </c>
      <c r="G3" s="892"/>
      <c r="H3" s="841" t="s">
        <v>513</v>
      </c>
      <c r="I3" s="841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</row>
    <row r="4" spans="1:71" s="75" customFormat="1" ht="12.75" x14ac:dyDescent="0.2">
      <c r="A4" s="76"/>
      <c r="B4" s="260" t="s">
        <v>48</v>
      </c>
      <c r="C4" s="260" t="s">
        <v>111</v>
      </c>
      <c r="D4" s="260" t="s">
        <v>48</v>
      </c>
      <c r="E4" s="260" t="s">
        <v>111</v>
      </c>
      <c r="F4" s="260" t="s">
        <v>48</v>
      </c>
      <c r="G4" s="260" t="s">
        <v>111</v>
      </c>
      <c r="H4" s="452">
        <f>D3</f>
        <v>41944</v>
      </c>
      <c r="I4" s="452">
        <f>F3</f>
        <v>41609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</row>
    <row r="5" spans="1:71" s="392" customFormat="1" ht="15" x14ac:dyDescent="0.2">
      <c r="A5" s="396" t="s">
        <v>567</v>
      </c>
      <c r="B5" s="380">
        <v>6884</v>
      </c>
      <c r="C5" s="751">
        <v>43.844797305018005</v>
      </c>
      <c r="D5" s="380">
        <v>6882</v>
      </c>
      <c r="E5" s="751">
        <v>42.946058180230644</v>
      </c>
      <c r="F5" s="380">
        <v>6896</v>
      </c>
      <c r="G5" s="751">
        <v>45.757994654716427</v>
      </c>
      <c r="H5" s="832">
        <v>2.9061319383900028E-2</v>
      </c>
      <c r="I5" s="236">
        <v>-0.1740139211136891</v>
      </c>
      <c r="K5" s="393"/>
    </row>
    <row r="6" spans="1:71" s="392" customFormat="1" ht="15" x14ac:dyDescent="0.2">
      <c r="A6" s="395" t="s">
        <v>647</v>
      </c>
      <c r="B6" s="380">
        <v>8816.8366400000014</v>
      </c>
      <c r="C6" s="751">
        <v>56.155202694981995</v>
      </c>
      <c r="D6" s="380">
        <v>9142.7535900000021</v>
      </c>
      <c r="E6" s="751">
        <v>57.053941819769349</v>
      </c>
      <c r="F6" s="380">
        <v>8174.5905099999982</v>
      </c>
      <c r="G6" s="751">
        <v>54.242005345283573</v>
      </c>
      <c r="H6" s="236">
        <v>-3.5647570153971597</v>
      </c>
      <c r="I6" s="236">
        <v>7.8566153156459855</v>
      </c>
      <c r="K6" s="393"/>
    </row>
    <row r="7" spans="1:71" s="75" customFormat="1" ht="12.75" x14ac:dyDescent="0.2">
      <c r="A7" s="85" t="s">
        <v>120</v>
      </c>
      <c r="B7" s="86">
        <v>15700.836640000001</v>
      </c>
      <c r="C7" s="87">
        <v>100</v>
      </c>
      <c r="D7" s="86">
        <v>16024.753590000002</v>
      </c>
      <c r="E7" s="87">
        <v>100</v>
      </c>
      <c r="F7" s="86">
        <v>15070.590509999998</v>
      </c>
      <c r="G7" s="87">
        <v>100</v>
      </c>
      <c r="H7" s="87">
        <v>-2.0213537024502894</v>
      </c>
      <c r="I7" s="87">
        <v>4.1819604187493997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</row>
    <row r="8" spans="1:71" ht="15" x14ac:dyDescent="0.2">
      <c r="A8" s="639"/>
      <c r="I8" s="247" t="s">
        <v>133</v>
      </c>
      <c r="J8" s="392"/>
      <c r="K8" s="393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</row>
    <row r="9" spans="1:71" x14ac:dyDescent="0.2">
      <c r="A9" s="749" t="s">
        <v>568</v>
      </c>
    </row>
    <row r="10" spans="1:71" x14ac:dyDescent="0.2">
      <c r="A10" s="749" t="s">
        <v>564</v>
      </c>
    </row>
    <row r="11" spans="1:71" x14ac:dyDescent="0.2">
      <c r="A11" s="719" t="s">
        <v>247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2"/>
  <sheetViews>
    <sheetView workbookViewId="0">
      <selection activeCell="A3" sqref="A3"/>
    </sheetView>
  </sheetViews>
  <sheetFormatPr baseColWidth="10" defaultColWidth="11" defaultRowHeight="14.25" x14ac:dyDescent="0.2"/>
  <cols>
    <col min="1" max="2" width="11" style="1"/>
    <col min="3" max="3" width="10.75" style="1" customWidth="1"/>
    <col min="4" max="16384" width="11" style="1"/>
  </cols>
  <sheetData>
    <row r="1" spans="1:9" x14ac:dyDescent="0.2">
      <c r="A1" s="880" t="s">
        <v>617</v>
      </c>
      <c r="B1" s="880"/>
      <c r="C1" s="880"/>
      <c r="D1" s="880"/>
      <c r="E1" s="880"/>
      <c r="F1" s="880"/>
      <c r="G1" s="13"/>
      <c r="H1" s="13"/>
      <c r="I1" s="13"/>
    </row>
    <row r="2" spans="1:9" x14ac:dyDescent="0.2">
      <c r="A2" s="881"/>
      <c r="B2" s="881"/>
      <c r="C2" s="881"/>
      <c r="D2" s="881"/>
      <c r="E2" s="881"/>
      <c r="F2" s="881"/>
      <c r="G2" s="13"/>
      <c r="H2" s="13"/>
      <c r="I2" s="228" t="s">
        <v>565</v>
      </c>
    </row>
    <row r="3" spans="1:9" x14ac:dyDescent="0.2">
      <c r="A3" s="405"/>
      <c r="B3" s="407"/>
      <c r="C3" s="407"/>
      <c r="D3" s="849">
        <f>INDICE!A3</f>
        <v>41974</v>
      </c>
      <c r="E3" s="849">
        <v>41671</v>
      </c>
      <c r="F3" s="849">
        <f>DATE(YEAR(D3),MONTH(D3)-1,1)</f>
        <v>41944</v>
      </c>
      <c r="G3" s="849"/>
      <c r="H3" s="852">
        <f>DATE(YEAR(D3)-1,MONTH(D3),1)</f>
        <v>41609</v>
      </c>
      <c r="I3" s="852"/>
    </row>
    <row r="4" spans="1:9" x14ac:dyDescent="0.2">
      <c r="A4" s="342"/>
      <c r="B4" s="343"/>
      <c r="C4" s="343"/>
      <c r="D4" s="92" t="s">
        <v>438</v>
      </c>
      <c r="E4" s="260" t="s">
        <v>111</v>
      </c>
      <c r="F4" s="92" t="s">
        <v>438</v>
      </c>
      <c r="G4" s="260" t="s">
        <v>111</v>
      </c>
      <c r="H4" s="92" t="s">
        <v>438</v>
      </c>
      <c r="I4" s="260" t="s">
        <v>111</v>
      </c>
    </row>
    <row r="5" spans="1:9" x14ac:dyDescent="0.2">
      <c r="A5" s="351" t="s">
        <v>437</v>
      </c>
      <c r="B5" s="235"/>
      <c r="C5" s="235"/>
      <c r="D5" s="628">
        <v>113.12406237504997</v>
      </c>
      <c r="E5" s="754">
        <v>100</v>
      </c>
      <c r="F5" s="628">
        <v>114.46305077968812</v>
      </c>
      <c r="G5" s="754">
        <v>100</v>
      </c>
      <c r="H5" s="628">
        <v>99.413213553864168</v>
      </c>
      <c r="I5" s="754">
        <v>100</v>
      </c>
    </row>
    <row r="6" spans="1:9" x14ac:dyDescent="0.2">
      <c r="A6" s="404" t="s">
        <v>562</v>
      </c>
      <c r="B6" s="235"/>
      <c r="C6" s="235"/>
      <c r="D6" s="628">
        <v>62.200291883246692</v>
      </c>
      <c r="E6" s="754">
        <v>54.984139163097502</v>
      </c>
      <c r="F6" s="379">
        <v>63.549320271891247</v>
      </c>
      <c r="G6" s="754">
        <v>55.519505935769018</v>
      </c>
      <c r="H6" s="379">
        <v>52.719851434426239</v>
      </c>
      <c r="I6" s="754">
        <v>53.0310303326645</v>
      </c>
    </row>
    <row r="7" spans="1:9" x14ac:dyDescent="0.2">
      <c r="A7" s="404" t="s">
        <v>563</v>
      </c>
      <c r="B7" s="235"/>
      <c r="C7" s="235"/>
      <c r="D7" s="628">
        <v>50.923770491803275</v>
      </c>
      <c r="E7" s="754">
        <v>45.015860836902498</v>
      </c>
      <c r="F7" s="379">
        <v>50.913730507796885</v>
      </c>
      <c r="G7" s="754">
        <v>44.480494064230996</v>
      </c>
      <c r="H7" s="379">
        <v>46.69336211943795</v>
      </c>
      <c r="I7" s="754">
        <v>46.968969667335529</v>
      </c>
    </row>
    <row r="8" spans="1:9" x14ac:dyDescent="0.2">
      <c r="A8" s="342" t="s">
        <v>621</v>
      </c>
      <c r="B8" s="403"/>
      <c r="C8" s="403"/>
      <c r="D8" s="740">
        <v>90</v>
      </c>
      <c r="E8" s="755"/>
      <c r="F8" s="740">
        <v>90</v>
      </c>
      <c r="G8" s="755"/>
      <c r="H8" s="740">
        <v>90</v>
      </c>
      <c r="I8" s="755"/>
    </row>
    <row r="9" spans="1:9" x14ac:dyDescent="0.2">
      <c r="A9" s="638" t="s">
        <v>564</v>
      </c>
      <c r="B9" s="329"/>
      <c r="C9" s="329"/>
      <c r="D9" s="329"/>
      <c r="E9" s="355"/>
      <c r="F9" s="13"/>
      <c r="G9" s="13"/>
      <c r="H9" s="13"/>
      <c r="I9" s="247" t="s">
        <v>246</v>
      </c>
    </row>
    <row r="10" spans="1:9" x14ac:dyDescent="0.2">
      <c r="A10" s="638" t="s">
        <v>622</v>
      </c>
      <c r="B10" s="400"/>
      <c r="C10" s="400"/>
      <c r="D10" s="400"/>
      <c r="E10" s="400"/>
      <c r="F10" s="400"/>
      <c r="G10" s="400"/>
      <c r="H10" s="400"/>
      <c r="I10" s="400"/>
    </row>
    <row r="11" spans="1:9" x14ac:dyDescent="0.2">
      <c r="A11" s="329"/>
      <c r="B11" s="400"/>
      <c r="C11" s="400"/>
      <c r="D11" s="400"/>
      <c r="E11" s="400"/>
      <c r="F11" s="400"/>
      <c r="G11" s="400"/>
      <c r="H11" s="400"/>
      <c r="I11" s="400"/>
    </row>
    <row r="12" spans="1:9" x14ac:dyDescent="0.2">
      <c r="A12" s="400"/>
      <c r="B12" s="400"/>
      <c r="C12" s="400"/>
      <c r="D12" s="400"/>
      <c r="E12" s="400"/>
      <c r="F12" s="400"/>
      <c r="G12" s="400"/>
      <c r="H12" s="400"/>
      <c r="I12" s="400"/>
    </row>
  </sheetData>
  <mergeCells count="4">
    <mergeCell ref="A1:F2"/>
    <mergeCell ref="D3:E3"/>
    <mergeCell ref="F3:G3"/>
    <mergeCell ref="H3:I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AN14"/>
  <sheetViews>
    <sheetView workbookViewId="0">
      <selection activeCell="A3" sqref="A3"/>
    </sheetView>
  </sheetViews>
  <sheetFormatPr baseColWidth="10" defaultRowHeight="14.25" x14ac:dyDescent="0.2"/>
  <cols>
    <col min="1" max="1" width="14.375" customWidth="1"/>
    <col min="2" max="3" width="11.875" customWidth="1"/>
    <col min="4" max="5" width="12.5" customWidth="1"/>
    <col min="6" max="7" width="15.25" customWidth="1"/>
    <col min="8" max="9" width="10.375" customWidth="1"/>
  </cols>
  <sheetData>
    <row r="1" spans="1:40" x14ac:dyDescent="0.2">
      <c r="A1" s="880" t="s">
        <v>567</v>
      </c>
      <c r="B1" s="880"/>
      <c r="C1" s="880"/>
      <c r="D1" s="880"/>
      <c r="E1" s="406"/>
      <c r="F1" s="13"/>
      <c r="G1" s="13"/>
      <c r="H1" s="13"/>
      <c r="I1" s="13"/>
    </row>
    <row r="2" spans="1:40" ht="15" x14ac:dyDescent="0.2">
      <c r="A2" s="880"/>
      <c r="B2" s="880"/>
      <c r="C2" s="880"/>
      <c r="D2" s="880"/>
      <c r="E2" s="406"/>
      <c r="F2" s="13"/>
      <c r="G2" s="311"/>
      <c r="H2" s="399"/>
      <c r="I2" s="398" t="s">
        <v>160</v>
      </c>
    </row>
    <row r="3" spans="1:40" x14ac:dyDescent="0.2">
      <c r="A3" s="405"/>
      <c r="B3" s="891">
        <f>INDICE!A3</f>
        <v>41974</v>
      </c>
      <c r="C3" s="892">
        <v>41671</v>
      </c>
      <c r="D3" s="891">
        <f>DATE(YEAR(B3),MONTH(B3)-1,1)</f>
        <v>41944</v>
      </c>
      <c r="E3" s="892"/>
      <c r="F3" s="891">
        <f>DATE(YEAR(B3)-1,MONTH(B3),1)</f>
        <v>41609</v>
      </c>
      <c r="G3" s="892"/>
      <c r="H3" s="841" t="s">
        <v>513</v>
      </c>
      <c r="I3" s="841"/>
    </row>
    <row r="4" spans="1:40" x14ac:dyDescent="0.2">
      <c r="A4" s="342"/>
      <c r="B4" s="260" t="s">
        <v>48</v>
      </c>
      <c r="C4" s="260" t="s">
        <v>111</v>
      </c>
      <c r="D4" s="260" t="s">
        <v>48</v>
      </c>
      <c r="E4" s="260" t="s">
        <v>111</v>
      </c>
      <c r="F4" s="260" t="s">
        <v>48</v>
      </c>
      <c r="G4" s="260" t="s">
        <v>111</v>
      </c>
      <c r="H4" s="452">
        <f>D3</f>
        <v>41944</v>
      </c>
      <c r="I4" s="452">
        <f>F3</f>
        <v>41609</v>
      </c>
    </row>
    <row r="5" spans="1:40" x14ac:dyDescent="0.2">
      <c r="A5" s="351" t="s">
        <v>49</v>
      </c>
      <c r="B5" s="379">
        <v>506</v>
      </c>
      <c r="C5" s="394">
        <v>7.3503776873910525</v>
      </c>
      <c r="D5" s="379">
        <v>507</v>
      </c>
      <c r="E5" s="394">
        <v>7.3670444638186572</v>
      </c>
      <c r="F5" s="379">
        <v>507</v>
      </c>
      <c r="G5" s="394">
        <v>7.3520881670533642</v>
      </c>
      <c r="H5" s="816">
        <v>-0.19723865877712032</v>
      </c>
      <c r="I5" s="628">
        <v>-0.19723865877712032</v>
      </c>
      <c r="J5" s="401"/>
    </row>
    <row r="6" spans="1:40" x14ac:dyDescent="0.2">
      <c r="A6" s="404" t="s">
        <v>50</v>
      </c>
      <c r="B6" s="379">
        <v>340</v>
      </c>
      <c r="C6" s="394">
        <v>4.9389889599070305</v>
      </c>
      <c r="D6" s="379">
        <v>341</v>
      </c>
      <c r="E6" s="394">
        <v>4.954954954954955</v>
      </c>
      <c r="F6" s="379">
        <v>341</v>
      </c>
      <c r="G6" s="394">
        <v>4.9448955916473318</v>
      </c>
      <c r="H6" s="816">
        <v>-0.2932551319648094</v>
      </c>
      <c r="I6" s="628">
        <v>-0.2932551319648094</v>
      </c>
      <c r="J6" s="401"/>
    </row>
    <row r="7" spans="1:40" x14ac:dyDescent="0.2">
      <c r="A7" s="404" t="s">
        <v>130</v>
      </c>
      <c r="B7" s="379">
        <v>3385</v>
      </c>
      <c r="C7" s="394">
        <v>49.171993027309703</v>
      </c>
      <c r="D7" s="379">
        <v>3388</v>
      </c>
      <c r="E7" s="394">
        <v>49.229875036326646</v>
      </c>
      <c r="F7" s="379">
        <v>3388</v>
      </c>
      <c r="G7" s="394">
        <v>49.129930394431554</v>
      </c>
      <c r="H7" s="816">
        <v>-8.8547815820543094E-2</v>
      </c>
      <c r="I7" s="628">
        <v>-8.8547815820543094E-2</v>
      </c>
      <c r="J7" s="401"/>
    </row>
    <row r="8" spans="1:40" x14ac:dyDescent="0.2">
      <c r="A8" s="404" t="s">
        <v>131</v>
      </c>
      <c r="B8" s="379">
        <v>216</v>
      </c>
      <c r="C8" s="394">
        <v>3.1377106333527021</v>
      </c>
      <c r="D8" s="379">
        <v>216</v>
      </c>
      <c r="E8" s="394">
        <v>3.1386224934612033</v>
      </c>
      <c r="F8" s="379">
        <v>230</v>
      </c>
      <c r="G8" s="394">
        <v>3.3352668213457073</v>
      </c>
      <c r="H8" s="816">
        <v>0</v>
      </c>
      <c r="I8" s="628">
        <v>-6.0869565217391308</v>
      </c>
      <c r="J8" s="401"/>
    </row>
    <row r="9" spans="1:40" x14ac:dyDescent="0.2">
      <c r="A9" s="342" t="s">
        <v>436</v>
      </c>
      <c r="B9" s="740">
        <v>2437</v>
      </c>
      <c r="C9" s="752">
        <v>35.400929692039512</v>
      </c>
      <c r="D9" s="740">
        <v>2430</v>
      </c>
      <c r="E9" s="752">
        <v>35.309503051438533</v>
      </c>
      <c r="F9" s="740">
        <v>2430</v>
      </c>
      <c r="G9" s="752">
        <v>35.237819025522043</v>
      </c>
      <c r="H9" s="833">
        <v>0.2880658436213992</v>
      </c>
      <c r="I9" s="753">
        <v>0.2880658436213992</v>
      </c>
      <c r="J9" s="401"/>
    </row>
    <row r="10" spans="1:40" s="75" customFormat="1" x14ac:dyDescent="0.2">
      <c r="A10" s="85" t="s">
        <v>120</v>
      </c>
      <c r="B10" s="86">
        <v>6884</v>
      </c>
      <c r="C10" s="402">
        <v>100</v>
      </c>
      <c r="D10" s="86">
        <v>6882</v>
      </c>
      <c r="E10" s="402">
        <v>100</v>
      </c>
      <c r="F10" s="86">
        <v>6896</v>
      </c>
      <c r="G10" s="402">
        <v>100</v>
      </c>
      <c r="H10" s="834">
        <v>2.9061319383900028E-2</v>
      </c>
      <c r="I10" s="87">
        <v>-0.1740139211136891</v>
      </c>
      <c r="J10" s="401"/>
      <c r="K10"/>
      <c r="L10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</row>
    <row r="11" spans="1:40" x14ac:dyDescent="0.2">
      <c r="A11" s="234"/>
      <c r="B11" s="329"/>
      <c r="C11" s="329"/>
      <c r="D11" s="329"/>
      <c r="E11" s="329"/>
      <c r="F11" s="13"/>
      <c r="G11" s="13"/>
      <c r="H11" s="13"/>
      <c r="I11" s="247" t="s">
        <v>246</v>
      </c>
    </row>
    <row r="12" spans="1:40" s="389" customFormat="1" ht="12.75" x14ac:dyDescent="0.2">
      <c r="A12" s="750" t="s">
        <v>566</v>
      </c>
      <c r="B12" s="390"/>
      <c r="C12" s="390"/>
      <c r="D12" s="391"/>
      <c r="E12" s="391"/>
      <c r="F12" s="390"/>
      <c r="G12" s="390"/>
      <c r="H12" s="390"/>
      <c r="I12" s="390"/>
      <c r="J12" s="390"/>
      <c r="K12" s="390"/>
      <c r="L12" s="390"/>
      <c r="M12" s="390"/>
      <c r="N12" s="390"/>
      <c r="O12" s="390"/>
    </row>
    <row r="13" spans="1:40" x14ac:dyDescent="0.2">
      <c r="A13" s="329" t="s">
        <v>564</v>
      </c>
      <c r="B13" s="400"/>
      <c r="C13" s="400"/>
      <c r="D13" s="400"/>
      <c r="E13" s="400"/>
      <c r="F13" s="400"/>
      <c r="G13" s="400"/>
      <c r="H13" s="400"/>
      <c r="I13" s="400"/>
    </row>
    <row r="14" spans="1:40" x14ac:dyDescent="0.2">
      <c r="A14" s="719" t="s">
        <v>247</v>
      </c>
      <c r="B14" s="400"/>
      <c r="C14" s="400"/>
      <c r="D14" s="400"/>
      <c r="E14" s="400"/>
      <c r="F14" s="400"/>
      <c r="G14" s="400"/>
      <c r="H14" s="400"/>
      <c r="I14" s="400"/>
    </row>
  </sheetData>
  <mergeCells count="5">
    <mergeCell ref="A1:D2"/>
    <mergeCell ref="H3:I3"/>
    <mergeCell ref="B3:C3"/>
    <mergeCell ref="D3:E3"/>
    <mergeCell ref="F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M19"/>
  <sheetViews>
    <sheetView workbookViewId="0">
      <selection activeCell="A4" sqref="A4"/>
    </sheetView>
  </sheetViews>
  <sheetFormatPr baseColWidth="10" defaultColWidth="11" defaultRowHeight="12.75" x14ac:dyDescent="0.2"/>
  <cols>
    <col min="1" max="1" width="30.25" style="356" customWidth="1"/>
    <col min="2" max="2" width="11" style="356"/>
    <col min="3" max="3" width="11.625" style="356" customWidth="1"/>
    <col min="4" max="4" width="11" style="356"/>
    <col min="5" max="5" width="11.625" style="356" customWidth="1"/>
    <col min="6" max="6" width="11" style="356"/>
    <col min="7" max="7" width="11.625" style="356" customWidth="1"/>
    <col min="8" max="9" width="10.5" style="356" customWidth="1"/>
    <col min="10" max="16384" width="11" style="356"/>
  </cols>
  <sheetData>
    <row r="1" spans="1:12" x14ac:dyDescent="0.2">
      <c r="A1" s="880" t="s">
        <v>40</v>
      </c>
      <c r="B1" s="880"/>
      <c r="C1" s="880"/>
      <c r="D1" s="182"/>
      <c r="E1" s="182"/>
      <c r="F1" s="182"/>
      <c r="G1" s="12"/>
      <c r="H1" s="12"/>
      <c r="I1" s="12"/>
      <c r="J1" s="12"/>
      <c r="K1" s="12"/>
      <c r="L1" s="12"/>
    </row>
    <row r="2" spans="1:12" x14ac:dyDescent="0.2">
      <c r="A2" s="880"/>
      <c r="B2" s="880"/>
      <c r="C2" s="880"/>
      <c r="D2" s="412"/>
      <c r="E2" s="182"/>
      <c r="F2" s="182"/>
      <c r="H2" s="12"/>
      <c r="I2" s="12"/>
      <c r="J2" s="12"/>
      <c r="K2" s="12"/>
    </row>
    <row r="3" spans="1:12" x14ac:dyDescent="0.2">
      <c r="A3" s="411"/>
      <c r="B3" s="12"/>
      <c r="C3" s="12"/>
      <c r="D3" s="12"/>
      <c r="E3" s="12"/>
      <c r="F3" s="12"/>
      <c r="G3" s="12"/>
      <c r="H3" s="357"/>
      <c r="I3" s="398" t="s">
        <v>610</v>
      </c>
      <c r="J3" s="12"/>
      <c r="K3" s="12"/>
      <c r="L3" s="12"/>
    </row>
    <row r="4" spans="1:12" x14ac:dyDescent="0.2">
      <c r="A4" s="197"/>
      <c r="B4" s="891">
        <f>INDICE!A3</f>
        <v>41974</v>
      </c>
      <c r="C4" s="892">
        <v>41671</v>
      </c>
      <c r="D4" s="891">
        <f>DATE(YEAR(B4),MONTH(B4)-1,1)</f>
        <v>41944</v>
      </c>
      <c r="E4" s="892"/>
      <c r="F4" s="891">
        <f>DATE(YEAR(B4)-1,MONTH(B4),1)</f>
        <v>41609</v>
      </c>
      <c r="G4" s="892"/>
      <c r="H4" s="841" t="s">
        <v>513</v>
      </c>
      <c r="I4" s="841"/>
      <c r="J4" s="12"/>
      <c r="K4" s="12"/>
      <c r="L4" s="12"/>
    </row>
    <row r="5" spans="1:12" x14ac:dyDescent="0.2">
      <c r="A5" s="197"/>
      <c r="B5" s="260" t="s">
        <v>55</v>
      </c>
      <c r="C5" s="260" t="s">
        <v>111</v>
      </c>
      <c r="D5" s="260" t="s">
        <v>55</v>
      </c>
      <c r="E5" s="260" t="s">
        <v>111</v>
      </c>
      <c r="F5" s="260" t="s">
        <v>55</v>
      </c>
      <c r="G5" s="260" t="s">
        <v>111</v>
      </c>
      <c r="H5" s="452">
        <f>D4</f>
        <v>41944</v>
      </c>
      <c r="I5" s="452">
        <f>F4</f>
        <v>41609</v>
      </c>
      <c r="J5" s="12"/>
      <c r="K5" s="12"/>
      <c r="L5" s="12"/>
    </row>
    <row r="6" spans="1:12" ht="15" customHeight="1" x14ac:dyDescent="0.2">
      <c r="A6" s="197" t="s">
        <v>441</v>
      </c>
      <c r="B6" s="359">
        <v>14472.214</v>
      </c>
      <c r="C6" s="358">
        <v>35.754568479103142</v>
      </c>
      <c r="D6" s="359">
        <v>16973.036</v>
      </c>
      <c r="E6" s="358">
        <v>37.124159149858777</v>
      </c>
      <c r="F6" s="359">
        <v>6978.924</v>
      </c>
      <c r="G6" s="358">
        <v>23.747251631463143</v>
      </c>
      <c r="H6" s="236">
        <v>-14.734087643483464</v>
      </c>
      <c r="I6" s="236">
        <v>107.37027656412363</v>
      </c>
      <c r="J6" s="12"/>
      <c r="K6" s="12"/>
      <c r="L6" s="12"/>
    </row>
    <row r="7" spans="1:12" ht="14.25" x14ac:dyDescent="0.2">
      <c r="A7" s="410" t="s">
        <v>440</v>
      </c>
      <c r="B7" s="359">
        <v>26004.330999999998</v>
      </c>
      <c r="C7" s="358">
        <v>64.245431520896858</v>
      </c>
      <c r="D7" s="359">
        <v>28746.614999999998</v>
      </c>
      <c r="E7" s="358">
        <v>62.875840850141216</v>
      </c>
      <c r="F7" s="359">
        <v>22409.42</v>
      </c>
      <c r="G7" s="358">
        <v>76.252748368536857</v>
      </c>
      <c r="H7" s="236">
        <v>-9.5395023031407344</v>
      </c>
      <c r="I7" s="236">
        <v>16.041963602806323</v>
      </c>
      <c r="J7" s="12"/>
      <c r="K7" s="12"/>
      <c r="L7" s="12"/>
    </row>
    <row r="8" spans="1:12" x14ac:dyDescent="0.2">
      <c r="A8" s="242" t="s">
        <v>120</v>
      </c>
      <c r="B8" s="243">
        <v>40476.544999999998</v>
      </c>
      <c r="C8" s="244">
        <v>100</v>
      </c>
      <c r="D8" s="243">
        <v>45719.650999999998</v>
      </c>
      <c r="E8" s="244">
        <v>100</v>
      </c>
      <c r="F8" s="243">
        <v>29388.343999999997</v>
      </c>
      <c r="G8" s="244">
        <v>100</v>
      </c>
      <c r="H8" s="87">
        <v>-11.467948432064803</v>
      </c>
      <c r="I8" s="87">
        <v>37.729927892500513</v>
      </c>
      <c r="J8" s="408"/>
      <c r="K8" s="408"/>
    </row>
    <row r="9" spans="1:12" s="389" customFormat="1" x14ac:dyDescent="0.2">
      <c r="A9" s="408"/>
      <c r="B9" s="408"/>
      <c r="C9" s="408"/>
      <c r="D9" s="408"/>
      <c r="E9" s="408"/>
      <c r="F9" s="408"/>
      <c r="H9" s="408"/>
      <c r="I9" s="247" t="s">
        <v>246</v>
      </c>
      <c r="J9" s="390"/>
      <c r="K9" s="390"/>
      <c r="L9" s="390"/>
    </row>
    <row r="10" spans="1:12" x14ac:dyDescent="0.2">
      <c r="A10" s="750" t="s">
        <v>608</v>
      </c>
      <c r="B10" s="390"/>
      <c r="C10" s="391"/>
      <c r="D10" s="390"/>
      <c r="E10" s="390"/>
      <c r="F10" s="390"/>
      <c r="G10" s="390"/>
      <c r="H10" s="408"/>
      <c r="I10" s="408"/>
      <c r="J10" s="408"/>
      <c r="K10" s="408"/>
      <c r="L10" s="408"/>
    </row>
    <row r="11" spans="1:12" x14ac:dyDescent="0.2">
      <c r="A11" s="329" t="s">
        <v>609</v>
      </c>
      <c r="B11" s="408"/>
      <c r="C11" s="409"/>
      <c r="D11" s="408"/>
      <c r="E11" s="408"/>
      <c r="F11" s="408"/>
      <c r="G11" s="408"/>
      <c r="H11" s="408"/>
      <c r="I11" s="408"/>
      <c r="J11" s="408"/>
      <c r="K11" s="408"/>
      <c r="L11" s="408"/>
    </row>
    <row r="12" spans="1:12" x14ac:dyDescent="0.2">
      <c r="A12" s="329" t="s">
        <v>564</v>
      </c>
      <c r="B12" s="408"/>
      <c r="C12" s="408"/>
      <c r="D12" s="408"/>
      <c r="E12" s="408"/>
      <c r="F12" s="408"/>
      <c r="G12" s="408"/>
      <c r="H12" s="12"/>
      <c r="I12" s="182"/>
      <c r="J12" s="408"/>
      <c r="K12" s="408"/>
      <c r="L12" s="408"/>
    </row>
    <row r="13" spans="1:12" x14ac:dyDescent="0.2">
      <c r="A13" s="408"/>
      <c r="B13" s="408"/>
      <c r="C13" s="408"/>
      <c r="D13" s="408"/>
      <c r="E13" s="408"/>
      <c r="F13" s="408"/>
      <c r="G13" s="408"/>
      <c r="H13" s="12"/>
      <c r="I13" s="12"/>
      <c r="J13" s="408"/>
      <c r="K13" s="408"/>
      <c r="L13" s="408"/>
    </row>
    <row r="14" spans="1:12" x14ac:dyDescent="0.2">
      <c r="A14" s="408"/>
      <c r="B14" s="408"/>
      <c r="C14" s="408"/>
      <c r="D14" s="408"/>
      <c r="E14" s="408"/>
      <c r="F14" s="408"/>
      <c r="G14" s="408"/>
      <c r="H14" s="12"/>
      <c r="I14" s="12"/>
      <c r="J14" s="12"/>
      <c r="K14" s="12"/>
      <c r="L14" s="12"/>
    </row>
    <row r="15" spans="1:12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9" spans="13:13" x14ac:dyDescent="0.2">
      <c r="M19" s="356" t="s">
        <v>439</v>
      </c>
    </row>
  </sheetData>
  <mergeCells count="5">
    <mergeCell ref="F4:G4"/>
    <mergeCell ref="D4:E4"/>
    <mergeCell ref="B4:C4"/>
    <mergeCell ref="A1:C2"/>
    <mergeCell ref="H4:I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G68"/>
  <sheetViews>
    <sheetView workbookViewId="0">
      <selection activeCell="N32" sqref="N32"/>
    </sheetView>
  </sheetViews>
  <sheetFormatPr baseColWidth="10" defaultRowHeight="14.25" x14ac:dyDescent="0.2"/>
  <cols>
    <col min="1" max="1" width="22" customWidth="1"/>
    <col min="2" max="2" width="14.125" customWidth="1"/>
    <col min="5" max="5" width="11" customWidth="1"/>
    <col min="6" max="6" width="11.75" customWidth="1"/>
  </cols>
  <sheetData>
    <row r="1" spans="1:7" x14ac:dyDescent="0.2">
      <c r="A1" s="893" t="s">
        <v>1</v>
      </c>
      <c r="B1" s="893"/>
      <c r="C1" s="893"/>
      <c r="D1" s="893"/>
      <c r="E1" s="413"/>
      <c r="F1" s="413"/>
      <c r="G1" s="414"/>
    </row>
    <row r="2" spans="1:7" x14ac:dyDescent="0.2">
      <c r="A2" s="893"/>
      <c r="B2" s="893"/>
      <c r="C2" s="893"/>
      <c r="D2" s="893"/>
      <c r="E2" s="414"/>
      <c r="F2" s="414"/>
      <c r="G2" s="414"/>
    </row>
    <row r="3" spans="1:7" x14ac:dyDescent="0.2">
      <c r="A3" s="634"/>
      <c r="B3" s="634"/>
      <c r="C3" s="634"/>
      <c r="D3" s="414"/>
      <c r="E3" s="414"/>
      <c r="F3" s="414"/>
      <c r="G3" s="414"/>
    </row>
    <row r="4" spans="1:7" x14ac:dyDescent="0.2">
      <c r="A4" s="415" t="s">
        <v>442</v>
      </c>
      <c r="B4" s="414"/>
      <c r="C4" s="414"/>
      <c r="D4" s="414"/>
      <c r="E4" s="414"/>
      <c r="F4" s="414"/>
      <c r="G4" s="414"/>
    </row>
    <row r="5" spans="1:7" x14ac:dyDescent="0.2">
      <c r="A5" s="416"/>
      <c r="B5" s="416" t="s">
        <v>443</v>
      </c>
      <c r="C5" s="416" t="s">
        <v>444</v>
      </c>
      <c r="D5" s="416" t="s">
        <v>445</v>
      </c>
      <c r="E5" s="416" t="s">
        <v>446</v>
      </c>
      <c r="F5" s="416" t="s">
        <v>55</v>
      </c>
      <c r="G5" s="414"/>
    </row>
    <row r="6" spans="1:7" x14ac:dyDescent="0.2">
      <c r="A6" s="417" t="s">
        <v>443</v>
      </c>
      <c r="B6" s="418">
        <v>1</v>
      </c>
      <c r="C6" s="418">
        <v>238.8</v>
      </c>
      <c r="D6" s="418">
        <v>0.23880000000000001</v>
      </c>
      <c r="E6" s="419" t="s">
        <v>447</v>
      </c>
      <c r="F6" s="419">
        <v>0.27779999999999999</v>
      </c>
      <c r="G6" s="414"/>
    </row>
    <row r="7" spans="1:7" x14ac:dyDescent="0.2">
      <c r="A7" s="420" t="s">
        <v>444</v>
      </c>
      <c r="B7" s="421" t="s">
        <v>448</v>
      </c>
      <c r="C7" s="422">
        <v>1</v>
      </c>
      <c r="D7" s="423" t="s">
        <v>449</v>
      </c>
      <c r="E7" s="423" t="s">
        <v>450</v>
      </c>
      <c r="F7" s="421" t="s">
        <v>451</v>
      </c>
      <c r="G7" s="414"/>
    </row>
    <row r="8" spans="1:7" x14ac:dyDescent="0.2">
      <c r="A8" s="420" t="s">
        <v>445</v>
      </c>
      <c r="B8" s="421">
        <v>4.1867999999999999</v>
      </c>
      <c r="C8" s="423" t="s">
        <v>452</v>
      </c>
      <c r="D8" s="422">
        <v>1</v>
      </c>
      <c r="E8" s="423" t="s">
        <v>453</v>
      </c>
      <c r="F8" s="421">
        <v>1.163</v>
      </c>
      <c r="G8" s="414"/>
    </row>
    <row r="9" spans="1:7" x14ac:dyDescent="0.2">
      <c r="A9" s="420" t="s">
        <v>446</v>
      </c>
      <c r="B9" s="421" t="s">
        <v>454</v>
      </c>
      <c r="C9" s="423" t="s">
        <v>455</v>
      </c>
      <c r="D9" s="423" t="s">
        <v>456</v>
      </c>
      <c r="E9" s="421">
        <v>1</v>
      </c>
      <c r="F9" s="424">
        <v>11630</v>
      </c>
      <c r="G9" s="414"/>
    </row>
    <row r="10" spans="1:7" x14ac:dyDescent="0.2">
      <c r="A10" s="425" t="s">
        <v>55</v>
      </c>
      <c r="B10" s="426">
        <v>3.6</v>
      </c>
      <c r="C10" s="426">
        <v>860</v>
      </c>
      <c r="D10" s="426">
        <v>0.86</v>
      </c>
      <c r="E10" s="427" t="s">
        <v>457</v>
      </c>
      <c r="F10" s="426">
        <v>1</v>
      </c>
      <c r="G10" s="414"/>
    </row>
    <row r="11" spans="1:7" x14ac:dyDescent="0.2">
      <c r="A11" s="420"/>
      <c r="B11" s="422"/>
      <c r="C11" s="422"/>
      <c r="D11" s="422"/>
      <c r="E11" s="421"/>
      <c r="F11" s="422"/>
      <c r="G11" s="414"/>
    </row>
    <row r="12" spans="1:7" x14ac:dyDescent="0.2">
      <c r="A12" s="415"/>
      <c r="B12" s="414"/>
      <c r="C12" s="414"/>
      <c r="D12" s="414"/>
      <c r="E12" s="428"/>
      <c r="F12" s="414"/>
      <c r="G12" s="414"/>
    </row>
    <row r="13" spans="1:7" x14ac:dyDescent="0.2">
      <c r="A13" s="415" t="s">
        <v>458</v>
      </c>
      <c r="B13" s="414"/>
      <c r="C13" s="414"/>
      <c r="D13" s="414"/>
      <c r="E13" s="414"/>
      <c r="F13" s="414"/>
      <c r="G13" s="414"/>
    </row>
    <row r="14" spans="1:7" x14ac:dyDescent="0.2">
      <c r="A14" s="416"/>
      <c r="B14" s="429" t="s">
        <v>459</v>
      </c>
      <c r="C14" s="416" t="s">
        <v>460</v>
      </c>
      <c r="D14" s="416" t="s">
        <v>461</v>
      </c>
      <c r="E14" s="416" t="s">
        <v>462</v>
      </c>
      <c r="F14" s="416" t="s">
        <v>463</v>
      </c>
      <c r="G14" s="422"/>
    </row>
    <row r="15" spans="1:7" x14ac:dyDescent="0.2">
      <c r="A15" s="417" t="s">
        <v>459</v>
      </c>
      <c r="B15" s="418">
        <v>1</v>
      </c>
      <c r="C15" s="418">
        <v>2.3810000000000001E-2</v>
      </c>
      <c r="D15" s="418">
        <v>0.13370000000000001</v>
      </c>
      <c r="E15" s="418">
        <v>3.7850000000000001</v>
      </c>
      <c r="F15" s="418">
        <v>3.8E-3</v>
      </c>
      <c r="G15" s="422"/>
    </row>
    <row r="16" spans="1:7" x14ac:dyDescent="0.2">
      <c r="A16" s="420" t="s">
        <v>460</v>
      </c>
      <c r="B16" s="422">
        <v>42</v>
      </c>
      <c r="C16" s="422">
        <v>1</v>
      </c>
      <c r="D16" s="422">
        <v>5.6150000000000002</v>
      </c>
      <c r="E16" s="422">
        <v>159</v>
      </c>
      <c r="F16" s="422">
        <v>0.159</v>
      </c>
      <c r="G16" s="422"/>
    </row>
    <row r="17" spans="1:7" x14ac:dyDescent="0.2">
      <c r="A17" s="420" t="s">
        <v>461</v>
      </c>
      <c r="B17" s="422">
        <v>7.48</v>
      </c>
      <c r="C17" s="422">
        <v>0.17810000000000001</v>
      </c>
      <c r="D17" s="422">
        <v>1</v>
      </c>
      <c r="E17" s="422">
        <v>28.3</v>
      </c>
      <c r="F17" s="422">
        <v>2.8299999999999999E-2</v>
      </c>
      <c r="G17" s="422"/>
    </row>
    <row r="18" spans="1:7" x14ac:dyDescent="0.2">
      <c r="A18" s="420" t="s">
        <v>462</v>
      </c>
      <c r="B18" s="422">
        <v>0.26419999999999999</v>
      </c>
      <c r="C18" s="422">
        <v>6.3E-3</v>
      </c>
      <c r="D18" s="422">
        <v>3.5299999999999998E-2</v>
      </c>
      <c r="E18" s="422">
        <v>1</v>
      </c>
      <c r="F18" s="422">
        <v>1E-3</v>
      </c>
      <c r="G18" s="422"/>
    </row>
    <row r="19" spans="1:7" x14ac:dyDescent="0.2">
      <c r="A19" s="425" t="s">
        <v>463</v>
      </c>
      <c r="B19" s="426">
        <v>264.2</v>
      </c>
      <c r="C19" s="426">
        <v>6.2889999999999997</v>
      </c>
      <c r="D19" s="426">
        <v>35.314700000000002</v>
      </c>
      <c r="E19" s="430">
        <v>1000</v>
      </c>
      <c r="F19" s="426">
        <v>1</v>
      </c>
      <c r="G19" s="422"/>
    </row>
    <row r="20" spans="1:7" x14ac:dyDescent="0.2">
      <c r="A20" s="414"/>
      <c r="B20" s="414"/>
      <c r="C20" s="414"/>
      <c r="D20" s="414"/>
      <c r="E20" s="414"/>
      <c r="F20" s="414"/>
      <c r="G20" s="414"/>
    </row>
    <row r="21" spans="1:7" x14ac:dyDescent="0.2">
      <c r="A21" s="414"/>
      <c r="B21" s="414"/>
      <c r="C21" s="414"/>
      <c r="D21" s="414"/>
      <c r="E21" s="414"/>
      <c r="F21" s="414"/>
      <c r="G21" s="414"/>
    </row>
    <row r="22" spans="1:7" x14ac:dyDescent="0.2">
      <c r="A22" s="415" t="s">
        <v>464</v>
      </c>
      <c r="B22" s="414"/>
      <c r="C22" s="414"/>
      <c r="D22" s="414"/>
      <c r="E22" s="414"/>
      <c r="F22" s="414"/>
      <c r="G22" s="414"/>
    </row>
    <row r="23" spans="1:7" x14ac:dyDescent="0.2">
      <c r="A23" s="431" t="s">
        <v>315</v>
      </c>
      <c r="B23" s="431"/>
      <c r="C23" s="431"/>
      <c r="D23" s="431"/>
      <c r="E23" s="431"/>
      <c r="F23" s="431"/>
      <c r="G23" s="414"/>
    </row>
    <row r="24" spans="1:7" x14ac:dyDescent="0.2">
      <c r="A24" s="894" t="s">
        <v>465</v>
      </c>
      <c r="B24" s="894"/>
      <c r="C24" s="894"/>
      <c r="D24" s="895" t="s">
        <v>466</v>
      </c>
      <c r="E24" s="895"/>
      <c r="F24" s="895"/>
      <c r="G24" s="414"/>
    </row>
    <row r="25" spans="1:7" x14ac:dyDescent="0.2">
      <c r="A25" s="414"/>
      <c r="B25" s="414"/>
      <c r="C25" s="414"/>
      <c r="D25" s="414"/>
      <c r="E25" s="414"/>
      <c r="F25" s="414"/>
      <c r="G25" s="414"/>
    </row>
    <row r="26" spans="1:7" x14ac:dyDescent="0.2">
      <c r="A26" s="414"/>
      <c r="B26" s="414"/>
      <c r="C26" s="414"/>
      <c r="D26" s="414"/>
      <c r="E26" s="414"/>
      <c r="F26" s="414"/>
      <c r="G26" s="414"/>
    </row>
    <row r="27" spans="1:7" x14ac:dyDescent="0.2">
      <c r="A27" s="55" t="s">
        <v>467</v>
      </c>
      <c r="B27" s="414"/>
      <c r="C27" s="55"/>
      <c r="D27" s="415" t="s">
        <v>468</v>
      </c>
      <c r="E27" s="414"/>
      <c r="F27" s="414"/>
      <c r="G27" s="414"/>
    </row>
    <row r="28" spans="1:7" x14ac:dyDescent="0.2">
      <c r="A28" s="431" t="s">
        <v>315</v>
      </c>
      <c r="B28" s="432" t="s">
        <v>470</v>
      </c>
      <c r="C28" s="53"/>
      <c r="D28" s="417" t="s">
        <v>115</v>
      </c>
      <c r="E28" s="418"/>
      <c r="F28" s="419" t="s">
        <v>471</v>
      </c>
      <c r="G28" s="414"/>
    </row>
    <row r="29" spans="1:7" x14ac:dyDescent="0.2">
      <c r="A29" s="433" t="s">
        <v>475</v>
      </c>
      <c r="B29" s="434" t="s">
        <v>476</v>
      </c>
      <c r="C29" s="53"/>
      <c r="D29" s="425" t="s">
        <v>436</v>
      </c>
      <c r="E29" s="426"/>
      <c r="F29" s="427" t="s">
        <v>477</v>
      </c>
      <c r="G29" s="414"/>
    </row>
    <row r="30" spans="1:7" x14ac:dyDescent="0.2">
      <c r="A30" s="435" t="s">
        <v>478</v>
      </c>
      <c r="B30" s="436" t="s">
        <v>479</v>
      </c>
      <c r="C30" s="414"/>
      <c r="D30" s="414"/>
      <c r="E30" s="414"/>
      <c r="F30" s="414"/>
      <c r="G30" s="414"/>
    </row>
    <row r="31" spans="1:7" x14ac:dyDescent="0.2">
      <c r="A31" s="414"/>
      <c r="B31" s="414"/>
      <c r="C31" s="414"/>
      <c r="D31" s="414"/>
      <c r="E31" s="414"/>
      <c r="F31" s="414"/>
      <c r="G31" s="414"/>
    </row>
    <row r="32" spans="1:7" x14ac:dyDescent="0.2">
      <c r="A32" s="414"/>
      <c r="B32" s="414"/>
      <c r="C32" s="414"/>
      <c r="D32" s="414"/>
      <c r="E32" s="414"/>
      <c r="F32" s="414"/>
      <c r="G32" s="414"/>
    </row>
    <row r="33" spans="1:7" x14ac:dyDescent="0.2">
      <c r="A33" s="415" t="s">
        <v>469</v>
      </c>
      <c r="B33" s="414"/>
      <c r="C33" s="414"/>
      <c r="D33" s="414"/>
      <c r="E33" s="415" t="s">
        <v>480</v>
      </c>
      <c r="F33" s="414"/>
      <c r="G33" s="414"/>
    </row>
    <row r="34" spans="1:7" x14ac:dyDescent="0.2">
      <c r="A34" s="431" t="s">
        <v>472</v>
      </c>
      <c r="B34" s="431" t="s">
        <v>473</v>
      </c>
      <c r="C34" s="431" t="s">
        <v>474</v>
      </c>
      <c r="D34" s="422"/>
      <c r="E34" s="416"/>
      <c r="F34" s="416" t="s">
        <v>481</v>
      </c>
      <c r="G34" s="414"/>
    </row>
    <row r="35" spans="1:7" x14ac:dyDescent="0.2">
      <c r="A35" s="1"/>
      <c r="B35" s="1"/>
      <c r="C35" s="1"/>
      <c r="D35" s="1"/>
      <c r="E35" s="417" t="s">
        <v>482</v>
      </c>
      <c r="F35" s="437">
        <v>11.6</v>
      </c>
      <c r="G35" s="414"/>
    </row>
    <row r="36" spans="1:7" x14ac:dyDescent="0.2">
      <c r="A36" s="1"/>
      <c r="B36" s="1"/>
      <c r="C36" s="1"/>
      <c r="D36" s="1"/>
      <c r="E36" s="420" t="s">
        <v>49</v>
      </c>
      <c r="F36" s="437">
        <v>8.5299999999999994</v>
      </c>
      <c r="G36" s="414"/>
    </row>
    <row r="37" spans="1:7" x14ac:dyDescent="0.2">
      <c r="A37" s="1"/>
      <c r="B37" s="1"/>
      <c r="C37" s="1"/>
      <c r="D37" s="1"/>
      <c r="E37" s="420" t="s">
        <v>50</v>
      </c>
      <c r="F37" s="437">
        <v>7.88</v>
      </c>
      <c r="G37" s="414"/>
    </row>
    <row r="38" spans="1:7" x14ac:dyDescent="0.2">
      <c r="A38" s="1"/>
      <c r="B38" s="1"/>
      <c r="C38" s="1"/>
      <c r="D38" s="1"/>
      <c r="E38" s="420" t="s">
        <v>483</v>
      </c>
      <c r="F38" s="437">
        <v>7.93</v>
      </c>
      <c r="G38" s="414"/>
    </row>
    <row r="39" spans="1:7" x14ac:dyDescent="0.2">
      <c r="A39" s="1"/>
      <c r="B39" s="1"/>
      <c r="C39" s="1"/>
      <c r="D39" s="1"/>
      <c r="E39" s="420" t="s">
        <v>130</v>
      </c>
      <c r="F39" s="437">
        <v>7.46</v>
      </c>
      <c r="G39" s="414"/>
    </row>
    <row r="40" spans="1:7" x14ac:dyDescent="0.2">
      <c r="A40" s="1"/>
      <c r="B40" s="1"/>
      <c r="C40" s="1"/>
      <c r="D40" s="1"/>
      <c r="E40" s="420" t="s">
        <v>131</v>
      </c>
      <c r="F40" s="437">
        <v>6.66</v>
      </c>
      <c r="G40" s="414"/>
    </row>
    <row r="41" spans="1:7" x14ac:dyDescent="0.2">
      <c r="A41" s="1"/>
      <c r="B41" s="1"/>
      <c r="C41" s="1"/>
      <c r="D41" s="1"/>
      <c r="E41" s="425" t="s">
        <v>484</v>
      </c>
      <c r="F41" s="438">
        <v>8</v>
      </c>
      <c r="G41" s="414"/>
    </row>
    <row r="42" spans="1:7" x14ac:dyDescent="0.2">
      <c r="A42" s="414"/>
      <c r="B42" s="414"/>
      <c r="C42" s="414"/>
      <c r="D42" s="414"/>
      <c r="E42" s="414"/>
      <c r="F42" s="414"/>
      <c r="G42" s="414"/>
    </row>
    <row r="43" spans="1:7" x14ac:dyDescent="0.2">
      <c r="A43" s="414"/>
      <c r="B43" s="414"/>
      <c r="C43" s="414"/>
      <c r="D43" s="414"/>
      <c r="E43" s="414"/>
      <c r="F43" s="414"/>
      <c r="G43" s="414"/>
    </row>
    <row r="44" spans="1:7" x14ac:dyDescent="0.2">
      <c r="A44" s="414"/>
      <c r="B44" s="414"/>
      <c r="C44" s="414"/>
      <c r="D44" s="414"/>
      <c r="E44" s="414"/>
      <c r="F44" s="414"/>
      <c r="G44" s="414"/>
    </row>
    <row r="45" spans="1:7" ht="15" x14ac:dyDescent="0.25">
      <c r="A45" s="439" t="s">
        <v>485</v>
      </c>
      <c r="B45" s="1"/>
      <c r="C45" s="1"/>
      <c r="D45" s="1"/>
      <c r="E45" s="1"/>
      <c r="F45" s="1"/>
      <c r="G45" s="1"/>
    </row>
    <row r="46" spans="1:7" x14ac:dyDescent="0.2">
      <c r="A46" s="1" t="s">
        <v>486</v>
      </c>
      <c r="B46" s="1"/>
      <c r="C46" s="1"/>
      <c r="D46" s="1"/>
      <c r="E46" s="1"/>
      <c r="F46" s="1"/>
      <c r="G46" s="1"/>
    </row>
    <row r="47" spans="1:7" x14ac:dyDescent="0.2">
      <c r="A47" s="1" t="s">
        <v>487</v>
      </c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ht="15" x14ac:dyDescent="0.25">
      <c r="A49" s="439" t="s">
        <v>488</v>
      </c>
      <c r="B49" s="1"/>
      <c r="C49" s="1"/>
      <c r="D49" s="1"/>
      <c r="E49" s="1"/>
      <c r="F49" s="1"/>
      <c r="G49" s="1"/>
    </row>
    <row r="50" spans="1:7" x14ac:dyDescent="0.2">
      <c r="A50" s="1" t="s">
        <v>489</v>
      </c>
      <c r="B50" s="1"/>
      <c r="C50" s="1"/>
      <c r="D50" s="1"/>
      <c r="E50" s="1"/>
      <c r="F50" s="1"/>
      <c r="G50" s="1"/>
    </row>
    <row r="51" spans="1:7" x14ac:dyDescent="0.2">
      <c r="A51" s="1" t="s">
        <v>490</v>
      </c>
      <c r="B51" s="1"/>
      <c r="C51" s="1"/>
      <c r="D51" s="1"/>
      <c r="E51" s="1"/>
      <c r="F51" s="1"/>
      <c r="G51" s="1"/>
    </row>
    <row r="52" spans="1:7" x14ac:dyDescent="0.2">
      <c r="A52" s="1" t="s">
        <v>491</v>
      </c>
      <c r="B52" s="1"/>
      <c r="C52" s="1"/>
      <c r="D52" s="1"/>
      <c r="E52" s="1"/>
      <c r="F52" s="1"/>
      <c r="G52" s="1"/>
    </row>
    <row r="53" spans="1:7" x14ac:dyDescent="0.2">
      <c r="A53" s="1" t="s">
        <v>492</v>
      </c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ht="15" x14ac:dyDescent="0.25">
      <c r="A55" s="439" t="s">
        <v>493</v>
      </c>
      <c r="B55" s="1"/>
      <c r="C55" s="1"/>
      <c r="D55" s="1"/>
      <c r="E55" s="1"/>
      <c r="F55" s="1"/>
      <c r="G55" s="1"/>
    </row>
    <row r="56" spans="1:7" x14ac:dyDescent="0.2">
      <c r="A56" s="1" t="s">
        <v>494</v>
      </c>
      <c r="B56" s="1"/>
      <c r="C56" s="1"/>
      <c r="D56" s="1"/>
      <c r="E56" s="1"/>
      <c r="F56" s="1"/>
      <c r="G56" s="1"/>
    </row>
    <row r="57" spans="1:7" x14ac:dyDescent="0.2">
      <c r="A57" s="1" t="s">
        <v>495</v>
      </c>
      <c r="B57" s="1"/>
      <c r="C57" s="1"/>
      <c r="D57" s="1"/>
      <c r="E57" s="1"/>
      <c r="F57" s="1"/>
      <c r="G57" s="1"/>
    </row>
    <row r="58" spans="1:7" x14ac:dyDescent="0.2">
      <c r="A58" s="1" t="s">
        <v>496</v>
      </c>
      <c r="B58" s="1"/>
      <c r="C58" s="1"/>
      <c r="D58" s="1"/>
      <c r="E58" s="1"/>
      <c r="F58" s="1"/>
      <c r="G58" s="1"/>
    </row>
    <row r="59" spans="1:7" x14ac:dyDescent="0.2">
      <c r="A59" s="1" t="s">
        <v>497</v>
      </c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ht="15" x14ac:dyDescent="0.25">
      <c r="A61" s="439" t="s">
        <v>498</v>
      </c>
      <c r="B61" s="1"/>
      <c r="C61" s="1"/>
      <c r="D61" s="1"/>
      <c r="E61" s="1"/>
      <c r="F61" s="1"/>
      <c r="G61" s="1"/>
    </row>
    <row r="62" spans="1:7" x14ac:dyDescent="0.2">
      <c r="A62" s="1" t="s">
        <v>499</v>
      </c>
      <c r="B62" s="1"/>
      <c r="C62" s="1"/>
      <c r="D62" s="1"/>
      <c r="E62" s="1"/>
      <c r="F62" s="1"/>
      <c r="G62" s="1"/>
    </row>
    <row r="63" spans="1:7" x14ac:dyDescent="0.2">
      <c r="A63" s="1" t="s">
        <v>500</v>
      </c>
      <c r="B63" s="1"/>
      <c r="C63" s="1"/>
      <c r="D63" s="1"/>
      <c r="E63" s="1"/>
      <c r="F63" s="1"/>
      <c r="G63" s="1"/>
    </row>
    <row r="64" spans="1:7" x14ac:dyDescent="0.2">
      <c r="A64" s="1"/>
      <c r="B64" s="1"/>
      <c r="C64" s="1"/>
      <c r="D64" s="1"/>
      <c r="E64" s="1"/>
      <c r="F64" s="1"/>
      <c r="G64" s="1"/>
    </row>
    <row r="65" spans="1:7" ht="15" x14ac:dyDescent="0.25">
      <c r="A65" s="439" t="s">
        <v>501</v>
      </c>
      <c r="B65" s="1"/>
      <c r="C65" s="1"/>
      <c r="D65" s="1"/>
      <c r="E65" s="1"/>
      <c r="F65" s="1"/>
      <c r="G65" s="1"/>
    </row>
    <row r="66" spans="1:7" x14ac:dyDescent="0.2">
      <c r="A66" s="1" t="s">
        <v>502</v>
      </c>
      <c r="B66" s="1"/>
      <c r="C66" s="1"/>
      <c r="D66" s="1"/>
      <c r="E66" s="1"/>
      <c r="F66" s="1"/>
      <c r="G66" s="1"/>
    </row>
    <row r="67" spans="1:7" x14ac:dyDescent="0.2">
      <c r="A67" s="1" t="s">
        <v>503</v>
      </c>
      <c r="B67" s="1"/>
      <c r="C67" s="1"/>
      <c r="D67" s="1"/>
      <c r="E67" s="1"/>
      <c r="F67" s="1"/>
      <c r="G67" s="1"/>
    </row>
    <row r="68" spans="1:7" x14ac:dyDescent="0.2">
      <c r="A68" s="1" t="s">
        <v>504</v>
      </c>
      <c r="B68" s="1"/>
      <c r="C68" s="1"/>
      <c r="D68" s="1"/>
      <c r="E68" s="1"/>
      <c r="F68" s="1"/>
      <c r="G68" s="1"/>
    </row>
  </sheetData>
  <mergeCells count="3">
    <mergeCell ref="A1:D2"/>
    <mergeCell ref="A24:C24"/>
    <mergeCell ref="D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16"/>
  <sheetViews>
    <sheetView workbookViewId="0">
      <selection activeCell="G30" sqref="G30"/>
    </sheetView>
  </sheetViews>
  <sheetFormatPr baseColWidth="10" defaultColWidth="11.375" defaultRowHeight="14.25" x14ac:dyDescent="0.2"/>
  <cols>
    <col min="1" max="16384" width="11.375" style="1"/>
  </cols>
  <sheetData>
    <row r="1" spans="1:4" s="3" customFormat="1" ht="15" thickTop="1" x14ac:dyDescent="0.2">
      <c r="A1" s="460" t="s">
        <v>518</v>
      </c>
      <c r="B1" s="463"/>
      <c r="C1" s="463"/>
      <c r="D1" s="463"/>
    </row>
    <row r="2" spans="1:4" x14ac:dyDescent="0.2">
      <c r="A2" s="493"/>
      <c r="B2" s="491"/>
      <c r="C2" s="491"/>
      <c r="D2" s="494"/>
    </row>
    <row r="3" spans="1:4" x14ac:dyDescent="0.2">
      <c r="A3" s="495"/>
      <c r="B3" s="495">
        <v>2012</v>
      </c>
      <c r="C3" s="495">
        <v>2013</v>
      </c>
      <c r="D3" s="495">
        <v>2014</v>
      </c>
    </row>
    <row r="4" spans="1:4" x14ac:dyDescent="0.2">
      <c r="A4" s="462" t="s">
        <v>135</v>
      </c>
      <c r="B4" s="490">
        <v>-4.4704091164646105</v>
      </c>
      <c r="C4" s="490">
        <v>-7.4982580478999576</v>
      </c>
      <c r="D4" s="490">
        <v>-7.7313527762735959</v>
      </c>
    </row>
    <row r="5" spans="1:4" x14ac:dyDescent="0.2">
      <c r="A5" s="462" t="s">
        <v>136</v>
      </c>
      <c r="B5" s="490">
        <v>-4.6781306285456417</v>
      </c>
      <c r="C5" s="490">
        <v>-8.8924530160600082</v>
      </c>
      <c r="D5" s="490">
        <v>-6.1269015442159018</v>
      </c>
    </row>
    <row r="6" spans="1:4" x14ac:dyDescent="0.2">
      <c r="A6" s="462" t="s">
        <v>137</v>
      </c>
      <c r="B6" s="490">
        <v>-4.8083646469317749</v>
      </c>
      <c r="C6" s="490">
        <v>-9.2827590482357305</v>
      </c>
      <c r="D6" s="490">
        <v>-4.9318059686797371</v>
      </c>
    </row>
    <row r="7" spans="1:4" x14ac:dyDescent="0.2">
      <c r="A7" s="462" t="s">
        <v>138</v>
      </c>
      <c r="B7" s="490">
        <v>-4.9685325830459988</v>
      </c>
      <c r="C7" s="490">
        <v>-9.3694248229796155</v>
      </c>
      <c r="D7" s="770">
        <v>-4.7573298054277089</v>
      </c>
    </row>
    <row r="8" spans="1:4" x14ac:dyDescent="0.2">
      <c r="A8" s="462" t="s">
        <v>139</v>
      </c>
      <c r="B8" s="490">
        <v>-5.1503892916022034</v>
      </c>
      <c r="C8" s="490">
        <v>-9.8600142648082301</v>
      </c>
      <c r="D8" s="770">
        <v>-3.8801333403170259</v>
      </c>
    </row>
    <row r="9" spans="1:4" x14ac:dyDescent="0.2">
      <c r="A9" s="462" t="s">
        <v>140</v>
      </c>
      <c r="B9" s="490">
        <v>-5.1927793178904986</v>
      </c>
      <c r="C9" s="490">
        <v>-10.661427553112581</v>
      </c>
      <c r="D9" s="770">
        <v>-2.4687754925641254</v>
      </c>
    </row>
    <row r="10" spans="1:4" x14ac:dyDescent="0.2">
      <c r="A10" s="462" t="s">
        <v>141</v>
      </c>
      <c r="B10" s="490">
        <v>-5.5146344076406821</v>
      </c>
      <c r="C10" s="490">
        <v>-10.494063006540271</v>
      </c>
      <c r="D10" s="770">
        <v>-2.170030171853222</v>
      </c>
    </row>
    <row r="11" spans="1:4" x14ac:dyDescent="0.2">
      <c r="A11" s="462" t="s">
        <v>142</v>
      </c>
      <c r="B11" s="490">
        <v>-5.5142112268564842</v>
      </c>
      <c r="C11" s="490">
        <v>-10.991666855459252</v>
      </c>
      <c r="D11" s="770">
        <v>-1.7978785480185542</v>
      </c>
    </row>
    <row r="12" spans="1:4" x14ac:dyDescent="0.2">
      <c r="A12" s="462" t="s">
        <v>143</v>
      </c>
      <c r="B12" s="490">
        <v>-6.2422220011039533</v>
      </c>
      <c r="C12" s="490">
        <v>-10.415991755541476</v>
      </c>
      <c r="D12" s="770">
        <v>-1.0824940031166284</v>
      </c>
    </row>
    <row r="13" spans="1:4" x14ac:dyDescent="0.2">
      <c r="A13" s="462" t="s">
        <v>144</v>
      </c>
      <c r="B13" s="490">
        <v>-6.3117603179677051</v>
      </c>
      <c r="C13" s="490">
        <v>-10.205386523367602</v>
      </c>
      <c r="D13" s="490">
        <v>-0.53393424991863259</v>
      </c>
    </row>
    <row r="14" spans="1:4" x14ac:dyDescent="0.2">
      <c r="A14" s="462" t="s">
        <v>145</v>
      </c>
      <c r="B14" s="490">
        <v>-6.3886601609487546</v>
      </c>
      <c r="C14" s="490">
        <v>-9.7135005410103368</v>
      </c>
      <c r="D14" s="490">
        <v>-0.70313276956924053</v>
      </c>
    </row>
    <row r="15" spans="1:4" x14ac:dyDescent="0.2">
      <c r="A15" s="491" t="s">
        <v>146</v>
      </c>
      <c r="B15" s="492">
        <v>-6.7020908451451353</v>
      </c>
      <c r="C15" s="492">
        <v>-8.9053259764972612</v>
      </c>
      <c r="D15" s="492">
        <v>-0.53428115813375154</v>
      </c>
    </row>
    <row r="16" spans="1:4" x14ac:dyDescent="0.2">
      <c r="A16" s="461"/>
      <c r="B16" s="462"/>
      <c r="C16" s="462"/>
      <c r="D16" s="88" t="s">
        <v>246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5"/>
  <sheetViews>
    <sheetView zoomScale="115" zoomScaleNormal="115" zoomScaleSheetLayoutView="100" workbookViewId="0">
      <selection activeCell="B14" sqref="B14"/>
    </sheetView>
  </sheetViews>
  <sheetFormatPr baseColWidth="10" defaultRowHeight="12.75" x14ac:dyDescent="0.2"/>
  <cols>
    <col min="1" max="1" width="27.375" style="91" customWidth="1"/>
    <col min="2" max="2" width="9.375" style="91" customWidth="1"/>
    <col min="3" max="3" width="12" style="91" customWidth="1"/>
    <col min="4" max="4" width="9.375" style="91" customWidth="1"/>
    <col min="5" max="5" width="10.5" style="91" customWidth="1"/>
    <col min="6" max="6" width="9.375" style="91" customWidth="1"/>
    <col min="7" max="7" width="10.75" style="91" customWidth="1"/>
    <col min="8" max="8" width="15.75" style="91" customWidth="1"/>
    <col min="9" max="9" width="11" style="91"/>
    <col min="10" max="10" width="10.875" style="91" bestFit="1" customWidth="1"/>
    <col min="11" max="256" width="10" style="91"/>
    <col min="257" max="257" width="24" style="91" customWidth="1"/>
    <col min="258" max="260" width="8.25" style="91" bestFit="1" customWidth="1"/>
    <col min="261" max="261" width="7.5" style="91" bestFit="1" customWidth="1"/>
    <col min="262" max="262" width="8.25" style="91" bestFit="1" customWidth="1"/>
    <col min="263" max="263" width="7.5" style="91" bestFit="1" customWidth="1"/>
    <col min="264" max="264" width="10.875" style="91" bestFit="1" customWidth="1"/>
    <col min="265" max="265" width="10" style="91"/>
    <col min="266" max="266" width="10.875" style="91" bestFit="1" customWidth="1"/>
    <col min="267" max="512" width="10" style="91"/>
    <col min="513" max="513" width="24" style="91" customWidth="1"/>
    <col min="514" max="516" width="8.25" style="91" bestFit="1" customWidth="1"/>
    <col min="517" max="517" width="7.5" style="91" bestFit="1" customWidth="1"/>
    <col min="518" max="518" width="8.25" style="91" bestFit="1" customWidth="1"/>
    <col min="519" max="519" width="7.5" style="91" bestFit="1" customWidth="1"/>
    <col min="520" max="520" width="10.875" style="91" bestFit="1" customWidth="1"/>
    <col min="521" max="521" width="10" style="91"/>
    <col min="522" max="522" width="10.875" style="91" bestFit="1" customWidth="1"/>
    <col min="523" max="768" width="10" style="91"/>
    <col min="769" max="769" width="24" style="91" customWidth="1"/>
    <col min="770" max="772" width="8.25" style="91" bestFit="1" customWidth="1"/>
    <col min="773" max="773" width="7.5" style="91" bestFit="1" customWidth="1"/>
    <col min="774" max="774" width="8.25" style="91" bestFit="1" customWidth="1"/>
    <col min="775" max="775" width="7.5" style="91" bestFit="1" customWidth="1"/>
    <col min="776" max="776" width="10.875" style="91" bestFit="1" customWidth="1"/>
    <col min="777" max="777" width="10" style="91"/>
    <col min="778" max="778" width="10.875" style="91" bestFit="1" customWidth="1"/>
    <col min="779" max="1024" width="11" style="91"/>
    <col min="1025" max="1025" width="24" style="91" customWidth="1"/>
    <col min="1026" max="1028" width="8.25" style="91" bestFit="1" customWidth="1"/>
    <col min="1029" max="1029" width="7.5" style="91" bestFit="1" customWidth="1"/>
    <col min="1030" max="1030" width="8.25" style="91" bestFit="1" customWidth="1"/>
    <col min="1031" max="1031" width="7.5" style="91" bestFit="1" customWidth="1"/>
    <col min="1032" max="1032" width="10.875" style="91" bestFit="1" customWidth="1"/>
    <col min="1033" max="1033" width="10" style="91"/>
    <col min="1034" max="1034" width="10.875" style="91" bestFit="1" customWidth="1"/>
    <col min="1035" max="1280" width="10" style="91"/>
    <col min="1281" max="1281" width="24" style="91" customWidth="1"/>
    <col min="1282" max="1284" width="8.25" style="91" bestFit="1" customWidth="1"/>
    <col min="1285" max="1285" width="7.5" style="91" bestFit="1" customWidth="1"/>
    <col min="1286" max="1286" width="8.25" style="91" bestFit="1" customWidth="1"/>
    <col min="1287" max="1287" width="7.5" style="91" bestFit="1" customWidth="1"/>
    <col min="1288" max="1288" width="10.875" style="91" bestFit="1" customWidth="1"/>
    <col min="1289" max="1289" width="10" style="91"/>
    <col min="1290" max="1290" width="10.875" style="91" bestFit="1" customWidth="1"/>
    <col min="1291" max="1536" width="10" style="91"/>
    <col min="1537" max="1537" width="24" style="91" customWidth="1"/>
    <col min="1538" max="1540" width="8.25" style="91" bestFit="1" customWidth="1"/>
    <col min="1541" max="1541" width="7.5" style="91" bestFit="1" customWidth="1"/>
    <col min="1542" max="1542" width="8.25" style="91" bestFit="1" customWidth="1"/>
    <col min="1543" max="1543" width="7.5" style="91" bestFit="1" customWidth="1"/>
    <col min="1544" max="1544" width="10.875" style="91" bestFit="1" customWidth="1"/>
    <col min="1545" max="1545" width="10" style="91"/>
    <col min="1546" max="1546" width="10.875" style="91" bestFit="1" customWidth="1"/>
    <col min="1547" max="1792" width="10" style="91"/>
    <col min="1793" max="1793" width="24" style="91" customWidth="1"/>
    <col min="1794" max="1796" width="8.25" style="91" bestFit="1" customWidth="1"/>
    <col min="1797" max="1797" width="7.5" style="91" bestFit="1" customWidth="1"/>
    <col min="1798" max="1798" width="8.25" style="91" bestFit="1" customWidth="1"/>
    <col min="1799" max="1799" width="7.5" style="91" bestFit="1" customWidth="1"/>
    <col min="1800" max="1800" width="10.875" style="91" bestFit="1" customWidth="1"/>
    <col min="1801" max="1801" width="10" style="91"/>
    <col min="1802" max="1802" width="10.875" style="91" bestFit="1" customWidth="1"/>
    <col min="1803" max="2048" width="11" style="91"/>
    <col min="2049" max="2049" width="24" style="91" customWidth="1"/>
    <col min="2050" max="2052" width="8.25" style="91" bestFit="1" customWidth="1"/>
    <col min="2053" max="2053" width="7.5" style="91" bestFit="1" customWidth="1"/>
    <col min="2054" max="2054" width="8.25" style="91" bestFit="1" customWidth="1"/>
    <col min="2055" max="2055" width="7.5" style="91" bestFit="1" customWidth="1"/>
    <col min="2056" max="2056" width="10.875" style="91" bestFit="1" customWidth="1"/>
    <col min="2057" max="2057" width="10" style="91"/>
    <col min="2058" max="2058" width="10.875" style="91" bestFit="1" customWidth="1"/>
    <col min="2059" max="2304" width="10" style="91"/>
    <col min="2305" max="2305" width="24" style="91" customWidth="1"/>
    <col min="2306" max="2308" width="8.25" style="91" bestFit="1" customWidth="1"/>
    <col min="2309" max="2309" width="7.5" style="91" bestFit="1" customWidth="1"/>
    <col min="2310" max="2310" width="8.25" style="91" bestFit="1" customWidth="1"/>
    <col min="2311" max="2311" width="7.5" style="91" bestFit="1" customWidth="1"/>
    <col min="2312" max="2312" width="10.875" style="91" bestFit="1" customWidth="1"/>
    <col min="2313" max="2313" width="10" style="91"/>
    <col min="2314" max="2314" width="10.875" style="91" bestFit="1" customWidth="1"/>
    <col min="2315" max="2560" width="10" style="91"/>
    <col min="2561" max="2561" width="24" style="91" customWidth="1"/>
    <col min="2562" max="2564" width="8.25" style="91" bestFit="1" customWidth="1"/>
    <col min="2565" max="2565" width="7.5" style="91" bestFit="1" customWidth="1"/>
    <col min="2566" max="2566" width="8.25" style="91" bestFit="1" customWidth="1"/>
    <col min="2567" max="2567" width="7.5" style="91" bestFit="1" customWidth="1"/>
    <col min="2568" max="2568" width="10.875" style="91" bestFit="1" customWidth="1"/>
    <col min="2569" max="2569" width="10" style="91"/>
    <col min="2570" max="2570" width="10.875" style="91" bestFit="1" customWidth="1"/>
    <col min="2571" max="2816" width="10" style="91"/>
    <col min="2817" max="2817" width="24" style="91" customWidth="1"/>
    <col min="2818" max="2820" width="8.25" style="91" bestFit="1" customWidth="1"/>
    <col min="2821" max="2821" width="7.5" style="91" bestFit="1" customWidth="1"/>
    <col min="2822" max="2822" width="8.25" style="91" bestFit="1" customWidth="1"/>
    <col min="2823" max="2823" width="7.5" style="91" bestFit="1" customWidth="1"/>
    <col min="2824" max="2824" width="10.875" style="91" bestFit="1" customWidth="1"/>
    <col min="2825" max="2825" width="10" style="91"/>
    <col min="2826" max="2826" width="10.875" style="91" bestFit="1" customWidth="1"/>
    <col min="2827" max="3072" width="11" style="91"/>
    <col min="3073" max="3073" width="24" style="91" customWidth="1"/>
    <col min="3074" max="3076" width="8.25" style="91" bestFit="1" customWidth="1"/>
    <col min="3077" max="3077" width="7.5" style="91" bestFit="1" customWidth="1"/>
    <col min="3078" max="3078" width="8.25" style="91" bestFit="1" customWidth="1"/>
    <col min="3079" max="3079" width="7.5" style="91" bestFit="1" customWidth="1"/>
    <col min="3080" max="3080" width="10.875" style="91" bestFit="1" customWidth="1"/>
    <col min="3081" max="3081" width="10" style="91"/>
    <col min="3082" max="3082" width="10.875" style="91" bestFit="1" customWidth="1"/>
    <col min="3083" max="3328" width="10" style="91"/>
    <col min="3329" max="3329" width="24" style="91" customWidth="1"/>
    <col min="3330" max="3332" width="8.25" style="91" bestFit="1" customWidth="1"/>
    <col min="3333" max="3333" width="7.5" style="91" bestFit="1" customWidth="1"/>
    <col min="3334" max="3334" width="8.25" style="91" bestFit="1" customWidth="1"/>
    <col min="3335" max="3335" width="7.5" style="91" bestFit="1" customWidth="1"/>
    <col min="3336" max="3336" width="10.875" style="91" bestFit="1" customWidth="1"/>
    <col min="3337" max="3337" width="10" style="91"/>
    <col min="3338" max="3338" width="10.875" style="91" bestFit="1" customWidth="1"/>
    <col min="3339" max="3584" width="10" style="91"/>
    <col min="3585" max="3585" width="24" style="91" customWidth="1"/>
    <col min="3586" max="3588" width="8.25" style="91" bestFit="1" customWidth="1"/>
    <col min="3589" max="3589" width="7.5" style="91" bestFit="1" customWidth="1"/>
    <col min="3590" max="3590" width="8.25" style="91" bestFit="1" customWidth="1"/>
    <col min="3591" max="3591" width="7.5" style="91" bestFit="1" customWidth="1"/>
    <col min="3592" max="3592" width="10.875" style="91" bestFit="1" customWidth="1"/>
    <col min="3593" max="3593" width="10" style="91"/>
    <col min="3594" max="3594" width="10.875" style="91" bestFit="1" customWidth="1"/>
    <col min="3595" max="3840" width="10" style="91"/>
    <col min="3841" max="3841" width="24" style="91" customWidth="1"/>
    <col min="3842" max="3844" width="8.25" style="91" bestFit="1" customWidth="1"/>
    <col min="3845" max="3845" width="7.5" style="91" bestFit="1" customWidth="1"/>
    <col min="3846" max="3846" width="8.25" style="91" bestFit="1" customWidth="1"/>
    <col min="3847" max="3847" width="7.5" style="91" bestFit="1" customWidth="1"/>
    <col min="3848" max="3848" width="10.875" style="91" bestFit="1" customWidth="1"/>
    <col min="3849" max="3849" width="10" style="91"/>
    <col min="3850" max="3850" width="10.875" style="91" bestFit="1" customWidth="1"/>
    <col min="3851" max="4096" width="11" style="91"/>
    <col min="4097" max="4097" width="24" style="91" customWidth="1"/>
    <col min="4098" max="4100" width="8.25" style="91" bestFit="1" customWidth="1"/>
    <col min="4101" max="4101" width="7.5" style="91" bestFit="1" customWidth="1"/>
    <col min="4102" max="4102" width="8.25" style="91" bestFit="1" customWidth="1"/>
    <col min="4103" max="4103" width="7.5" style="91" bestFit="1" customWidth="1"/>
    <col min="4104" max="4104" width="10.875" style="91" bestFit="1" customWidth="1"/>
    <col min="4105" max="4105" width="10" style="91"/>
    <col min="4106" max="4106" width="10.875" style="91" bestFit="1" customWidth="1"/>
    <col min="4107" max="4352" width="10" style="91"/>
    <col min="4353" max="4353" width="24" style="91" customWidth="1"/>
    <col min="4354" max="4356" width="8.25" style="91" bestFit="1" customWidth="1"/>
    <col min="4357" max="4357" width="7.5" style="91" bestFit="1" customWidth="1"/>
    <col min="4358" max="4358" width="8.25" style="91" bestFit="1" customWidth="1"/>
    <col min="4359" max="4359" width="7.5" style="91" bestFit="1" customWidth="1"/>
    <col min="4360" max="4360" width="10.875" style="91" bestFit="1" customWidth="1"/>
    <col min="4361" max="4361" width="10" style="91"/>
    <col min="4362" max="4362" width="10.875" style="91" bestFit="1" customWidth="1"/>
    <col min="4363" max="4608" width="10" style="91"/>
    <col min="4609" max="4609" width="24" style="91" customWidth="1"/>
    <col min="4610" max="4612" width="8.25" style="91" bestFit="1" customWidth="1"/>
    <col min="4613" max="4613" width="7.5" style="91" bestFit="1" customWidth="1"/>
    <col min="4614" max="4614" width="8.25" style="91" bestFit="1" customWidth="1"/>
    <col min="4615" max="4615" width="7.5" style="91" bestFit="1" customWidth="1"/>
    <col min="4616" max="4616" width="10.875" style="91" bestFit="1" customWidth="1"/>
    <col min="4617" max="4617" width="10" style="91"/>
    <col min="4618" max="4618" width="10.875" style="91" bestFit="1" customWidth="1"/>
    <col min="4619" max="4864" width="10" style="91"/>
    <col min="4865" max="4865" width="24" style="91" customWidth="1"/>
    <col min="4866" max="4868" width="8.25" style="91" bestFit="1" customWidth="1"/>
    <col min="4869" max="4869" width="7.5" style="91" bestFit="1" customWidth="1"/>
    <col min="4870" max="4870" width="8.25" style="91" bestFit="1" customWidth="1"/>
    <col min="4871" max="4871" width="7.5" style="91" bestFit="1" customWidth="1"/>
    <col min="4872" max="4872" width="10.875" style="91" bestFit="1" customWidth="1"/>
    <col min="4873" max="4873" width="10" style="91"/>
    <col min="4874" max="4874" width="10.875" style="91" bestFit="1" customWidth="1"/>
    <col min="4875" max="5120" width="11" style="91"/>
    <col min="5121" max="5121" width="24" style="91" customWidth="1"/>
    <col min="5122" max="5124" width="8.25" style="91" bestFit="1" customWidth="1"/>
    <col min="5125" max="5125" width="7.5" style="91" bestFit="1" customWidth="1"/>
    <col min="5126" max="5126" width="8.25" style="91" bestFit="1" customWidth="1"/>
    <col min="5127" max="5127" width="7.5" style="91" bestFit="1" customWidth="1"/>
    <col min="5128" max="5128" width="10.875" style="91" bestFit="1" customWidth="1"/>
    <col min="5129" max="5129" width="10" style="91"/>
    <col min="5130" max="5130" width="10.875" style="91" bestFit="1" customWidth="1"/>
    <col min="5131" max="5376" width="10" style="91"/>
    <col min="5377" max="5377" width="24" style="91" customWidth="1"/>
    <col min="5378" max="5380" width="8.25" style="91" bestFit="1" customWidth="1"/>
    <col min="5381" max="5381" width="7.5" style="91" bestFit="1" customWidth="1"/>
    <col min="5382" max="5382" width="8.25" style="91" bestFit="1" customWidth="1"/>
    <col min="5383" max="5383" width="7.5" style="91" bestFit="1" customWidth="1"/>
    <col min="5384" max="5384" width="10.875" style="91" bestFit="1" customWidth="1"/>
    <col min="5385" max="5385" width="10" style="91"/>
    <col min="5386" max="5386" width="10.875" style="91" bestFit="1" customWidth="1"/>
    <col min="5387" max="5632" width="10" style="91"/>
    <col min="5633" max="5633" width="24" style="91" customWidth="1"/>
    <col min="5634" max="5636" width="8.25" style="91" bestFit="1" customWidth="1"/>
    <col min="5637" max="5637" width="7.5" style="91" bestFit="1" customWidth="1"/>
    <col min="5638" max="5638" width="8.25" style="91" bestFit="1" customWidth="1"/>
    <col min="5639" max="5639" width="7.5" style="91" bestFit="1" customWidth="1"/>
    <col min="5640" max="5640" width="10.875" style="91" bestFit="1" customWidth="1"/>
    <col min="5641" max="5641" width="10" style="91"/>
    <col min="5642" max="5642" width="10.875" style="91" bestFit="1" customWidth="1"/>
    <col min="5643" max="5888" width="10" style="91"/>
    <col min="5889" max="5889" width="24" style="91" customWidth="1"/>
    <col min="5890" max="5892" width="8.25" style="91" bestFit="1" customWidth="1"/>
    <col min="5893" max="5893" width="7.5" style="91" bestFit="1" customWidth="1"/>
    <col min="5894" max="5894" width="8.25" style="91" bestFit="1" customWidth="1"/>
    <col min="5895" max="5895" width="7.5" style="91" bestFit="1" customWidth="1"/>
    <col min="5896" max="5896" width="10.875" style="91" bestFit="1" customWidth="1"/>
    <col min="5897" max="5897" width="10" style="91"/>
    <col min="5898" max="5898" width="10.875" style="91" bestFit="1" customWidth="1"/>
    <col min="5899" max="6144" width="11" style="91"/>
    <col min="6145" max="6145" width="24" style="91" customWidth="1"/>
    <col min="6146" max="6148" width="8.25" style="91" bestFit="1" customWidth="1"/>
    <col min="6149" max="6149" width="7.5" style="91" bestFit="1" customWidth="1"/>
    <col min="6150" max="6150" width="8.25" style="91" bestFit="1" customWidth="1"/>
    <col min="6151" max="6151" width="7.5" style="91" bestFit="1" customWidth="1"/>
    <col min="6152" max="6152" width="10.875" style="91" bestFit="1" customWidth="1"/>
    <col min="6153" max="6153" width="10" style="91"/>
    <col min="6154" max="6154" width="10.875" style="91" bestFit="1" customWidth="1"/>
    <col min="6155" max="6400" width="10" style="91"/>
    <col min="6401" max="6401" width="24" style="91" customWidth="1"/>
    <col min="6402" max="6404" width="8.25" style="91" bestFit="1" customWidth="1"/>
    <col min="6405" max="6405" width="7.5" style="91" bestFit="1" customWidth="1"/>
    <col min="6406" max="6406" width="8.25" style="91" bestFit="1" customWidth="1"/>
    <col min="6407" max="6407" width="7.5" style="91" bestFit="1" customWidth="1"/>
    <col min="6408" max="6408" width="10.875" style="91" bestFit="1" customWidth="1"/>
    <col min="6409" max="6409" width="10" style="91"/>
    <col min="6410" max="6410" width="10.875" style="91" bestFit="1" customWidth="1"/>
    <col min="6411" max="6656" width="10" style="91"/>
    <col min="6657" max="6657" width="24" style="91" customWidth="1"/>
    <col min="6658" max="6660" width="8.25" style="91" bestFit="1" customWidth="1"/>
    <col min="6661" max="6661" width="7.5" style="91" bestFit="1" customWidth="1"/>
    <col min="6662" max="6662" width="8.25" style="91" bestFit="1" customWidth="1"/>
    <col min="6663" max="6663" width="7.5" style="91" bestFit="1" customWidth="1"/>
    <col min="6664" max="6664" width="10.875" style="91" bestFit="1" customWidth="1"/>
    <col min="6665" max="6665" width="10" style="91"/>
    <col min="6666" max="6666" width="10.875" style="91" bestFit="1" customWidth="1"/>
    <col min="6667" max="6912" width="10" style="91"/>
    <col min="6913" max="6913" width="24" style="91" customWidth="1"/>
    <col min="6914" max="6916" width="8.25" style="91" bestFit="1" customWidth="1"/>
    <col min="6917" max="6917" width="7.5" style="91" bestFit="1" customWidth="1"/>
    <col min="6918" max="6918" width="8.25" style="91" bestFit="1" customWidth="1"/>
    <col min="6919" max="6919" width="7.5" style="91" bestFit="1" customWidth="1"/>
    <col min="6920" max="6920" width="10.875" style="91" bestFit="1" customWidth="1"/>
    <col min="6921" max="6921" width="10" style="91"/>
    <col min="6922" max="6922" width="10.875" style="91" bestFit="1" customWidth="1"/>
    <col min="6923" max="7168" width="11" style="91"/>
    <col min="7169" max="7169" width="24" style="91" customWidth="1"/>
    <col min="7170" max="7172" width="8.25" style="91" bestFit="1" customWidth="1"/>
    <col min="7173" max="7173" width="7.5" style="91" bestFit="1" customWidth="1"/>
    <col min="7174" max="7174" width="8.25" style="91" bestFit="1" customWidth="1"/>
    <col min="7175" max="7175" width="7.5" style="91" bestFit="1" customWidth="1"/>
    <col min="7176" max="7176" width="10.875" style="91" bestFit="1" customWidth="1"/>
    <col min="7177" max="7177" width="10" style="91"/>
    <col min="7178" max="7178" width="10.875" style="91" bestFit="1" customWidth="1"/>
    <col min="7179" max="7424" width="10" style="91"/>
    <col min="7425" max="7425" width="24" style="91" customWidth="1"/>
    <col min="7426" max="7428" width="8.25" style="91" bestFit="1" customWidth="1"/>
    <col min="7429" max="7429" width="7.5" style="91" bestFit="1" customWidth="1"/>
    <col min="7430" max="7430" width="8.25" style="91" bestFit="1" customWidth="1"/>
    <col min="7431" max="7431" width="7.5" style="91" bestFit="1" customWidth="1"/>
    <col min="7432" max="7432" width="10.875" style="91" bestFit="1" customWidth="1"/>
    <col min="7433" max="7433" width="10" style="91"/>
    <col min="7434" max="7434" width="10.875" style="91" bestFit="1" customWidth="1"/>
    <col min="7435" max="7680" width="10" style="91"/>
    <col min="7681" max="7681" width="24" style="91" customWidth="1"/>
    <col min="7682" max="7684" width="8.25" style="91" bestFit="1" customWidth="1"/>
    <col min="7685" max="7685" width="7.5" style="91" bestFit="1" customWidth="1"/>
    <col min="7686" max="7686" width="8.25" style="91" bestFit="1" customWidth="1"/>
    <col min="7687" max="7687" width="7.5" style="91" bestFit="1" customWidth="1"/>
    <col min="7688" max="7688" width="10.875" style="91" bestFit="1" customWidth="1"/>
    <col min="7689" max="7689" width="10" style="91"/>
    <col min="7690" max="7690" width="10.875" style="91" bestFit="1" customWidth="1"/>
    <col min="7691" max="7936" width="10" style="91"/>
    <col min="7937" max="7937" width="24" style="91" customWidth="1"/>
    <col min="7938" max="7940" width="8.25" style="91" bestFit="1" customWidth="1"/>
    <col min="7941" max="7941" width="7.5" style="91" bestFit="1" customWidth="1"/>
    <col min="7942" max="7942" width="8.25" style="91" bestFit="1" customWidth="1"/>
    <col min="7943" max="7943" width="7.5" style="91" bestFit="1" customWidth="1"/>
    <col min="7944" max="7944" width="10.875" style="91" bestFit="1" customWidth="1"/>
    <col min="7945" max="7945" width="10" style="91"/>
    <col min="7946" max="7946" width="10.875" style="91" bestFit="1" customWidth="1"/>
    <col min="7947" max="8192" width="11" style="91"/>
    <col min="8193" max="8193" width="24" style="91" customWidth="1"/>
    <col min="8194" max="8196" width="8.25" style="91" bestFit="1" customWidth="1"/>
    <col min="8197" max="8197" width="7.5" style="91" bestFit="1" customWidth="1"/>
    <col min="8198" max="8198" width="8.25" style="91" bestFit="1" customWidth="1"/>
    <col min="8199" max="8199" width="7.5" style="91" bestFit="1" customWidth="1"/>
    <col min="8200" max="8200" width="10.875" style="91" bestFit="1" customWidth="1"/>
    <col min="8201" max="8201" width="10" style="91"/>
    <col min="8202" max="8202" width="10.875" style="91" bestFit="1" customWidth="1"/>
    <col min="8203" max="8448" width="10" style="91"/>
    <col min="8449" max="8449" width="24" style="91" customWidth="1"/>
    <col min="8450" max="8452" width="8.25" style="91" bestFit="1" customWidth="1"/>
    <col min="8453" max="8453" width="7.5" style="91" bestFit="1" customWidth="1"/>
    <col min="8454" max="8454" width="8.25" style="91" bestFit="1" customWidth="1"/>
    <col min="8455" max="8455" width="7.5" style="91" bestFit="1" customWidth="1"/>
    <col min="8456" max="8456" width="10.875" style="91" bestFit="1" customWidth="1"/>
    <col min="8457" max="8457" width="10" style="91"/>
    <col min="8458" max="8458" width="10.875" style="91" bestFit="1" customWidth="1"/>
    <col min="8459" max="8704" width="10" style="91"/>
    <col min="8705" max="8705" width="24" style="91" customWidth="1"/>
    <col min="8706" max="8708" width="8.25" style="91" bestFit="1" customWidth="1"/>
    <col min="8709" max="8709" width="7.5" style="91" bestFit="1" customWidth="1"/>
    <col min="8710" max="8710" width="8.25" style="91" bestFit="1" customWidth="1"/>
    <col min="8711" max="8711" width="7.5" style="91" bestFit="1" customWidth="1"/>
    <col min="8712" max="8712" width="10.875" style="91" bestFit="1" customWidth="1"/>
    <col min="8713" max="8713" width="10" style="91"/>
    <col min="8714" max="8714" width="10.875" style="91" bestFit="1" customWidth="1"/>
    <col min="8715" max="8960" width="10" style="91"/>
    <col min="8961" max="8961" width="24" style="91" customWidth="1"/>
    <col min="8962" max="8964" width="8.25" style="91" bestFit="1" customWidth="1"/>
    <col min="8965" max="8965" width="7.5" style="91" bestFit="1" customWidth="1"/>
    <col min="8966" max="8966" width="8.25" style="91" bestFit="1" customWidth="1"/>
    <col min="8967" max="8967" width="7.5" style="91" bestFit="1" customWidth="1"/>
    <col min="8968" max="8968" width="10.875" style="91" bestFit="1" customWidth="1"/>
    <col min="8969" max="8969" width="10" style="91"/>
    <col min="8970" max="8970" width="10.875" style="91" bestFit="1" customWidth="1"/>
    <col min="8971" max="9216" width="11" style="91"/>
    <col min="9217" max="9217" width="24" style="91" customWidth="1"/>
    <col min="9218" max="9220" width="8.25" style="91" bestFit="1" customWidth="1"/>
    <col min="9221" max="9221" width="7.5" style="91" bestFit="1" customWidth="1"/>
    <col min="9222" max="9222" width="8.25" style="91" bestFit="1" customWidth="1"/>
    <col min="9223" max="9223" width="7.5" style="91" bestFit="1" customWidth="1"/>
    <col min="9224" max="9224" width="10.875" style="91" bestFit="1" customWidth="1"/>
    <col min="9225" max="9225" width="10" style="91"/>
    <col min="9226" max="9226" width="10.875" style="91" bestFit="1" customWidth="1"/>
    <col min="9227" max="9472" width="10" style="91"/>
    <col min="9473" max="9473" width="24" style="91" customWidth="1"/>
    <col min="9474" max="9476" width="8.25" style="91" bestFit="1" customWidth="1"/>
    <col min="9477" max="9477" width="7.5" style="91" bestFit="1" customWidth="1"/>
    <col min="9478" max="9478" width="8.25" style="91" bestFit="1" customWidth="1"/>
    <col min="9479" max="9479" width="7.5" style="91" bestFit="1" customWidth="1"/>
    <col min="9480" max="9480" width="10.875" style="91" bestFit="1" customWidth="1"/>
    <col min="9481" max="9481" width="10" style="91"/>
    <col min="9482" max="9482" width="10.875" style="91" bestFit="1" customWidth="1"/>
    <col min="9483" max="9728" width="10" style="91"/>
    <col min="9729" max="9729" width="24" style="91" customWidth="1"/>
    <col min="9730" max="9732" width="8.25" style="91" bestFit="1" customWidth="1"/>
    <col min="9733" max="9733" width="7.5" style="91" bestFit="1" customWidth="1"/>
    <col min="9734" max="9734" width="8.25" style="91" bestFit="1" customWidth="1"/>
    <col min="9735" max="9735" width="7.5" style="91" bestFit="1" customWidth="1"/>
    <col min="9736" max="9736" width="10.875" style="91" bestFit="1" customWidth="1"/>
    <col min="9737" max="9737" width="10" style="91"/>
    <col min="9738" max="9738" width="10.875" style="91" bestFit="1" customWidth="1"/>
    <col min="9739" max="9984" width="10" style="91"/>
    <col min="9985" max="9985" width="24" style="91" customWidth="1"/>
    <col min="9986" max="9988" width="8.25" style="91" bestFit="1" customWidth="1"/>
    <col min="9989" max="9989" width="7.5" style="91" bestFit="1" customWidth="1"/>
    <col min="9990" max="9990" width="8.25" style="91" bestFit="1" customWidth="1"/>
    <col min="9991" max="9991" width="7.5" style="91" bestFit="1" customWidth="1"/>
    <col min="9992" max="9992" width="10.875" style="91" bestFit="1" customWidth="1"/>
    <col min="9993" max="9993" width="10" style="91"/>
    <col min="9994" max="9994" width="10.875" style="91" bestFit="1" customWidth="1"/>
    <col min="9995" max="10240" width="11" style="91"/>
    <col min="10241" max="10241" width="24" style="91" customWidth="1"/>
    <col min="10242" max="10244" width="8.25" style="91" bestFit="1" customWidth="1"/>
    <col min="10245" max="10245" width="7.5" style="91" bestFit="1" customWidth="1"/>
    <col min="10246" max="10246" width="8.25" style="91" bestFit="1" customWidth="1"/>
    <col min="10247" max="10247" width="7.5" style="91" bestFit="1" customWidth="1"/>
    <col min="10248" max="10248" width="10.875" style="91" bestFit="1" customWidth="1"/>
    <col min="10249" max="10249" width="10" style="91"/>
    <col min="10250" max="10250" width="10.875" style="91" bestFit="1" customWidth="1"/>
    <col min="10251" max="10496" width="10" style="91"/>
    <col min="10497" max="10497" width="24" style="91" customWidth="1"/>
    <col min="10498" max="10500" width="8.25" style="91" bestFit="1" customWidth="1"/>
    <col min="10501" max="10501" width="7.5" style="91" bestFit="1" customWidth="1"/>
    <col min="10502" max="10502" width="8.25" style="91" bestFit="1" customWidth="1"/>
    <col min="10503" max="10503" width="7.5" style="91" bestFit="1" customWidth="1"/>
    <col min="10504" max="10504" width="10.875" style="91" bestFit="1" customWidth="1"/>
    <col min="10505" max="10505" width="10" style="91"/>
    <col min="10506" max="10506" width="10.875" style="91" bestFit="1" customWidth="1"/>
    <col min="10507" max="10752" width="10" style="91"/>
    <col min="10753" max="10753" width="24" style="91" customWidth="1"/>
    <col min="10754" max="10756" width="8.25" style="91" bestFit="1" customWidth="1"/>
    <col min="10757" max="10757" width="7.5" style="91" bestFit="1" customWidth="1"/>
    <col min="10758" max="10758" width="8.25" style="91" bestFit="1" customWidth="1"/>
    <col min="10759" max="10759" width="7.5" style="91" bestFit="1" customWidth="1"/>
    <col min="10760" max="10760" width="10.875" style="91" bestFit="1" customWidth="1"/>
    <col min="10761" max="10761" width="10" style="91"/>
    <col min="10762" max="10762" width="10.875" style="91" bestFit="1" customWidth="1"/>
    <col min="10763" max="11008" width="10" style="91"/>
    <col min="11009" max="11009" width="24" style="91" customWidth="1"/>
    <col min="11010" max="11012" width="8.25" style="91" bestFit="1" customWidth="1"/>
    <col min="11013" max="11013" width="7.5" style="91" bestFit="1" customWidth="1"/>
    <col min="11014" max="11014" width="8.25" style="91" bestFit="1" customWidth="1"/>
    <col min="11015" max="11015" width="7.5" style="91" bestFit="1" customWidth="1"/>
    <col min="11016" max="11016" width="10.875" style="91" bestFit="1" customWidth="1"/>
    <col min="11017" max="11017" width="10" style="91"/>
    <col min="11018" max="11018" width="10.875" style="91" bestFit="1" customWidth="1"/>
    <col min="11019" max="11264" width="11" style="91"/>
    <col min="11265" max="11265" width="24" style="91" customWidth="1"/>
    <col min="11266" max="11268" width="8.25" style="91" bestFit="1" customWidth="1"/>
    <col min="11269" max="11269" width="7.5" style="91" bestFit="1" customWidth="1"/>
    <col min="11270" max="11270" width="8.25" style="91" bestFit="1" customWidth="1"/>
    <col min="11271" max="11271" width="7.5" style="91" bestFit="1" customWidth="1"/>
    <col min="11272" max="11272" width="10.875" style="91" bestFit="1" customWidth="1"/>
    <col min="11273" max="11273" width="10" style="91"/>
    <col min="11274" max="11274" width="10.875" style="91" bestFit="1" customWidth="1"/>
    <col min="11275" max="11520" width="10" style="91"/>
    <col min="11521" max="11521" width="24" style="91" customWidth="1"/>
    <col min="11522" max="11524" width="8.25" style="91" bestFit="1" customWidth="1"/>
    <col min="11525" max="11525" width="7.5" style="91" bestFit="1" customWidth="1"/>
    <col min="11526" max="11526" width="8.25" style="91" bestFit="1" customWidth="1"/>
    <col min="11527" max="11527" width="7.5" style="91" bestFit="1" customWidth="1"/>
    <col min="11528" max="11528" width="10.875" style="91" bestFit="1" customWidth="1"/>
    <col min="11529" max="11529" width="10" style="91"/>
    <col min="11530" max="11530" width="10.875" style="91" bestFit="1" customWidth="1"/>
    <col min="11531" max="11776" width="10" style="91"/>
    <col min="11777" max="11777" width="24" style="91" customWidth="1"/>
    <col min="11778" max="11780" width="8.25" style="91" bestFit="1" customWidth="1"/>
    <col min="11781" max="11781" width="7.5" style="91" bestFit="1" customWidth="1"/>
    <col min="11782" max="11782" width="8.25" style="91" bestFit="1" customWidth="1"/>
    <col min="11783" max="11783" width="7.5" style="91" bestFit="1" customWidth="1"/>
    <col min="11784" max="11784" width="10.875" style="91" bestFit="1" customWidth="1"/>
    <col min="11785" max="11785" width="10" style="91"/>
    <col min="11786" max="11786" width="10.875" style="91" bestFit="1" customWidth="1"/>
    <col min="11787" max="12032" width="10" style="91"/>
    <col min="12033" max="12033" width="24" style="91" customWidth="1"/>
    <col min="12034" max="12036" width="8.25" style="91" bestFit="1" customWidth="1"/>
    <col min="12037" max="12037" width="7.5" style="91" bestFit="1" customWidth="1"/>
    <col min="12038" max="12038" width="8.25" style="91" bestFit="1" customWidth="1"/>
    <col min="12039" max="12039" width="7.5" style="91" bestFit="1" customWidth="1"/>
    <col min="12040" max="12040" width="10.875" style="91" bestFit="1" customWidth="1"/>
    <col min="12041" max="12041" width="10" style="91"/>
    <col min="12042" max="12042" width="10.875" style="91" bestFit="1" customWidth="1"/>
    <col min="12043" max="12288" width="11" style="91"/>
    <col min="12289" max="12289" width="24" style="91" customWidth="1"/>
    <col min="12290" max="12292" width="8.25" style="91" bestFit="1" customWidth="1"/>
    <col min="12293" max="12293" width="7.5" style="91" bestFit="1" customWidth="1"/>
    <col min="12294" max="12294" width="8.25" style="91" bestFit="1" customWidth="1"/>
    <col min="12295" max="12295" width="7.5" style="91" bestFit="1" customWidth="1"/>
    <col min="12296" max="12296" width="10.875" style="91" bestFit="1" customWidth="1"/>
    <col min="12297" max="12297" width="10" style="91"/>
    <col min="12298" max="12298" width="10.875" style="91" bestFit="1" customWidth="1"/>
    <col min="12299" max="12544" width="10" style="91"/>
    <col min="12545" max="12545" width="24" style="91" customWidth="1"/>
    <col min="12546" max="12548" width="8.25" style="91" bestFit="1" customWidth="1"/>
    <col min="12549" max="12549" width="7.5" style="91" bestFit="1" customWidth="1"/>
    <col min="12550" max="12550" width="8.25" style="91" bestFit="1" customWidth="1"/>
    <col min="12551" max="12551" width="7.5" style="91" bestFit="1" customWidth="1"/>
    <col min="12552" max="12552" width="10.875" style="91" bestFit="1" customWidth="1"/>
    <col min="12553" max="12553" width="10" style="91"/>
    <col min="12554" max="12554" width="10.875" style="91" bestFit="1" customWidth="1"/>
    <col min="12555" max="12800" width="10" style="91"/>
    <col min="12801" max="12801" width="24" style="91" customWidth="1"/>
    <col min="12802" max="12804" width="8.25" style="91" bestFit="1" customWidth="1"/>
    <col min="12805" max="12805" width="7.5" style="91" bestFit="1" customWidth="1"/>
    <col min="12806" max="12806" width="8.25" style="91" bestFit="1" customWidth="1"/>
    <col min="12807" max="12807" width="7.5" style="91" bestFit="1" customWidth="1"/>
    <col min="12808" max="12808" width="10.875" style="91" bestFit="1" customWidth="1"/>
    <col min="12809" max="12809" width="10" style="91"/>
    <col min="12810" max="12810" width="10.875" style="91" bestFit="1" customWidth="1"/>
    <col min="12811" max="13056" width="10" style="91"/>
    <col min="13057" max="13057" width="24" style="91" customWidth="1"/>
    <col min="13058" max="13060" width="8.25" style="91" bestFit="1" customWidth="1"/>
    <col min="13061" max="13061" width="7.5" style="91" bestFit="1" customWidth="1"/>
    <col min="13062" max="13062" width="8.25" style="91" bestFit="1" customWidth="1"/>
    <col min="13063" max="13063" width="7.5" style="91" bestFit="1" customWidth="1"/>
    <col min="13064" max="13064" width="10.875" style="91" bestFit="1" customWidth="1"/>
    <col min="13065" max="13065" width="10" style="91"/>
    <col min="13066" max="13066" width="10.875" style="91" bestFit="1" customWidth="1"/>
    <col min="13067" max="13312" width="11" style="91"/>
    <col min="13313" max="13313" width="24" style="91" customWidth="1"/>
    <col min="13314" max="13316" width="8.25" style="91" bestFit="1" customWidth="1"/>
    <col min="13317" max="13317" width="7.5" style="91" bestFit="1" customWidth="1"/>
    <col min="13318" max="13318" width="8.25" style="91" bestFit="1" customWidth="1"/>
    <col min="13319" max="13319" width="7.5" style="91" bestFit="1" customWidth="1"/>
    <col min="13320" max="13320" width="10.875" style="91" bestFit="1" customWidth="1"/>
    <col min="13321" max="13321" width="10" style="91"/>
    <col min="13322" max="13322" width="10.875" style="91" bestFit="1" customWidth="1"/>
    <col min="13323" max="13568" width="10" style="91"/>
    <col min="13569" max="13569" width="24" style="91" customWidth="1"/>
    <col min="13570" max="13572" width="8.25" style="91" bestFit="1" customWidth="1"/>
    <col min="13573" max="13573" width="7.5" style="91" bestFit="1" customWidth="1"/>
    <col min="13574" max="13574" width="8.25" style="91" bestFit="1" customWidth="1"/>
    <col min="13575" max="13575" width="7.5" style="91" bestFit="1" customWidth="1"/>
    <col min="13576" max="13576" width="10.875" style="91" bestFit="1" customWidth="1"/>
    <col min="13577" max="13577" width="10" style="91"/>
    <col min="13578" max="13578" width="10.875" style="91" bestFit="1" customWidth="1"/>
    <col min="13579" max="13824" width="10" style="91"/>
    <col min="13825" max="13825" width="24" style="91" customWidth="1"/>
    <col min="13826" max="13828" width="8.25" style="91" bestFit="1" customWidth="1"/>
    <col min="13829" max="13829" width="7.5" style="91" bestFit="1" customWidth="1"/>
    <col min="13830" max="13830" width="8.25" style="91" bestFit="1" customWidth="1"/>
    <col min="13831" max="13831" width="7.5" style="91" bestFit="1" customWidth="1"/>
    <col min="13832" max="13832" width="10.875" style="91" bestFit="1" customWidth="1"/>
    <col min="13833" max="13833" width="10" style="91"/>
    <col min="13834" max="13834" width="10.875" style="91" bestFit="1" customWidth="1"/>
    <col min="13835" max="14080" width="10" style="91"/>
    <col min="14081" max="14081" width="24" style="91" customWidth="1"/>
    <col min="14082" max="14084" width="8.25" style="91" bestFit="1" customWidth="1"/>
    <col min="14085" max="14085" width="7.5" style="91" bestFit="1" customWidth="1"/>
    <col min="14086" max="14086" width="8.25" style="91" bestFit="1" customWidth="1"/>
    <col min="14087" max="14087" width="7.5" style="91" bestFit="1" customWidth="1"/>
    <col min="14088" max="14088" width="10.875" style="91" bestFit="1" customWidth="1"/>
    <col min="14089" max="14089" width="10" style="91"/>
    <col min="14090" max="14090" width="10.875" style="91" bestFit="1" customWidth="1"/>
    <col min="14091" max="14336" width="11" style="91"/>
    <col min="14337" max="14337" width="24" style="91" customWidth="1"/>
    <col min="14338" max="14340" width="8.25" style="91" bestFit="1" customWidth="1"/>
    <col min="14341" max="14341" width="7.5" style="91" bestFit="1" customWidth="1"/>
    <col min="14342" max="14342" width="8.25" style="91" bestFit="1" customWidth="1"/>
    <col min="14343" max="14343" width="7.5" style="91" bestFit="1" customWidth="1"/>
    <col min="14344" max="14344" width="10.875" style="91" bestFit="1" customWidth="1"/>
    <col min="14345" max="14345" width="10" style="91"/>
    <col min="14346" max="14346" width="10.875" style="91" bestFit="1" customWidth="1"/>
    <col min="14347" max="14592" width="10" style="91"/>
    <col min="14593" max="14593" width="24" style="91" customWidth="1"/>
    <col min="14594" max="14596" width="8.25" style="91" bestFit="1" customWidth="1"/>
    <col min="14597" max="14597" width="7.5" style="91" bestFit="1" customWidth="1"/>
    <col min="14598" max="14598" width="8.25" style="91" bestFit="1" customWidth="1"/>
    <col min="14599" max="14599" width="7.5" style="91" bestFit="1" customWidth="1"/>
    <col min="14600" max="14600" width="10.875" style="91" bestFit="1" customWidth="1"/>
    <col min="14601" max="14601" width="10" style="91"/>
    <col min="14602" max="14602" width="10.875" style="91" bestFit="1" customWidth="1"/>
    <col min="14603" max="14848" width="10" style="91"/>
    <col min="14849" max="14849" width="24" style="91" customWidth="1"/>
    <col min="14850" max="14852" width="8.25" style="91" bestFit="1" customWidth="1"/>
    <col min="14853" max="14853" width="7.5" style="91" bestFit="1" customWidth="1"/>
    <col min="14854" max="14854" width="8.25" style="91" bestFit="1" customWidth="1"/>
    <col min="14855" max="14855" width="7.5" style="91" bestFit="1" customWidth="1"/>
    <col min="14856" max="14856" width="10.875" style="91" bestFit="1" customWidth="1"/>
    <col min="14857" max="14857" width="10" style="91"/>
    <col min="14858" max="14858" width="10.875" style="91" bestFit="1" customWidth="1"/>
    <col min="14859" max="15104" width="10" style="91"/>
    <col min="15105" max="15105" width="24" style="91" customWidth="1"/>
    <col min="15106" max="15108" width="8.25" style="91" bestFit="1" customWidth="1"/>
    <col min="15109" max="15109" width="7.5" style="91" bestFit="1" customWidth="1"/>
    <col min="15110" max="15110" width="8.25" style="91" bestFit="1" customWidth="1"/>
    <col min="15111" max="15111" width="7.5" style="91" bestFit="1" customWidth="1"/>
    <col min="15112" max="15112" width="10.875" style="91" bestFit="1" customWidth="1"/>
    <col min="15113" max="15113" width="10" style="91"/>
    <col min="15114" max="15114" width="10.875" style="91" bestFit="1" customWidth="1"/>
    <col min="15115" max="15360" width="11" style="91"/>
    <col min="15361" max="15361" width="24" style="91" customWidth="1"/>
    <col min="15362" max="15364" width="8.25" style="91" bestFit="1" customWidth="1"/>
    <col min="15365" max="15365" width="7.5" style="91" bestFit="1" customWidth="1"/>
    <col min="15366" max="15366" width="8.25" style="91" bestFit="1" customWidth="1"/>
    <col min="15367" max="15367" width="7.5" style="91" bestFit="1" customWidth="1"/>
    <col min="15368" max="15368" width="10.875" style="91" bestFit="1" customWidth="1"/>
    <col min="15369" max="15369" width="10" style="91"/>
    <col min="15370" max="15370" width="10.875" style="91" bestFit="1" customWidth="1"/>
    <col min="15371" max="15616" width="10" style="91"/>
    <col min="15617" max="15617" width="24" style="91" customWidth="1"/>
    <col min="15618" max="15620" width="8.25" style="91" bestFit="1" customWidth="1"/>
    <col min="15621" max="15621" width="7.5" style="91" bestFit="1" customWidth="1"/>
    <col min="15622" max="15622" width="8.25" style="91" bestFit="1" customWidth="1"/>
    <col min="15623" max="15623" width="7.5" style="91" bestFit="1" customWidth="1"/>
    <col min="15624" max="15624" width="10.875" style="91" bestFit="1" customWidth="1"/>
    <col min="15625" max="15625" width="10" style="91"/>
    <col min="15626" max="15626" width="10.875" style="91" bestFit="1" customWidth="1"/>
    <col min="15627" max="15872" width="10" style="91"/>
    <col min="15873" max="15873" width="24" style="91" customWidth="1"/>
    <col min="15874" max="15876" width="8.25" style="91" bestFit="1" customWidth="1"/>
    <col min="15877" max="15877" width="7.5" style="91" bestFit="1" customWidth="1"/>
    <col min="15878" max="15878" width="8.25" style="91" bestFit="1" customWidth="1"/>
    <col min="15879" max="15879" width="7.5" style="91" bestFit="1" customWidth="1"/>
    <col min="15880" max="15880" width="10.875" style="91" bestFit="1" customWidth="1"/>
    <col min="15881" max="15881" width="10" style="91"/>
    <col min="15882" max="15882" width="10.875" style="91" bestFit="1" customWidth="1"/>
    <col min="15883" max="16128" width="10" style="91"/>
    <col min="16129" max="16129" width="24" style="91" customWidth="1"/>
    <col min="16130" max="16132" width="8.25" style="91" bestFit="1" customWidth="1"/>
    <col min="16133" max="16133" width="7.5" style="91" bestFit="1" customWidth="1"/>
    <col min="16134" max="16134" width="8.25" style="91" bestFit="1" customWidth="1"/>
    <col min="16135" max="16135" width="7.5" style="91" bestFit="1" customWidth="1"/>
    <col min="16136" max="16136" width="10.875" style="91" bestFit="1" customWidth="1"/>
    <col min="16137" max="16137" width="10" style="91"/>
    <col min="16138" max="16138" width="10.875" style="91" bestFit="1" customWidth="1"/>
    <col min="16139" max="16384" width="11" style="91"/>
  </cols>
  <sheetData>
    <row r="1" spans="1:8" s="90" customFormat="1" ht="13.5" thickTop="1" x14ac:dyDescent="0.2">
      <c r="A1" s="498" t="s">
        <v>24</v>
      </c>
      <c r="B1" s="499"/>
      <c r="C1" s="499"/>
      <c r="D1" s="499"/>
      <c r="E1" s="499"/>
      <c r="F1" s="499"/>
      <c r="G1" s="499"/>
      <c r="H1" s="499"/>
    </row>
    <row r="2" spans="1:8" ht="15.75" x14ac:dyDescent="0.25">
      <c r="A2" s="500"/>
      <c r="B2" s="501"/>
      <c r="C2" s="502"/>
      <c r="D2" s="502"/>
      <c r="E2" s="502"/>
      <c r="F2" s="502"/>
      <c r="G2" s="502"/>
      <c r="H2" s="532" t="s">
        <v>160</v>
      </c>
    </row>
    <row r="3" spans="1:8" s="75" customFormat="1" x14ac:dyDescent="0.2">
      <c r="A3" s="454"/>
      <c r="B3" s="849">
        <f>INDICE!A3</f>
        <v>41974</v>
      </c>
      <c r="C3" s="850"/>
      <c r="D3" s="850" t="s">
        <v>121</v>
      </c>
      <c r="E3" s="850"/>
      <c r="F3" s="850" t="s">
        <v>122</v>
      </c>
      <c r="G3" s="850"/>
      <c r="H3" s="850"/>
    </row>
    <row r="4" spans="1:8" s="75" customFormat="1" x14ac:dyDescent="0.2">
      <c r="A4" s="455"/>
      <c r="B4" s="92" t="s">
        <v>48</v>
      </c>
      <c r="C4" s="92" t="s">
        <v>513</v>
      </c>
      <c r="D4" s="92" t="s">
        <v>48</v>
      </c>
      <c r="E4" s="92" t="s">
        <v>513</v>
      </c>
      <c r="F4" s="92" t="s">
        <v>48</v>
      </c>
      <c r="G4" s="450" t="s">
        <v>513</v>
      </c>
      <c r="H4" s="450" t="s">
        <v>129</v>
      </c>
    </row>
    <row r="5" spans="1:8" s="97" customFormat="1" x14ac:dyDescent="0.2">
      <c r="A5" s="504" t="s">
        <v>147</v>
      </c>
      <c r="B5" s="513">
        <v>103.29072999999998</v>
      </c>
      <c r="C5" s="506">
        <v>-6.2465463319776253</v>
      </c>
      <c r="D5" s="505">
        <v>858.78313999999989</v>
      </c>
      <c r="E5" s="506">
        <v>-7.4127260213416077</v>
      </c>
      <c r="F5" s="505">
        <v>858.78313999999989</v>
      </c>
      <c r="G5" s="506">
        <v>-7.4127260213416077</v>
      </c>
      <c r="H5" s="511">
        <v>51.934980361291807</v>
      </c>
    </row>
    <row r="6" spans="1:8" s="97" customFormat="1" x14ac:dyDescent="0.2">
      <c r="A6" s="504" t="s">
        <v>148</v>
      </c>
      <c r="B6" s="513">
        <v>53.033189999999998</v>
      </c>
      <c r="C6" s="506">
        <v>-13.787048774770334</v>
      </c>
      <c r="D6" s="505">
        <v>509.55605999999995</v>
      </c>
      <c r="E6" s="506">
        <v>-11.352896330258828</v>
      </c>
      <c r="F6" s="505">
        <v>509.55605999999995</v>
      </c>
      <c r="G6" s="506">
        <v>-11.352896330258828</v>
      </c>
      <c r="H6" s="511">
        <v>30.815444244838382</v>
      </c>
    </row>
    <row r="7" spans="1:8" s="97" customFormat="1" x14ac:dyDescent="0.2">
      <c r="A7" s="504" t="s">
        <v>149</v>
      </c>
      <c r="B7" s="513">
        <v>3.2499299999999978</v>
      </c>
      <c r="C7" s="506">
        <v>18.368231467688364</v>
      </c>
      <c r="D7" s="505">
        <v>35.30995999999999</v>
      </c>
      <c r="E7" s="506">
        <v>14.361353786041969</v>
      </c>
      <c r="F7" s="505">
        <v>35.30995999999999</v>
      </c>
      <c r="G7" s="506">
        <v>14.361353786041969</v>
      </c>
      <c r="H7" s="511">
        <v>2.135372707896896</v>
      </c>
    </row>
    <row r="8" spans="1:8" s="97" customFormat="1" x14ac:dyDescent="0.2">
      <c r="A8" s="507" t="s">
        <v>656</v>
      </c>
      <c r="B8" s="512">
        <v>16.809919999999998</v>
      </c>
      <c r="C8" s="509">
        <v>38419.523373052245</v>
      </c>
      <c r="D8" s="508">
        <v>249.92446999999999</v>
      </c>
      <c r="E8" s="510">
        <v>353.22183970828348</v>
      </c>
      <c r="F8" s="508">
        <v>249.92446999999999</v>
      </c>
      <c r="G8" s="510">
        <v>353.22183970828348</v>
      </c>
      <c r="H8" s="512">
        <v>15.114202685972927</v>
      </c>
    </row>
    <row r="9" spans="1:8" s="75" customFormat="1" x14ac:dyDescent="0.2">
      <c r="A9" s="456" t="s">
        <v>120</v>
      </c>
      <c r="B9" s="64">
        <v>176.38376999999997</v>
      </c>
      <c r="C9" s="65">
        <v>1.0933414108461217</v>
      </c>
      <c r="D9" s="64">
        <v>1653.5736299999996</v>
      </c>
      <c r="E9" s="65">
        <v>4.1048741878575958</v>
      </c>
      <c r="F9" s="64">
        <v>1653.5736299999996</v>
      </c>
      <c r="G9" s="65">
        <v>4.1048741878575958</v>
      </c>
      <c r="H9" s="65">
        <v>100</v>
      </c>
    </row>
    <row r="10" spans="1:8" s="97" customFormat="1" x14ac:dyDescent="0.2">
      <c r="A10" s="497"/>
      <c r="B10" s="496"/>
      <c r="C10" s="503"/>
      <c r="D10" s="496"/>
      <c r="E10" s="503"/>
      <c r="F10" s="496"/>
      <c r="G10" s="503"/>
      <c r="H10" s="88" t="s">
        <v>246</v>
      </c>
    </row>
    <row r="11" spans="1:8" s="97" customFormat="1" x14ac:dyDescent="0.2">
      <c r="A11" s="457" t="s">
        <v>585</v>
      </c>
      <c r="B11" s="496"/>
      <c r="C11" s="496"/>
      <c r="D11" s="496"/>
      <c r="E11" s="496"/>
      <c r="F11" s="496"/>
      <c r="G11" s="503"/>
      <c r="H11" s="503"/>
    </row>
    <row r="12" spans="1:8" s="97" customFormat="1" x14ac:dyDescent="0.2">
      <c r="A12" s="457" t="s">
        <v>655</v>
      </c>
      <c r="B12" s="496"/>
      <c r="C12" s="496"/>
      <c r="D12" s="496"/>
      <c r="E12" s="496"/>
      <c r="F12" s="496"/>
      <c r="G12" s="503"/>
      <c r="H12" s="503"/>
    </row>
    <row r="13" spans="1:8" s="97" customFormat="1" ht="14.25" x14ac:dyDescent="0.2">
      <c r="A13" s="457" t="s">
        <v>247</v>
      </c>
      <c r="B13" s="462"/>
      <c r="C13" s="462"/>
      <c r="D13" s="462"/>
      <c r="E13" s="462"/>
      <c r="F13" s="462"/>
      <c r="G13" s="462"/>
      <c r="H13" s="462"/>
    </row>
    <row r="14" spans="1:8" s="97" customFormat="1" x14ac:dyDescent="0.2"/>
    <row r="15" spans="1:8" s="97" customFormat="1" x14ac:dyDescent="0.2"/>
  </sheetData>
  <mergeCells count="3">
    <mergeCell ref="B3:C3"/>
    <mergeCell ref="D3:E3"/>
    <mergeCell ref="F3:H3"/>
  </mergeCells>
  <conditionalFormatting sqref="B8">
    <cfRule type="cellIs" dxfId="98" priority="4" operator="between">
      <formula>0</formula>
      <formula>0.5</formula>
    </cfRule>
  </conditionalFormatting>
  <conditionalFormatting sqref="D8">
    <cfRule type="cellIs" dxfId="97" priority="3" operator="between">
      <formula>0</formula>
      <formula>0.5</formula>
    </cfRule>
  </conditionalFormatting>
  <conditionalFormatting sqref="F8">
    <cfRule type="cellIs" dxfId="96" priority="2" operator="between">
      <formula>0</formula>
      <formula>0.5</formula>
    </cfRule>
  </conditionalFormatting>
  <conditionalFormatting sqref="H8">
    <cfRule type="cellIs" dxfId="95" priority="1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17"/>
  <sheetViews>
    <sheetView zoomScale="115" zoomScaleNormal="115" zoomScaleSheetLayoutView="100" workbookViewId="0">
      <selection activeCell="C25" sqref="C25"/>
    </sheetView>
  </sheetViews>
  <sheetFormatPr baseColWidth="10" defaultRowHeight="12.75" x14ac:dyDescent="0.2"/>
  <cols>
    <col min="1" max="1" width="21.625" style="91" customWidth="1"/>
    <col min="2" max="2" width="10" style="91" customWidth="1"/>
    <col min="3" max="3" width="11.875" style="91" customWidth="1"/>
    <col min="4" max="4" width="10" style="91" customWidth="1"/>
    <col min="5" max="5" width="10.875" style="91" customWidth="1"/>
    <col min="6" max="6" width="9.5" style="91" customWidth="1"/>
    <col min="7" max="7" width="11" style="91" customWidth="1"/>
    <col min="8" max="8" width="14.875" style="91" customWidth="1"/>
    <col min="9" max="9" width="11.5" style="91" customWidth="1"/>
    <col min="10" max="10" width="12.5" style="91" customWidth="1"/>
    <col min="11" max="15" width="11" style="91"/>
    <col min="16" max="256" width="10" style="91"/>
    <col min="257" max="257" width="18" style="91" customWidth="1"/>
    <col min="258" max="259" width="8.25" style="91" bestFit="1" customWidth="1"/>
    <col min="260" max="260" width="8.375" style="91" bestFit="1" customWidth="1"/>
    <col min="261" max="261" width="8.375" style="91" customWidth="1"/>
    <col min="262" max="262" width="8.375" style="91" bestFit="1" customWidth="1"/>
    <col min="263" max="263" width="9.125" style="91" bestFit="1" customWidth="1"/>
    <col min="264" max="264" width="11" style="91" bestFit="1" customWidth="1"/>
    <col min="265" max="265" width="10.125" style="91" bestFit="1" customWidth="1"/>
    <col min="266" max="266" width="11" style="91" bestFit="1" customWidth="1"/>
    <col min="267" max="512" width="10" style="91"/>
    <col min="513" max="513" width="18" style="91" customWidth="1"/>
    <col min="514" max="515" width="8.25" style="91" bestFit="1" customWidth="1"/>
    <col min="516" max="516" width="8.375" style="91" bestFit="1" customWidth="1"/>
    <col min="517" max="517" width="8.375" style="91" customWidth="1"/>
    <col min="518" max="518" width="8.375" style="91" bestFit="1" customWidth="1"/>
    <col min="519" max="519" width="9.125" style="91" bestFit="1" customWidth="1"/>
    <col min="520" max="520" width="11" style="91" bestFit="1" customWidth="1"/>
    <col min="521" max="521" width="10.125" style="91" bestFit="1" customWidth="1"/>
    <col min="522" max="522" width="11" style="91" bestFit="1" customWidth="1"/>
    <col min="523" max="768" width="10" style="91"/>
    <col min="769" max="769" width="18" style="91" customWidth="1"/>
    <col min="770" max="771" width="8.25" style="91" bestFit="1" customWidth="1"/>
    <col min="772" max="772" width="8.375" style="91" bestFit="1" customWidth="1"/>
    <col min="773" max="773" width="8.375" style="91" customWidth="1"/>
    <col min="774" max="774" width="8.375" style="91" bestFit="1" customWidth="1"/>
    <col min="775" max="775" width="9.125" style="91" bestFit="1" customWidth="1"/>
    <col min="776" max="776" width="11" style="91" bestFit="1" customWidth="1"/>
    <col min="777" max="777" width="10.125" style="91" bestFit="1" customWidth="1"/>
    <col min="778" max="778" width="11" style="91" bestFit="1" customWidth="1"/>
    <col min="779" max="1024" width="11" style="91"/>
    <col min="1025" max="1025" width="18" style="91" customWidth="1"/>
    <col min="1026" max="1027" width="8.25" style="91" bestFit="1" customWidth="1"/>
    <col min="1028" max="1028" width="8.375" style="91" bestFit="1" customWidth="1"/>
    <col min="1029" max="1029" width="8.375" style="91" customWidth="1"/>
    <col min="1030" max="1030" width="8.375" style="91" bestFit="1" customWidth="1"/>
    <col min="1031" max="1031" width="9.125" style="91" bestFit="1" customWidth="1"/>
    <col min="1032" max="1032" width="11" style="91" bestFit="1" customWidth="1"/>
    <col min="1033" max="1033" width="10.125" style="91" bestFit="1" customWidth="1"/>
    <col min="1034" max="1034" width="11" style="91" bestFit="1" customWidth="1"/>
    <col min="1035" max="1280" width="10" style="91"/>
    <col min="1281" max="1281" width="18" style="91" customWidth="1"/>
    <col min="1282" max="1283" width="8.25" style="91" bestFit="1" customWidth="1"/>
    <col min="1284" max="1284" width="8.375" style="91" bestFit="1" customWidth="1"/>
    <col min="1285" max="1285" width="8.375" style="91" customWidth="1"/>
    <col min="1286" max="1286" width="8.375" style="91" bestFit="1" customWidth="1"/>
    <col min="1287" max="1287" width="9.125" style="91" bestFit="1" customWidth="1"/>
    <col min="1288" max="1288" width="11" style="91" bestFit="1" customWidth="1"/>
    <col min="1289" max="1289" width="10.125" style="91" bestFit="1" customWidth="1"/>
    <col min="1290" max="1290" width="11" style="91" bestFit="1" customWidth="1"/>
    <col min="1291" max="1536" width="10" style="91"/>
    <col min="1537" max="1537" width="18" style="91" customWidth="1"/>
    <col min="1538" max="1539" width="8.25" style="91" bestFit="1" customWidth="1"/>
    <col min="1540" max="1540" width="8.375" style="91" bestFit="1" customWidth="1"/>
    <col min="1541" max="1541" width="8.375" style="91" customWidth="1"/>
    <col min="1542" max="1542" width="8.375" style="91" bestFit="1" customWidth="1"/>
    <col min="1543" max="1543" width="9.125" style="91" bestFit="1" customWidth="1"/>
    <col min="1544" max="1544" width="11" style="91" bestFit="1" customWidth="1"/>
    <col min="1545" max="1545" width="10.125" style="91" bestFit="1" customWidth="1"/>
    <col min="1546" max="1546" width="11" style="91" bestFit="1" customWidth="1"/>
    <col min="1547" max="1792" width="10" style="91"/>
    <col min="1793" max="1793" width="18" style="91" customWidth="1"/>
    <col min="1794" max="1795" width="8.25" style="91" bestFit="1" customWidth="1"/>
    <col min="1796" max="1796" width="8.375" style="91" bestFit="1" customWidth="1"/>
    <col min="1797" max="1797" width="8.375" style="91" customWidth="1"/>
    <col min="1798" max="1798" width="8.375" style="91" bestFit="1" customWidth="1"/>
    <col min="1799" max="1799" width="9.125" style="91" bestFit="1" customWidth="1"/>
    <col min="1800" max="1800" width="11" style="91" bestFit="1" customWidth="1"/>
    <col min="1801" max="1801" width="10.125" style="91" bestFit="1" customWidth="1"/>
    <col min="1802" max="1802" width="11" style="91" bestFit="1" customWidth="1"/>
    <col min="1803" max="2048" width="11" style="91"/>
    <col min="2049" max="2049" width="18" style="91" customWidth="1"/>
    <col min="2050" max="2051" width="8.25" style="91" bestFit="1" customWidth="1"/>
    <col min="2052" max="2052" width="8.375" style="91" bestFit="1" customWidth="1"/>
    <col min="2053" max="2053" width="8.375" style="91" customWidth="1"/>
    <col min="2054" max="2054" width="8.375" style="91" bestFit="1" customWidth="1"/>
    <col min="2055" max="2055" width="9.125" style="91" bestFit="1" customWidth="1"/>
    <col min="2056" max="2056" width="11" style="91" bestFit="1" customWidth="1"/>
    <col min="2057" max="2057" width="10.125" style="91" bestFit="1" customWidth="1"/>
    <col min="2058" max="2058" width="11" style="91" bestFit="1" customWidth="1"/>
    <col min="2059" max="2304" width="10" style="91"/>
    <col min="2305" max="2305" width="18" style="91" customWidth="1"/>
    <col min="2306" max="2307" width="8.25" style="91" bestFit="1" customWidth="1"/>
    <col min="2308" max="2308" width="8.375" style="91" bestFit="1" customWidth="1"/>
    <col min="2309" max="2309" width="8.375" style="91" customWidth="1"/>
    <col min="2310" max="2310" width="8.375" style="91" bestFit="1" customWidth="1"/>
    <col min="2311" max="2311" width="9.125" style="91" bestFit="1" customWidth="1"/>
    <col min="2312" max="2312" width="11" style="91" bestFit="1" customWidth="1"/>
    <col min="2313" max="2313" width="10.125" style="91" bestFit="1" customWidth="1"/>
    <col min="2314" max="2314" width="11" style="91" bestFit="1" customWidth="1"/>
    <col min="2315" max="2560" width="10" style="91"/>
    <col min="2561" max="2561" width="18" style="91" customWidth="1"/>
    <col min="2562" max="2563" width="8.25" style="91" bestFit="1" customWidth="1"/>
    <col min="2564" max="2564" width="8.375" style="91" bestFit="1" customWidth="1"/>
    <col min="2565" max="2565" width="8.375" style="91" customWidth="1"/>
    <col min="2566" max="2566" width="8.375" style="91" bestFit="1" customWidth="1"/>
    <col min="2567" max="2567" width="9.125" style="91" bestFit="1" customWidth="1"/>
    <col min="2568" max="2568" width="11" style="91" bestFit="1" customWidth="1"/>
    <col min="2569" max="2569" width="10.125" style="91" bestFit="1" customWidth="1"/>
    <col min="2570" max="2570" width="11" style="91" bestFit="1" customWidth="1"/>
    <col min="2571" max="2816" width="10" style="91"/>
    <col min="2817" max="2817" width="18" style="91" customWidth="1"/>
    <col min="2818" max="2819" width="8.25" style="91" bestFit="1" customWidth="1"/>
    <col min="2820" max="2820" width="8.375" style="91" bestFit="1" customWidth="1"/>
    <col min="2821" max="2821" width="8.375" style="91" customWidth="1"/>
    <col min="2822" max="2822" width="8.375" style="91" bestFit="1" customWidth="1"/>
    <col min="2823" max="2823" width="9.125" style="91" bestFit="1" customWidth="1"/>
    <col min="2824" max="2824" width="11" style="91" bestFit="1" customWidth="1"/>
    <col min="2825" max="2825" width="10.125" style="91" bestFit="1" customWidth="1"/>
    <col min="2826" max="2826" width="11" style="91" bestFit="1" customWidth="1"/>
    <col min="2827" max="3072" width="11" style="91"/>
    <col min="3073" max="3073" width="18" style="91" customWidth="1"/>
    <col min="3074" max="3075" width="8.25" style="91" bestFit="1" customWidth="1"/>
    <col min="3076" max="3076" width="8.375" style="91" bestFit="1" customWidth="1"/>
    <col min="3077" max="3077" width="8.375" style="91" customWidth="1"/>
    <col min="3078" max="3078" width="8.375" style="91" bestFit="1" customWidth="1"/>
    <col min="3079" max="3079" width="9.125" style="91" bestFit="1" customWidth="1"/>
    <col min="3080" max="3080" width="11" style="91" bestFit="1" customWidth="1"/>
    <col min="3081" max="3081" width="10.125" style="91" bestFit="1" customWidth="1"/>
    <col min="3082" max="3082" width="11" style="91" bestFit="1" customWidth="1"/>
    <col min="3083" max="3328" width="10" style="91"/>
    <col min="3329" max="3329" width="18" style="91" customWidth="1"/>
    <col min="3330" max="3331" width="8.25" style="91" bestFit="1" customWidth="1"/>
    <col min="3332" max="3332" width="8.375" style="91" bestFit="1" customWidth="1"/>
    <col min="3333" max="3333" width="8.375" style="91" customWidth="1"/>
    <col min="3334" max="3334" width="8.375" style="91" bestFit="1" customWidth="1"/>
    <col min="3335" max="3335" width="9.125" style="91" bestFit="1" customWidth="1"/>
    <col min="3336" max="3336" width="11" style="91" bestFit="1" customWidth="1"/>
    <col min="3337" max="3337" width="10.125" style="91" bestFit="1" customWidth="1"/>
    <col min="3338" max="3338" width="11" style="91" bestFit="1" customWidth="1"/>
    <col min="3339" max="3584" width="10" style="91"/>
    <col min="3585" max="3585" width="18" style="91" customWidth="1"/>
    <col min="3586" max="3587" width="8.25" style="91" bestFit="1" customWidth="1"/>
    <col min="3588" max="3588" width="8.375" style="91" bestFit="1" customWidth="1"/>
    <col min="3589" max="3589" width="8.375" style="91" customWidth="1"/>
    <col min="3590" max="3590" width="8.375" style="91" bestFit="1" customWidth="1"/>
    <col min="3591" max="3591" width="9.125" style="91" bestFit="1" customWidth="1"/>
    <col min="3592" max="3592" width="11" style="91" bestFit="1" customWidth="1"/>
    <col min="3593" max="3593" width="10.125" style="91" bestFit="1" customWidth="1"/>
    <col min="3594" max="3594" width="11" style="91" bestFit="1" customWidth="1"/>
    <col min="3595" max="3840" width="10" style="91"/>
    <col min="3841" max="3841" width="18" style="91" customWidth="1"/>
    <col min="3842" max="3843" width="8.25" style="91" bestFit="1" customWidth="1"/>
    <col min="3844" max="3844" width="8.375" style="91" bestFit="1" customWidth="1"/>
    <col min="3845" max="3845" width="8.375" style="91" customWidth="1"/>
    <col min="3846" max="3846" width="8.375" style="91" bestFit="1" customWidth="1"/>
    <col min="3847" max="3847" width="9.125" style="91" bestFit="1" customWidth="1"/>
    <col min="3848" max="3848" width="11" style="91" bestFit="1" customWidth="1"/>
    <col min="3849" max="3849" width="10.125" style="91" bestFit="1" customWidth="1"/>
    <col min="3850" max="3850" width="11" style="91" bestFit="1" customWidth="1"/>
    <col min="3851" max="4096" width="11" style="91"/>
    <col min="4097" max="4097" width="18" style="91" customWidth="1"/>
    <col min="4098" max="4099" width="8.25" style="91" bestFit="1" customWidth="1"/>
    <col min="4100" max="4100" width="8.375" style="91" bestFit="1" customWidth="1"/>
    <col min="4101" max="4101" width="8.375" style="91" customWidth="1"/>
    <col min="4102" max="4102" width="8.375" style="91" bestFit="1" customWidth="1"/>
    <col min="4103" max="4103" width="9.125" style="91" bestFit="1" customWidth="1"/>
    <col min="4104" max="4104" width="11" style="91" bestFit="1" customWidth="1"/>
    <col min="4105" max="4105" width="10.125" style="91" bestFit="1" customWidth="1"/>
    <col min="4106" max="4106" width="11" style="91" bestFit="1" customWidth="1"/>
    <col min="4107" max="4352" width="10" style="91"/>
    <col min="4353" max="4353" width="18" style="91" customWidth="1"/>
    <col min="4354" max="4355" width="8.25" style="91" bestFit="1" customWidth="1"/>
    <col min="4356" max="4356" width="8.375" style="91" bestFit="1" customWidth="1"/>
    <col min="4357" max="4357" width="8.375" style="91" customWidth="1"/>
    <col min="4358" max="4358" width="8.375" style="91" bestFit="1" customWidth="1"/>
    <col min="4359" max="4359" width="9.125" style="91" bestFit="1" customWidth="1"/>
    <col min="4360" max="4360" width="11" style="91" bestFit="1" customWidth="1"/>
    <col min="4361" max="4361" width="10.125" style="91" bestFit="1" customWidth="1"/>
    <col min="4362" max="4362" width="11" style="91" bestFit="1" customWidth="1"/>
    <col min="4363" max="4608" width="10" style="91"/>
    <col min="4609" max="4609" width="18" style="91" customWidth="1"/>
    <col min="4610" max="4611" width="8.25" style="91" bestFit="1" customWidth="1"/>
    <col min="4612" max="4612" width="8.375" style="91" bestFit="1" customWidth="1"/>
    <col min="4613" max="4613" width="8.375" style="91" customWidth="1"/>
    <col min="4614" max="4614" width="8.375" style="91" bestFit="1" customWidth="1"/>
    <col min="4615" max="4615" width="9.125" style="91" bestFit="1" customWidth="1"/>
    <col min="4616" max="4616" width="11" style="91" bestFit="1" customWidth="1"/>
    <col min="4617" max="4617" width="10.125" style="91" bestFit="1" customWidth="1"/>
    <col min="4618" max="4618" width="11" style="91" bestFit="1" customWidth="1"/>
    <col min="4619" max="4864" width="10" style="91"/>
    <col min="4865" max="4865" width="18" style="91" customWidth="1"/>
    <col min="4866" max="4867" width="8.25" style="91" bestFit="1" customWidth="1"/>
    <col min="4868" max="4868" width="8.375" style="91" bestFit="1" customWidth="1"/>
    <col min="4869" max="4869" width="8.375" style="91" customWidth="1"/>
    <col min="4870" max="4870" width="8.375" style="91" bestFit="1" customWidth="1"/>
    <col min="4871" max="4871" width="9.125" style="91" bestFit="1" customWidth="1"/>
    <col min="4872" max="4872" width="11" style="91" bestFit="1" customWidth="1"/>
    <col min="4873" max="4873" width="10.125" style="91" bestFit="1" customWidth="1"/>
    <col min="4874" max="4874" width="11" style="91" bestFit="1" customWidth="1"/>
    <col min="4875" max="5120" width="11" style="91"/>
    <col min="5121" max="5121" width="18" style="91" customWidth="1"/>
    <col min="5122" max="5123" width="8.25" style="91" bestFit="1" customWidth="1"/>
    <col min="5124" max="5124" width="8.375" style="91" bestFit="1" customWidth="1"/>
    <col min="5125" max="5125" width="8.375" style="91" customWidth="1"/>
    <col min="5126" max="5126" width="8.375" style="91" bestFit="1" customWidth="1"/>
    <col min="5127" max="5127" width="9.125" style="91" bestFit="1" customWidth="1"/>
    <col min="5128" max="5128" width="11" style="91" bestFit="1" customWidth="1"/>
    <col min="5129" max="5129" width="10.125" style="91" bestFit="1" customWidth="1"/>
    <col min="5130" max="5130" width="11" style="91" bestFit="1" customWidth="1"/>
    <col min="5131" max="5376" width="10" style="91"/>
    <col min="5377" max="5377" width="18" style="91" customWidth="1"/>
    <col min="5378" max="5379" width="8.25" style="91" bestFit="1" customWidth="1"/>
    <col min="5380" max="5380" width="8.375" style="91" bestFit="1" customWidth="1"/>
    <col min="5381" max="5381" width="8.375" style="91" customWidth="1"/>
    <col min="5382" max="5382" width="8.375" style="91" bestFit="1" customWidth="1"/>
    <col min="5383" max="5383" width="9.125" style="91" bestFit="1" customWidth="1"/>
    <col min="5384" max="5384" width="11" style="91" bestFit="1" customWidth="1"/>
    <col min="5385" max="5385" width="10.125" style="91" bestFit="1" customWidth="1"/>
    <col min="5386" max="5386" width="11" style="91" bestFit="1" customWidth="1"/>
    <col min="5387" max="5632" width="10" style="91"/>
    <col min="5633" max="5633" width="18" style="91" customWidth="1"/>
    <col min="5634" max="5635" width="8.25" style="91" bestFit="1" customWidth="1"/>
    <col min="5636" max="5636" width="8.375" style="91" bestFit="1" customWidth="1"/>
    <col min="5637" max="5637" width="8.375" style="91" customWidth="1"/>
    <col min="5638" max="5638" width="8.375" style="91" bestFit="1" customWidth="1"/>
    <col min="5639" max="5639" width="9.125" style="91" bestFit="1" customWidth="1"/>
    <col min="5640" max="5640" width="11" style="91" bestFit="1" customWidth="1"/>
    <col min="5641" max="5641" width="10.125" style="91" bestFit="1" customWidth="1"/>
    <col min="5642" max="5642" width="11" style="91" bestFit="1" customWidth="1"/>
    <col min="5643" max="5888" width="10" style="91"/>
    <col min="5889" max="5889" width="18" style="91" customWidth="1"/>
    <col min="5890" max="5891" width="8.25" style="91" bestFit="1" customWidth="1"/>
    <col min="5892" max="5892" width="8.375" style="91" bestFit="1" customWidth="1"/>
    <col min="5893" max="5893" width="8.375" style="91" customWidth="1"/>
    <col min="5894" max="5894" width="8.375" style="91" bestFit="1" customWidth="1"/>
    <col min="5895" max="5895" width="9.125" style="91" bestFit="1" customWidth="1"/>
    <col min="5896" max="5896" width="11" style="91" bestFit="1" customWidth="1"/>
    <col min="5897" max="5897" width="10.125" style="91" bestFit="1" customWidth="1"/>
    <col min="5898" max="5898" width="11" style="91" bestFit="1" customWidth="1"/>
    <col min="5899" max="6144" width="11" style="91"/>
    <col min="6145" max="6145" width="18" style="91" customWidth="1"/>
    <col min="6146" max="6147" width="8.25" style="91" bestFit="1" customWidth="1"/>
    <col min="6148" max="6148" width="8.375" style="91" bestFit="1" customWidth="1"/>
    <col min="6149" max="6149" width="8.375" style="91" customWidth="1"/>
    <col min="6150" max="6150" width="8.375" style="91" bestFit="1" customWidth="1"/>
    <col min="6151" max="6151" width="9.125" style="91" bestFit="1" customWidth="1"/>
    <col min="6152" max="6152" width="11" style="91" bestFit="1" customWidth="1"/>
    <col min="6153" max="6153" width="10.125" style="91" bestFit="1" customWidth="1"/>
    <col min="6154" max="6154" width="11" style="91" bestFit="1" customWidth="1"/>
    <col min="6155" max="6400" width="10" style="91"/>
    <col min="6401" max="6401" width="18" style="91" customWidth="1"/>
    <col min="6402" max="6403" width="8.25" style="91" bestFit="1" customWidth="1"/>
    <col min="6404" max="6404" width="8.375" style="91" bestFit="1" customWidth="1"/>
    <col min="6405" max="6405" width="8.375" style="91" customWidth="1"/>
    <col min="6406" max="6406" width="8.375" style="91" bestFit="1" customWidth="1"/>
    <col min="6407" max="6407" width="9.125" style="91" bestFit="1" customWidth="1"/>
    <col min="6408" max="6408" width="11" style="91" bestFit="1" customWidth="1"/>
    <col min="6409" max="6409" width="10.125" style="91" bestFit="1" customWidth="1"/>
    <col min="6410" max="6410" width="11" style="91" bestFit="1" customWidth="1"/>
    <col min="6411" max="6656" width="10" style="91"/>
    <col min="6657" max="6657" width="18" style="91" customWidth="1"/>
    <col min="6658" max="6659" width="8.25" style="91" bestFit="1" customWidth="1"/>
    <col min="6660" max="6660" width="8.375" style="91" bestFit="1" customWidth="1"/>
    <col min="6661" max="6661" width="8.375" style="91" customWidth="1"/>
    <col min="6662" max="6662" width="8.375" style="91" bestFit="1" customWidth="1"/>
    <col min="6663" max="6663" width="9.125" style="91" bestFit="1" customWidth="1"/>
    <col min="6664" max="6664" width="11" style="91" bestFit="1" customWidth="1"/>
    <col min="6665" max="6665" width="10.125" style="91" bestFit="1" customWidth="1"/>
    <col min="6666" max="6666" width="11" style="91" bestFit="1" customWidth="1"/>
    <col min="6667" max="6912" width="10" style="91"/>
    <col min="6913" max="6913" width="18" style="91" customWidth="1"/>
    <col min="6914" max="6915" width="8.25" style="91" bestFit="1" customWidth="1"/>
    <col min="6916" max="6916" width="8.375" style="91" bestFit="1" customWidth="1"/>
    <col min="6917" max="6917" width="8.375" style="91" customWidth="1"/>
    <col min="6918" max="6918" width="8.375" style="91" bestFit="1" customWidth="1"/>
    <col min="6919" max="6919" width="9.125" style="91" bestFit="1" customWidth="1"/>
    <col min="6920" max="6920" width="11" style="91" bestFit="1" customWidth="1"/>
    <col min="6921" max="6921" width="10.125" style="91" bestFit="1" customWidth="1"/>
    <col min="6922" max="6922" width="11" style="91" bestFit="1" customWidth="1"/>
    <col min="6923" max="7168" width="11" style="91"/>
    <col min="7169" max="7169" width="18" style="91" customWidth="1"/>
    <col min="7170" max="7171" width="8.25" style="91" bestFit="1" customWidth="1"/>
    <col min="7172" max="7172" width="8.375" style="91" bestFit="1" customWidth="1"/>
    <col min="7173" max="7173" width="8.375" style="91" customWidth="1"/>
    <col min="7174" max="7174" width="8.375" style="91" bestFit="1" customWidth="1"/>
    <col min="7175" max="7175" width="9.125" style="91" bestFit="1" customWidth="1"/>
    <col min="7176" max="7176" width="11" style="91" bestFit="1" customWidth="1"/>
    <col min="7177" max="7177" width="10.125" style="91" bestFit="1" customWidth="1"/>
    <col min="7178" max="7178" width="11" style="91" bestFit="1" customWidth="1"/>
    <col min="7179" max="7424" width="10" style="91"/>
    <col min="7425" max="7425" width="18" style="91" customWidth="1"/>
    <col min="7426" max="7427" width="8.25" style="91" bestFit="1" customWidth="1"/>
    <col min="7428" max="7428" width="8.375" style="91" bestFit="1" customWidth="1"/>
    <col min="7429" max="7429" width="8.375" style="91" customWidth="1"/>
    <col min="7430" max="7430" width="8.375" style="91" bestFit="1" customWidth="1"/>
    <col min="7431" max="7431" width="9.125" style="91" bestFit="1" customWidth="1"/>
    <col min="7432" max="7432" width="11" style="91" bestFit="1" customWidth="1"/>
    <col min="7433" max="7433" width="10.125" style="91" bestFit="1" customWidth="1"/>
    <col min="7434" max="7434" width="11" style="91" bestFit="1" customWidth="1"/>
    <col min="7435" max="7680" width="10" style="91"/>
    <col min="7681" max="7681" width="18" style="91" customWidth="1"/>
    <col min="7682" max="7683" width="8.25" style="91" bestFit="1" customWidth="1"/>
    <col min="7684" max="7684" width="8.375" style="91" bestFit="1" customWidth="1"/>
    <col min="7685" max="7685" width="8.375" style="91" customWidth="1"/>
    <col min="7686" max="7686" width="8.375" style="91" bestFit="1" customWidth="1"/>
    <col min="7687" max="7687" width="9.125" style="91" bestFit="1" customWidth="1"/>
    <col min="7688" max="7688" width="11" style="91" bestFit="1" customWidth="1"/>
    <col min="7689" max="7689" width="10.125" style="91" bestFit="1" customWidth="1"/>
    <col min="7690" max="7690" width="11" style="91" bestFit="1" customWidth="1"/>
    <col min="7691" max="7936" width="10" style="91"/>
    <col min="7937" max="7937" width="18" style="91" customWidth="1"/>
    <col min="7938" max="7939" width="8.25" style="91" bestFit="1" customWidth="1"/>
    <col min="7940" max="7940" width="8.375" style="91" bestFit="1" customWidth="1"/>
    <col min="7941" max="7941" width="8.375" style="91" customWidth="1"/>
    <col min="7942" max="7942" width="8.375" style="91" bestFit="1" customWidth="1"/>
    <col min="7943" max="7943" width="9.125" style="91" bestFit="1" customWidth="1"/>
    <col min="7944" max="7944" width="11" style="91" bestFit="1" customWidth="1"/>
    <col min="7945" max="7945" width="10.125" style="91" bestFit="1" customWidth="1"/>
    <col min="7946" max="7946" width="11" style="91" bestFit="1" customWidth="1"/>
    <col min="7947" max="8192" width="11" style="91"/>
    <col min="8193" max="8193" width="18" style="91" customWidth="1"/>
    <col min="8194" max="8195" width="8.25" style="91" bestFit="1" customWidth="1"/>
    <col min="8196" max="8196" width="8.375" style="91" bestFit="1" customWidth="1"/>
    <col min="8197" max="8197" width="8.375" style="91" customWidth="1"/>
    <col min="8198" max="8198" width="8.375" style="91" bestFit="1" customWidth="1"/>
    <col min="8199" max="8199" width="9.125" style="91" bestFit="1" customWidth="1"/>
    <col min="8200" max="8200" width="11" style="91" bestFit="1" customWidth="1"/>
    <col min="8201" max="8201" width="10.125" style="91" bestFit="1" customWidth="1"/>
    <col min="8202" max="8202" width="11" style="91" bestFit="1" customWidth="1"/>
    <col min="8203" max="8448" width="10" style="91"/>
    <col min="8449" max="8449" width="18" style="91" customWidth="1"/>
    <col min="8450" max="8451" width="8.25" style="91" bestFit="1" customWidth="1"/>
    <col min="8452" max="8452" width="8.375" style="91" bestFit="1" customWidth="1"/>
    <col min="8453" max="8453" width="8.375" style="91" customWidth="1"/>
    <col min="8454" max="8454" width="8.375" style="91" bestFit="1" customWidth="1"/>
    <col min="8455" max="8455" width="9.125" style="91" bestFit="1" customWidth="1"/>
    <col min="8456" max="8456" width="11" style="91" bestFit="1" customWidth="1"/>
    <col min="8457" max="8457" width="10.125" style="91" bestFit="1" customWidth="1"/>
    <col min="8458" max="8458" width="11" style="91" bestFit="1" customWidth="1"/>
    <col min="8459" max="8704" width="10" style="91"/>
    <col min="8705" max="8705" width="18" style="91" customWidth="1"/>
    <col min="8706" max="8707" width="8.25" style="91" bestFit="1" customWidth="1"/>
    <col min="8708" max="8708" width="8.375" style="91" bestFit="1" customWidth="1"/>
    <col min="8709" max="8709" width="8.375" style="91" customWidth="1"/>
    <col min="8710" max="8710" width="8.375" style="91" bestFit="1" customWidth="1"/>
    <col min="8711" max="8711" width="9.125" style="91" bestFit="1" customWidth="1"/>
    <col min="8712" max="8712" width="11" style="91" bestFit="1" customWidth="1"/>
    <col min="8713" max="8713" width="10.125" style="91" bestFit="1" customWidth="1"/>
    <col min="8714" max="8714" width="11" style="91" bestFit="1" customWidth="1"/>
    <col min="8715" max="8960" width="10" style="91"/>
    <col min="8961" max="8961" width="18" style="91" customWidth="1"/>
    <col min="8962" max="8963" width="8.25" style="91" bestFit="1" customWidth="1"/>
    <col min="8964" max="8964" width="8.375" style="91" bestFit="1" customWidth="1"/>
    <col min="8965" max="8965" width="8.375" style="91" customWidth="1"/>
    <col min="8966" max="8966" width="8.375" style="91" bestFit="1" customWidth="1"/>
    <col min="8967" max="8967" width="9.125" style="91" bestFit="1" customWidth="1"/>
    <col min="8968" max="8968" width="11" style="91" bestFit="1" customWidth="1"/>
    <col min="8969" max="8969" width="10.125" style="91" bestFit="1" customWidth="1"/>
    <col min="8970" max="8970" width="11" style="91" bestFit="1" customWidth="1"/>
    <col min="8971" max="9216" width="11" style="91"/>
    <col min="9217" max="9217" width="18" style="91" customWidth="1"/>
    <col min="9218" max="9219" width="8.25" style="91" bestFit="1" customWidth="1"/>
    <col min="9220" max="9220" width="8.375" style="91" bestFit="1" customWidth="1"/>
    <col min="9221" max="9221" width="8.375" style="91" customWidth="1"/>
    <col min="9222" max="9222" width="8.375" style="91" bestFit="1" customWidth="1"/>
    <col min="9223" max="9223" width="9.125" style="91" bestFit="1" customWidth="1"/>
    <col min="9224" max="9224" width="11" style="91" bestFit="1" customWidth="1"/>
    <col min="9225" max="9225" width="10.125" style="91" bestFit="1" customWidth="1"/>
    <col min="9226" max="9226" width="11" style="91" bestFit="1" customWidth="1"/>
    <col min="9227" max="9472" width="10" style="91"/>
    <col min="9473" max="9473" width="18" style="91" customWidth="1"/>
    <col min="9474" max="9475" width="8.25" style="91" bestFit="1" customWidth="1"/>
    <col min="9476" max="9476" width="8.375" style="91" bestFit="1" customWidth="1"/>
    <col min="9477" max="9477" width="8.375" style="91" customWidth="1"/>
    <col min="9478" max="9478" width="8.375" style="91" bestFit="1" customWidth="1"/>
    <col min="9479" max="9479" width="9.125" style="91" bestFit="1" customWidth="1"/>
    <col min="9480" max="9480" width="11" style="91" bestFit="1" customWidth="1"/>
    <col min="9481" max="9481" width="10.125" style="91" bestFit="1" customWidth="1"/>
    <col min="9482" max="9482" width="11" style="91" bestFit="1" customWidth="1"/>
    <col min="9483" max="9728" width="10" style="91"/>
    <col min="9729" max="9729" width="18" style="91" customWidth="1"/>
    <col min="9730" max="9731" width="8.25" style="91" bestFit="1" customWidth="1"/>
    <col min="9732" max="9732" width="8.375" style="91" bestFit="1" customWidth="1"/>
    <col min="9733" max="9733" width="8.375" style="91" customWidth="1"/>
    <col min="9734" max="9734" width="8.375" style="91" bestFit="1" customWidth="1"/>
    <col min="9735" max="9735" width="9.125" style="91" bestFit="1" customWidth="1"/>
    <col min="9736" max="9736" width="11" style="91" bestFit="1" customWidth="1"/>
    <col min="9737" max="9737" width="10.125" style="91" bestFit="1" customWidth="1"/>
    <col min="9738" max="9738" width="11" style="91" bestFit="1" customWidth="1"/>
    <col min="9739" max="9984" width="10" style="91"/>
    <col min="9985" max="9985" width="18" style="91" customWidth="1"/>
    <col min="9986" max="9987" width="8.25" style="91" bestFit="1" customWidth="1"/>
    <col min="9988" max="9988" width="8.375" style="91" bestFit="1" customWidth="1"/>
    <col min="9989" max="9989" width="8.375" style="91" customWidth="1"/>
    <col min="9990" max="9990" width="8.375" style="91" bestFit="1" customWidth="1"/>
    <col min="9991" max="9991" width="9.125" style="91" bestFit="1" customWidth="1"/>
    <col min="9992" max="9992" width="11" style="91" bestFit="1" customWidth="1"/>
    <col min="9993" max="9993" width="10.125" style="91" bestFit="1" customWidth="1"/>
    <col min="9994" max="9994" width="11" style="91" bestFit="1" customWidth="1"/>
    <col min="9995" max="10240" width="11" style="91"/>
    <col min="10241" max="10241" width="18" style="91" customWidth="1"/>
    <col min="10242" max="10243" width="8.25" style="91" bestFit="1" customWidth="1"/>
    <col min="10244" max="10244" width="8.375" style="91" bestFit="1" customWidth="1"/>
    <col min="10245" max="10245" width="8.375" style="91" customWidth="1"/>
    <col min="10246" max="10246" width="8.375" style="91" bestFit="1" customWidth="1"/>
    <col min="10247" max="10247" width="9.125" style="91" bestFit="1" customWidth="1"/>
    <col min="10248" max="10248" width="11" style="91" bestFit="1" customWidth="1"/>
    <col min="10249" max="10249" width="10.125" style="91" bestFit="1" customWidth="1"/>
    <col min="10250" max="10250" width="11" style="91" bestFit="1" customWidth="1"/>
    <col min="10251" max="10496" width="10" style="91"/>
    <col min="10497" max="10497" width="18" style="91" customWidth="1"/>
    <col min="10498" max="10499" width="8.25" style="91" bestFit="1" customWidth="1"/>
    <col min="10500" max="10500" width="8.375" style="91" bestFit="1" customWidth="1"/>
    <col min="10501" max="10501" width="8.375" style="91" customWidth="1"/>
    <col min="10502" max="10502" width="8.375" style="91" bestFit="1" customWidth="1"/>
    <col min="10503" max="10503" width="9.125" style="91" bestFit="1" customWidth="1"/>
    <col min="10504" max="10504" width="11" style="91" bestFit="1" customWidth="1"/>
    <col min="10505" max="10505" width="10.125" style="91" bestFit="1" customWidth="1"/>
    <col min="10506" max="10506" width="11" style="91" bestFit="1" customWidth="1"/>
    <col min="10507" max="10752" width="10" style="91"/>
    <col min="10753" max="10753" width="18" style="91" customWidth="1"/>
    <col min="10754" max="10755" width="8.25" style="91" bestFit="1" customWidth="1"/>
    <col min="10756" max="10756" width="8.375" style="91" bestFit="1" customWidth="1"/>
    <col min="10757" max="10757" width="8.375" style="91" customWidth="1"/>
    <col min="10758" max="10758" width="8.375" style="91" bestFit="1" customWidth="1"/>
    <col min="10759" max="10759" width="9.125" style="91" bestFit="1" customWidth="1"/>
    <col min="10760" max="10760" width="11" style="91" bestFit="1" customWidth="1"/>
    <col min="10761" max="10761" width="10.125" style="91" bestFit="1" customWidth="1"/>
    <col min="10762" max="10762" width="11" style="91" bestFit="1" customWidth="1"/>
    <col min="10763" max="11008" width="10" style="91"/>
    <col min="11009" max="11009" width="18" style="91" customWidth="1"/>
    <col min="11010" max="11011" width="8.25" style="91" bestFit="1" customWidth="1"/>
    <col min="11012" max="11012" width="8.375" style="91" bestFit="1" customWidth="1"/>
    <col min="11013" max="11013" width="8.375" style="91" customWidth="1"/>
    <col min="11014" max="11014" width="8.375" style="91" bestFit="1" customWidth="1"/>
    <col min="11015" max="11015" width="9.125" style="91" bestFit="1" customWidth="1"/>
    <col min="11016" max="11016" width="11" style="91" bestFit="1" customWidth="1"/>
    <col min="11017" max="11017" width="10.125" style="91" bestFit="1" customWidth="1"/>
    <col min="11018" max="11018" width="11" style="91" bestFit="1" customWidth="1"/>
    <col min="11019" max="11264" width="11" style="91"/>
    <col min="11265" max="11265" width="18" style="91" customWidth="1"/>
    <col min="11266" max="11267" width="8.25" style="91" bestFit="1" customWidth="1"/>
    <col min="11268" max="11268" width="8.375" style="91" bestFit="1" customWidth="1"/>
    <col min="11269" max="11269" width="8.375" style="91" customWidth="1"/>
    <col min="11270" max="11270" width="8.375" style="91" bestFit="1" customWidth="1"/>
    <col min="11271" max="11271" width="9.125" style="91" bestFit="1" customWidth="1"/>
    <col min="11272" max="11272" width="11" style="91" bestFit="1" customWidth="1"/>
    <col min="11273" max="11273" width="10.125" style="91" bestFit="1" customWidth="1"/>
    <col min="11274" max="11274" width="11" style="91" bestFit="1" customWidth="1"/>
    <col min="11275" max="11520" width="10" style="91"/>
    <col min="11521" max="11521" width="18" style="91" customWidth="1"/>
    <col min="11522" max="11523" width="8.25" style="91" bestFit="1" customWidth="1"/>
    <col min="11524" max="11524" width="8.375" style="91" bestFit="1" customWidth="1"/>
    <col min="11525" max="11525" width="8.375" style="91" customWidth="1"/>
    <col min="11526" max="11526" width="8.375" style="91" bestFit="1" customWidth="1"/>
    <col min="11527" max="11527" width="9.125" style="91" bestFit="1" customWidth="1"/>
    <col min="11528" max="11528" width="11" style="91" bestFit="1" customWidth="1"/>
    <col min="11529" max="11529" width="10.125" style="91" bestFit="1" customWidth="1"/>
    <col min="11530" max="11530" width="11" style="91" bestFit="1" customWidth="1"/>
    <col min="11531" max="11776" width="10" style="91"/>
    <col min="11777" max="11777" width="18" style="91" customWidth="1"/>
    <col min="11778" max="11779" width="8.25" style="91" bestFit="1" customWidth="1"/>
    <col min="11780" max="11780" width="8.375" style="91" bestFit="1" customWidth="1"/>
    <col min="11781" max="11781" width="8.375" style="91" customWidth="1"/>
    <col min="11782" max="11782" width="8.375" style="91" bestFit="1" customWidth="1"/>
    <col min="11783" max="11783" width="9.125" style="91" bestFit="1" customWidth="1"/>
    <col min="11784" max="11784" width="11" style="91" bestFit="1" customWidth="1"/>
    <col min="11785" max="11785" width="10.125" style="91" bestFit="1" customWidth="1"/>
    <col min="11786" max="11786" width="11" style="91" bestFit="1" customWidth="1"/>
    <col min="11787" max="12032" width="10" style="91"/>
    <col min="12033" max="12033" width="18" style="91" customWidth="1"/>
    <col min="12034" max="12035" width="8.25" style="91" bestFit="1" customWidth="1"/>
    <col min="12036" max="12036" width="8.375" style="91" bestFit="1" customWidth="1"/>
    <col min="12037" max="12037" width="8.375" style="91" customWidth="1"/>
    <col min="12038" max="12038" width="8.375" style="91" bestFit="1" customWidth="1"/>
    <col min="12039" max="12039" width="9.125" style="91" bestFit="1" customWidth="1"/>
    <col min="12040" max="12040" width="11" style="91" bestFit="1" customWidth="1"/>
    <col min="12041" max="12041" width="10.125" style="91" bestFit="1" customWidth="1"/>
    <col min="12042" max="12042" width="11" style="91" bestFit="1" customWidth="1"/>
    <col min="12043" max="12288" width="11" style="91"/>
    <col min="12289" max="12289" width="18" style="91" customWidth="1"/>
    <col min="12290" max="12291" width="8.25" style="91" bestFit="1" customWidth="1"/>
    <col min="12292" max="12292" width="8.375" style="91" bestFit="1" customWidth="1"/>
    <col min="12293" max="12293" width="8.375" style="91" customWidth="1"/>
    <col min="12294" max="12294" width="8.375" style="91" bestFit="1" customWidth="1"/>
    <col min="12295" max="12295" width="9.125" style="91" bestFit="1" customWidth="1"/>
    <col min="12296" max="12296" width="11" style="91" bestFit="1" customWidth="1"/>
    <col min="12297" max="12297" width="10.125" style="91" bestFit="1" customWidth="1"/>
    <col min="12298" max="12298" width="11" style="91" bestFit="1" customWidth="1"/>
    <col min="12299" max="12544" width="10" style="91"/>
    <col min="12545" max="12545" width="18" style="91" customWidth="1"/>
    <col min="12546" max="12547" width="8.25" style="91" bestFit="1" customWidth="1"/>
    <col min="12548" max="12548" width="8.375" style="91" bestFit="1" customWidth="1"/>
    <col min="12549" max="12549" width="8.375" style="91" customWidth="1"/>
    <col min="12550" max="12550" width="8.375" style="91" bestFit="1" customWidth="1"/>
    <col min="12551" max="12551" width="9.125" style="91" bestFit="1" customWidth="1"/>
    <col min="12552" max="12552" width="11" style="91" bestFit="1" customWidth="1"/>
    <col min="12553" max="12553" width="10.125" style="91" bestFit="1" customWidth="1"/>
    <col min="12554" max="12554" width="11" style="91" bestFit="1" customWidth="1"/>
    <col min="12555" max="12800" width="10" style="91"/>
    <col min="12801" max="12801" width="18" style="91" customWidth="1"/>
    <col min="12802" max="12803" width="8.25" style="91" bestFit="1" customWidth="1"/>
    <col min="12804" max="12804" width="8.375" style="91" bestFit="1" customWidth="1"/>
    <col min="12805" max="12805" width="8.375" style="91" customWidth="1"/>
    <col min="12806" max="12806" width="8.375" style="91" bestFit="1" customWidth="1"/>
    <col min="12807" max="12807" width="9.125" style="91" bestFit="1" customWidth="1"/>
    <col min="12808" max="12808" width="11" style="91" bestFit="1" customWidth="1"/>
    <col min="12809" max="12809" width="10.125" style="91" bestFit="1" customWidth="1"/>
    <col min="12810" max="12810" width="11" style="91" bestFit="1" customWidth="1"/>
    <col min="12811" max="13056" width="10" style="91"/>
    <col min="13057" max="13057" width="18" style="91" customWidth="1"/>
    <col min="13058" max="13059" width="8.25" style="91" bestFit="1" customWidth="1"/>
    <col min="13060" max="13060" width="8.375" style="91" bestFit="1" customWidth="1"/>
    <col min="13061" max="13061" width="8.375" style="91" customWidth="1"/>
    <col min="13062" max="13062" width="8.375" style="91" bestFit="1" customWidth="1"/>
    <col min="13063" max="13063" width="9.125" style="91" bestFit="1" customWidth="1"/>
    <col min="13064" max="13064" width="11" style="91" bestFit="1" customWidth="1"/>
    <col min="13065" max="13065" width="10.125" style="91" bestFit="1" customWidth="1"/>
    <col min="13066" max="13066" width="11" style="91" bestFit="1" customWidth="1"/>
    <col min="13067" max="13312" width="11" style="91"/>
    <col min="13313" max="13313" width="18" style="91" customWidth="1"/>
    <col min="13314" max="13315" width="8.25" style="91" bestFit="1" customWidth="1"/>
    <col min="13316" max="13316" width="8.375" style="91" bestFit="1" customWidth="1"/>
    <col min="13317" max="13317" width="8.375" style="91" customWidth="1"/>
    <col min="13318" max="13318" width="8.375" style="91" bestFit="1" customWidth="1"/>
    <col min="13319" max="13319" width="9.125" style="91" bestFit="1" customWidth="1"/>
    <col min="13320" max="13320" width="11" style="91" bestFit="1" customWidth="1"/>
    <col min="13321" max="13321" width="10.125" style="91" bestFit="1" customWidth="1"/>
    <col min="13322" max="13322" width="11" style="91" bestFit="1" customWidth="1"/>
    <col min="13323" max="13568" width="10" style="91"/>
    <col min="13569" max="13569" width="18" style="91" customWidth="1"/>
    <col min="13570" max="13571" width="8.25" style="91" bestFit="1" customWidth="1"/>
    <col min="13572" max="13572" width="8.375" style="91" bestFit="1" customWidth="1"/>
    <col min="13573" max="13573" width="8.375" style="91" customWidth="1"/>
    <col min="13574" max="13574" width="8.375" style="91" bestFit="1" customWidth="1"/>
    <col min="13575" max="13575" width="9.125" style="91" bestFit="1" customWidth="1"/>
    <col min="13576" max="13576" width="11" style="91" bestFit="1" customWidth="1"/>
    <col min="13577" max="13577" width="10.125" style="91" bestFit="1" customWidth="1"/>
    <col min="13578" max="13578" width="11" style="91" bestFit="1" customWidth="1"/>
    <col min="13579" max="13824" width="10" style="91"/>
    <col min="13825" max="13825" width="18" style="91" customWidth="1"/>
    <col min="13826" max="13827" width="8.25" style="91" bestFit="1" customWidth="1"/>
    <col min="13828" max="13828" width="8.375" style="91" bestFit="1" customWidth="1"/>
    <col min="13829" max="13829" width="8.375" style="91" customWidth="1"/>
    <col min="13830" max="13830" width="8.375" style="91" bestFit="1" customWidth="1"/>
    <col min="13831" max="13831" width="9.125" style="91" bestFit="1" customWidth="1"/>
    <col min="13832" max="13832" width="11" style="91" bestFit="1" customWidth="1"/>
    <col min="13833" max="13833" width="10.125" style="91" bestFit="1" customWidth="1"/>
    <col min="13834" max="13834" width="11" style="91" bestFit="1" customWidth="1"/>
    <col min="13835" max="14080" width="10" style="91"/>
    <col min="14081" max="14081" width="18" style="91" customWidth="1"/>
    <col min="14082" max="14083" width="8.25" style="91" bestFit="1" customWidth="1"/>
    <col min="14084" max="14084" width="8.375" style="91" bestFit="1" customWidth="1"/>
    <col min="14085" max="14085" width="8.375" style="91" customWidth="1"/>
    <col min="14086" max="14086" width="8.375" style="91" bestFit="1" customWidth="1"/>
    <col min="14087" max="14087" width="9.125" style="91" bestFit="1" customWidth="1"/>
    <col min="14088" max="14088" width="11" style="91" bestFit="1" customWidth="1"/>
    <col min="14089" max="14089" width="10.125" style="91" bestFit="1" customWidth="1"/>
    <col min="14090" max="14090" width="11" style="91" bestFit="1" customWidth="1"/>
    <col min="14091" max="14336" width="11" style="91"/>
    <col min="14337" max="14337" width="18" style="91" customWidth="1"/>
    <col min="14338" max="14339" width="8.25" style="91" bestFit="1" customWidth="1"/>
    <col min="14340" max="14340" width="8.375" style="91" bestFit="1" customWidth="1"/>
    <col min="14341" max="14341" width="8.375" style="91" customWidth="1"/>
    <col min="14342" max="14342" width="8.375" style="91" bestFit="1" customWidth="1"/>
    <col min="14343" max="14343" width="9.125" style="91" bestFit="1" customWidth="1"/>
    <col min="14344" max="14344" width="11" style="91" bestFit="1" customWidth="1"/>
    <col min="14345" max="14345" width="10.125" style="91" bestFit="1" customWidth="1"/>
    <col min="14346" max="14346" width="11" style="91" bestFit="1" customWidth="1"/>
    <col min="14347" max="14592" width="10" style="91"/>
    <col min="14593" max="14593" width="18" style="91" customWidth="1"/>
    <col min="14594" max="14595" width="8.25" style="91" bestFit="1" customWidth="1"/>
    <col min="14596" max="14596" width="8.375" style="91" bestFit="1" customWidth="1"/>
    <col min="14597" max="14597" width="8.375" style="91" customWidth="1"/>
    <col min="14598" max="14598" width="8.375" style="91" bestFit="1" customWidth="1"/>
    <col min="14599" max="14599" width="9.125" style="91" bestFit="1" customWidth="1"/>
    <col min="14600" max="14600" width="11" style="91" bestFit="1" customWidth="1"/>
    <col min="14601" max="14601" width="10.125" style="91" bestFit="1" customWidth="1"/>
    <col min="14602" max="14602" width="11" style="91" bestFit="1" customWidth="1"/>
    <col min="14603" max="14848" width="10" style="91"/>
    <col min="14849" max="14849" width="18" style="91" customWidth="1"/>
    <col min="14850" max="14851" width="8.25" style="91" bestFit="1" customWidth="1"/>
    <col min="14852" max="14852" width="8.375" style="91" bestFit="1" customWidth="1"/>
    <col min="14853" max="14853" width="8.375" style="91" customWidth="1"/>
    <col min="14854" max="14854" width="8.375" style="91" bestFit="1" customWidth="1"/>
    <col min="14855" max="14855" width="9.125" style="91" bestFit="1" customWidth="1"/>
    <col min="14856" max="14856" width="11" style="91" bestFit="1" customWidth="1"/>
    <col min="14857" max="14857" width="10.125" style="91" bestFit="1" customWidth="1"/>
    <col min="14858" max="14858" width="11" style="91" bestFit="1" customWidth="1"/>
    <col min="14859" max="15104" width="10" style="91"/>
    <col min="15105" max="15105" width="18" style="91" customWidth="1"/>
    <col min="15106" max="15107" width="8.25" style="91" bestFit="1" customWidth="1"/>
    <col min="15108" max="15108" width="8.375" style="91" bestFit="1" customWidth="1"/>
    <col min="15109" max="15109" width="8.375" style="91" customWidth="1"/>
    <col min="15110" max="15110" width="8.375" style="91" bestFit="1" customWidth="1"/>
    <col min="15111" max="15111" width="9.125" style="91" bestFit="1" customWidth="1"/>
    <col min="15112" max="15112" width="11" style="91" bestFit="1" customWidth="1"/>
    <col min="15113" max="15113" width="10.125" style="91" bestFit="1" customWidth="1"/>
    <col min="15114" max="15114" width="11" style="91" bestFit="1" customWidth="1"/>
    <col min="15115" max="15360" width="11" style="91"/>
    <col min="15361" max="15361" width="18" style="91" customWidth="1"/>
    <col min="15362" max="15363" width="8.25" style="91" bestFit="1" customWidth="1"/>
    <col min="15364" max="15364" width="8.375" style="91" bestFit="1" customWidth="1"/>
    <col min="15365" max="15365" width="8.375" style="91" customWidth="1"/>
    <col min="15366" max="15366" width="8.375" style="91" bestFit="1" customWidth="1"/>
    <col min="15367" max="15367" width="9.125" style="91" bestFit="1" customWidth="1"/>
    <col min="15368" max="15368" width="11" style="91" bestFit="1" customWidth="1"/>
    <col min="15369" max="15369" width="10.125" style="91" bestFit="1" customWidth="1"/>
    <col min="15370" max="15370" width="11" style="91" bestFit="1" customWidth="1"/>
    <col min="15371" max="15616" width="10" style="91"/>
    <col min="15617" max="15617" width="18" style="91" customWidth="1"/>
    <col min="15618" max="15619" width="8.25" style="91" bestFit="1" customWidth="1"/>
    <col min="15620" max="15620" width="8.375" style="91" bestFit="1" customWidth="1"/>
    <col min="15621" max="15621" width="8.375" style="91" customWidth="1"/>
    <col min="15622" max="15622" width="8.375" style="91" bestFit="1" customWidth="1"/>
    <col min="15623" max="15623" width="9.125" style="91" bestFit="1" customWidth="1"/>
    <col min="15624" max="15624" width="11" style="91" bestFit="1" customWidth="1"/>
    <col min="15625" max="15625" width="10.125" style="91" bestFit="1" customWidth="1"/>
    <col min="15626" max="15626" width="11" style="91" bestFit="1" customWidth="1"/>
    <col min="15627" max="15872" width="10" style="91"/>
    <col min="15873" max="15873" width="18" style="91" customWidth="1"/>
    <col min="15874" max="15875" width="8.25" style="91" bestFit="1" customWidth="1"/>
    <col min="15876" max="15876" width="8.375" style="91" bestFit="1" customWidth="1"/>
    <col min="15877" max="15877" width="8.375" style="91" customWidth="1"/>
    <col min="15878" max="15878" width="8.375" style="91" bestFit="1" customWidth="1"/>
    <col min="15879" max="15879" width="9.125" style="91" bestFit="1" customWidth="1"/>
    <col min="15880" max="15880" width="11" style="91" bestFit="1" customWidth="1"/>
    <col min="15881" max="15881" width="10.125" style="91" bestFit="1" customWidth="1"/>
    <col min="15882" max="15882" width="11" style="91" bestFit="1" customWidth="1"/>
    <col min="15883" max="16128" width="10" style="91"/>
    <col min="16129" max="16129" width="18" style="91" customWidth="1"/>
    <col min="16130" max="16131" width="8.25" style="91" bestFit="1" customWidth="1"/>
    <col min="16132" max="16132" width="8.375" style="91" bestFit="1" customWidth="1"/>
    <col min="16133" max="16133" width="8.375" style="91" customWidth="1"/>
    <col min="16134" max="16134" width="8.375" style="91" bestFit="1" customWidth="1"/>
    <col min="16135" max="16135" width="9.125" style="91" bestFit="1" customWidth="1"/>
    <col min="16136" max="16136" width="11" style="91" bestFit="1" customWidth="1"/>
    <col min="16137" max="16137" width="10.125" style="91" bestFit="1" customWidth="1"/>
    <col min="16138" max="16138" width="11" style="91" bestFit="1" customWidth="1"/>
    <col min="16139" max="16384" width="11" style="91"/>
  </cols>
  <sheetData>
    <row r="1" spans="1:14" x14ac:dyDescent="0.2">
      <c r="A1" s="170" t="s">
        <v>25</v>
      </c>
      <c r="B1" s="180"/>
      <c r="C1" s="180"/>
      <c r="D1" s="180"/>
      <c r="E1" s="180"/>
      <c r="F1" s="180"/>
      <c r="G1" s="180"/>
      <c r="H1" s="180"/>
    </row>
    <row r="2" spans="1:14" ht="15.75" x14ac:dyDescent="0.25">
      <c r="A2" s="172"/>
      <c r="B2" s="173"/>
      <c r="C2" s="180"/>
      <c r="D2" s="180"/>
      <c r="E2" s="180"/>
      <c r="F2" s="180"/>
      <c r="G2" s="180"/>
      <c r="H2" s="532" t="s">
        <v>160</v>
      </c>
    </row>
    <row r="3" spans="1:14" s="97" customFormat="1" x14ac:dyDescent="0.2">
      <c r="A3" s="74"/>
      <c r="B3" s="849">
        <f>INDICE!A3</f>
        <v>41974</v>
      </c>
      <c r="C3" s="850"/>
      <c r="D3" s="851" t="s">
        <v>121</v>
      </c>
      <c r="E3" s="851"/>
      <c r="F3" s="851" t="s">
        <v>122</v>
      </c>
      <c r="G3" s="851"/>
      <c r="H3" s="851"/>
      <c r="I3" s="533"/>
    </row>
    <row r="4" spans="1:14" s="97" customFormat="1" x14ac:dyDescent="0.2">
      <c r="A4" s="76"/>
      <c r="B4" s="92" t="s">
        <v>48</v>
      </c>
      <c r="C4" s="92" t="s">
        <v>519</v>
      </c>
      <c r="D4" s="92" t="s">
        <v>48</v>
      </c>
      <c r="E4" s="92" t="s">
        <v>513</v>
      </c>
      <c r="F4" s="92" t="s">
        <v>48</v>
      </c>
      <c r="G4" s="450" t="s">
        <v>513</v>
      </c>
      <c r="H4" s="450" t="s">
        <v>111</v>
      </c>
      <c r="I4" s="533"/>
    </row>
    <row r="5" spans="1:14" s="97" customFormat="1" x14ac:dyDescent="0.2">
      <c r="A5" s="94" t="s">
        <v>193</v>
      </c>
      <c r="B5" s="535">
        <v>364.59877999999958</v>
      </c>
      <c r="C5" s="528">
        <v>2.2689419628262635</v>
      </c>
      <c r="D5" s="527">
        <v>4298.8982599999981</v>
      </c>
      <c r="E5" s="529">
        <v>-0.86225977505520446</v>
      </c>
      <c r="F5" s="527">
        <v>4298.8982599999981</v>
      </c>
      <c r="G5" s="529">
        <v>-0.86225977505520446</v>
      </c>
      <c r="H5" s="538">
        <v>93.107806061210795</v>
      </c>
    </row>
    <row r="6" spans="1:14" s="97" customFormat="1" x14ac:dyDescent="0.2">
      <c r="A6" s="94" t="s">
        <v>194</v>
      </c>
      <c r="B6" s="513">
        <v>27.708379999999988</v>
      </c>
      <c r="C6" s="521">
        <v>3.9571300902014745</v>
      </c>
      <c r="D6" s="505">
        <v>314.79320000000001</v>
      </c>
      <c r="E6" s="506">
        <v>0.20615601868904429</v>
      </c>
      <c r="F6" s="505">
        <v>314.79320000000001</v>
      </c>
      <c r="G6" s="506">
        <v>0.20615601868904429</v>
      </c>
      <c r="H6" s="511">
        <v>6.8179571700280146</v>
      </c>
    </row>
    <row r="7" spans="1:14" s="97" customFormat="1" x14ac:dyDescent="0.2">
      <c r="A7" s="94" t="s">
        <v>154</v>
      </c>
      <c r="B7" s="536">
        <v>1.218E-2</v>
      </c>
      <c r="C7" s="523">
        <v>-23.875</v>
      </c>
      <c r="D7" s="522">
        <v>0.19760000000000003</v>
      </c>
      <c r="E7" s="523">
        <v>-18.106842388826713</v>
      </c>
      <c r="F7" s="522">
        <v>0.19760000000000003</v>
      </c>
      <c r="G7" s="523">
        <v>-18.106842388826713</v>
      </c>
      <c r="H7" s="536">
        <v>4.2797250283600026E-3</v>
      </c>
    </row>
    <row r="8" spans="1:14" s="97" customFormat="1" x14ac:dyDescent="0.2">
      <c r="A8" s="534" t="s">
        <v>155</v>
      </c>
      <c r="B8" s="514">
        <v>392.34375999999952</v>
      </c>
      <c r="C8" s="515">
        <v>2.391230129300137</v>
      </c>
      <c r="D8" s="514">
        <v>4613.963249999998</v>
      </c>
      <c r="E8" s="515">
        <v>-0.79216197480960338</v>
      </c>
      <c r="F8" s="514">
        <v>4613.963249999998</v>
      </c>
      <c r="G8" s="515">
        <v>-0.79216197480960338</v>
      </c>
      <c r="H8" s="515">
        <v>99.931649802420282</v>
      </c>
    </row>
    <row r="9" spans="1:14" s="97" customFormat="1" x14ac:dyDescent="0.2">
      <c r="A9" s="94" t="s">
        <v>156</v>
      </c>
      <c r="B9" s="536">
        <v>0.16753999999999997</v>
      </c>
      <c r="C9" s="523">
        <v>-44.022719679251601</v>
      </c>
      <c r="D9" s="522">
        <v>3.1558099999999998</v>
      </c>
      <c r="E9" s="522">
        <v>-37.798166945895318</v>
      </c>
      <c r="F9" s="522">
        <v>3.1558099999999998</v>
      </c>
      <c r="G9" s="523">
        <v>-37.798166945895318</v>
      </c>
      <c r="H9" s="511">
        <v>6.8350197579700289E-2</v>
      </c>
    </row>
    <row r="10" spans="1:14" s="97" customFormat="1" x14ac:dyDescent="0.2">
      <c r="A10" s="63" t="s">
        <v>157</v>
      </c>
      <c r="B10" s="516">
        <v>392.51129999999955</v>
      </c>
      <c r="C10" s="517">
        <v>2.3550048148493188</v>
      </c>
      <c r="D10" s="516">
        <v>4617.1190599999991</v>
      </c>
      <c r="E10" s="517">
        <v>-0.83248733118836071</v>
      </c>
      <c r="F10" s="516">
        <v>4617.1190599999991</v>
      </c>
      <c r="G10" s="517">
        <v>-0.83248733118836071</v>
      </c>
      <c r="H10" s="517">
        <v>100</v>
      </c>
    </row>
    <row r="11" spans="1:14" s="97" customFormat="1" x14ac:dyDescent="0.2">
      <c r="A11" s="99" t="s">
        <v>158</v>
      </c>
      <c r="B11" s="524"/>
      <c r="C11" s="524"/>
      <c r="D11" s="524"/>
      <c r="E11" s="524"/>
      <c r="F11" s="524"/>
      <c r="G11" s="524"/>
      <c r="H11" s="524"/>
    </row>
    <row r="12" spans="1:14" s="97" customFormat="1" x14ac:dyDescent="0.2">
      <c r="A12" s="100" t="s">
        <v>200</v>
      </c>
      <c r="B12" s="537">
        <v>23.596910000000008</v>
      </c>
      <c r="C12" s="526">
        <v>2.578402332138396</v>
      </c>
      <c r="D12" s="525">
        <v>274.51026999999988</v>
      </c>
      <c r="E12" s="526">
        <v>4.0474734371431422</v>
      </c>
      <c r="F12" s="525">
        <v>274.51026999999988</v>
      </c>
      <c r="G12" s="526">
        <v>4.0474734371431422</v>
      </c>
      <c r="H12" s="539">
        <v>5.9454882239922124</v>
      </c>
    </row>
    <row r="13" spans="1:14" s="97" customFormat="1" x14ac:dyDescent="0.2">
      <c r="A13" s="101" t="s">
        <v>159</v>
      </c>
      <c r="B13" s="578">
        <v>6.0117785144020148</v>
      </c>
      <c r="C13" s="530"/>
      <c r="D13" s="559">
        <v>5.9454882239922124</v>
      </c>
      <c r="E13" s="530"/>
      <c r="F13" s="559">
        <v>5.9454882239922124</v>
      </c>
      <c r="G13" s="530"/>
      <c r="H13" s="540"/>
    </row>
    <row r="14" spans="1:14" s="97" customFormat="1" x14ac:dyDescent="0.2">
      <c r="A14" s="131"/>
      <c r="B14" s="131"/>
      <c r="C14" s="131"/>
      <c r="D14" s="131"/>
      <c r="E14" s="131"/>
      <c r="F14" s="131"/>
      <c r="G14" s="131"/>
      <c r="H14" s="88" t="s">
        <v>246</v>
      </c>
    </row>
    <row r="15" spans="1:14" s="97" customFormat="1" x14ac:dyDescent="0.2">
      <c r="A15" s="89" t="s">
        <v>585</v>
      </c>
      <c r="B15" s="131"/>
      <c r="C15" s="131"/>
      <c r="D15" s="131"/>
      <c r="E15" s="131"/>
      <c r="F15" s="531"/>
      <c r="G15" s="131"/>
      <c r="H15" s="131"/>
      <c r="I15" s="102"/>
      <c r="J15" s="102"/>
      <c r="K15" s="102"/>
      <c r="L15" s="102"/>
      <c r="M15" s="102"/>
      <c r="N15" s="102"/>
    </row>
    <row r="16" spans="1:14" x14ac:dyDescent="0.2">
      <c r="A16" s="89" t="s">
        <v>520</v>
      </c>
      <c r="B16" s="180"/>
      <c r="C16" s="180"/>
      <c r="D16" s="180"/>
      <c r="E16" s="180"/>
      <c r="F16" s="180"/>
      <c r="G16" s="180"/>
      <c r="H16" s="180"/>
      <c r="I16" s="103"/>
      <c r="J16" s="103"/>
      <c r="K16" s="103"/>
      <c r="L16" s="103"/>
      <c r="M16" s="103"/>
      <c r="N16" s="103"/>
    </row>
    <row r="17" spans="1:8" x14ac:dyDescent="0.2">
      <c r="A17" s="89" t="s">
        <v>247</v>
      </c>
      <c r="B17" s="180"/>
      <c r="C17" s="180"/>
      <c r="D17" s="180"/>
      <c r="E17" s="180"/>
      <c r="F17" s="180"/>
      <c r="G17" s="180"/>
      <c r="H17" s="180"/>
    </row>
  </sheetData>
  <mergeCells count="3">
    <mergeCell ref="B3:C3"/>
    <mergeCell ref="D3:E3"/>
    <mergeCell ref="F3:H3"/>
  </mergeCells>
  <conditionalFormatting sqref="H7">
    <cfRule type="cellIs" dxfId="94" priority="1" operator="between">
      <formula>0</formula>
      <formula>0.5</formula>
    </cfRule>
  </conditionalFormatting>
  <conditionalFormatting sqref="B9:G9">
    <cfRule type="cellIs" dxfId="93" priority="3" operator="between">
      <formula>0</formula>
      <formula>0.5</formula>
    </cfRule>
  </conditionalFormatting>
  <conditionalFormatting sqref="B7:G7">
    <cfRule type="cellIs" dxfId="92" priority="2" operator="between">
      <formula>0</formula>
      <formula>0.5</formula>
    </cfRule>
  </conditionalFormatting>
  <pageMargins left="0.74803149606299213" right="0.74803149606299213" top="0.98425196850393704" bottom="0.98425196850393704" header="0" footer="0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47"/>
  <sheetViews>
    <sheetView zoomScale="115" zoomScaleNormal="115" zoomScaleSheetLayoutView="100" workbookViewId="0"/>
  </sheetViews>
  <sheetFormatPr baseColWidth="10" defaultRowHeight="12.75" x14ac:dyDescent="0.2"/>
  <cols>
    <col min="1" max="1" width="16.5" style="3" customWidth="1"/>
    <col min="2" max="2" width="10.875" style="3" customWidth="1"/>
    <col min="3" max="3" width="6.875" style="3" customWidth="1"/>
    <col min="4" max="4" width="8.75" style="3" customWidth="1"/>
    <col min="5" max="5" width="0.5" style="3" customWidth="1"/>
    <col min="6" max="6" width="6.5" style="3" customWidth="1"/>
    <col min="7" max="7" width="8.75" style="3" customWidth="1"/>
    <col min="8" max="8" width="11.875" style="3" customWidth="1"/>
    <col min="9" max="9" width="8.5" style="3" customWidth="1"/>
    <col min="10" max="10" width="11" style="3"/>
    <col min="11" max="11" width="10.375" style="3" customWidth="1"/>
    <col min="12" max="12" width="11.875" style="3" customWidth="1"/>
    <col min="13" max="15" width="11" style="3"/>
    <col min="16" max="248" width="10" style="3"/>
    <col min="249" max="249" width="14.5" style="3" customWidth="1"/>
    <col min="250" max="250" width="9.625" style="3" customWidth="1"/>
    <col min="251" max="251" width="6.125" style="3" bestFit="1" customWidth="1"/>
    <col min="252" max="252" width="7.75" style="3" bestFit="1" customWidth="1"/>
    <col min="253" max="253" width="5.75" style="3" customWidth="1"/>
    <col min="254" max="254" width="6.625" style="3" bestFit="1" customWidth="1"/>
    <col min="255" max="255" width="7.75" style="3" bestFit="1" customWidth="1"/>
    <col min="256" max="256" width="11.25" style="3" bestFit="1" customWidth="1"/>
    <col min="257" max="257" width="5.75" style="3" customWidth="1"/>
    <col min="258" max="258" width="7.75" style="3" bestFit="1" customWidth="1"/>
    <col min="259" max="259" width="10.5" style="3" bestFit="1" customWidth="1"/>
    <col min="260" max="260" width="6.5" style="3" customWidth="1"/>
    <col min="261" max="262" width="8" style="3" bestFit="1" customWidth="1"/>
    <col min="263" max="263" width="8.25" style="3" customWidth="1"/>
    <col min="264" max="264" width="10.875" style="3" bestFit="1" customWidth="1"/>
    <col min="265" max="265" width="7.5" style="3" customWidth="1"/>
    <col min="266" max="266" width="10" style="3"/>
    <col min="267" max="267" width="9.125" style="3" customWidth="1"/>
    <col min="268" max="268" width="10.5" style="3" bestFit="1" customWidth="1"/>
    <col min="269" max="504" width="10" style="3"/>
    <col min="505" max="505" width="14.5" style="3" customWidth="1"/>
    <col min="506" max="506" width="9.625" style="3" customWidth="1"/>
    <col min="507" max="507" width="6.125" style="3" bestFit="1" customWidth="1"/>
    <col min="508" max="508" width="7.75" style="3" bestFit="1" customWidth="1"/>
    <col min="509" max="509" width="5.75" style="3" customWidth="1"/>
    <col min="510" max="510" width="6.625" style="3" bestFit="1" customWidth="1"/>
    <col min="511" max="511" width="7.75" style="3" bestFit="1" customWidth="1"/>
    <col min="512" max="512" width="11.25" style="3" bestFit="1" customWidth="1"/>
    <col min="513" max="513" width="5.75" style="3" customWidth="1"/>
    <col min="514" max="514" width="7.75" style="3" bestFit="1" customWidth="1"/>
    <col min="515" max="515" width="10.5" style="3" bestFit="1" customWidth="1"/>
    <col min="516" max="516" width="6.5" style="3" customWidth="1"/>
    <col min="517" max="518" width="8" style="3" bestFit="1" customWidth="1"/>
    <col min="519" max="519" width="8.25" style="3" customWidth="1"/>
    <col min="520" max="520" width="10.875" style="3" bestFit="1" customWidth="1"/>
    <col min="521" max="521" width="7.5" style="3" customWidth="1"/>
    <col min="522" max="522" width="10" style="3"/>
    <col min="523" max="523" width="9.125" style="3" customWidth="1"/>
    <col min="524" max="524" width="10.5" style="3" bestFit="1" customWidth="1"/>
    <col min="525" max="760" width="10" style="3"/>
    <col min="761" max="761" width="14.5" style="3" customWidth="1"/>
    <col min="762" max="762" width="9.625" style="3" customWidth="1"/>
    <col min="763" max="763" width="6.125" style="3" bestFit="1" customWidth="1"/>
    <col min="764" max="764" width="7.75" style="3" bestFit="1" customWidth="1"/>
    <col min="765" max="765" width="5.75" style="3" customWidth="1"/>
    <col min="766" max="766" width="6.625" style="3" bestFit="1" customWidth="1"/>
    <col min="767" max="767" width="7.75" style="3" bestFit="1" customWidth="1"/>
    <col min="768" max="768" width="11.25" style="3" bestFit="1" customWidth="1"/>
    <col min="769" max="769" width="5.75" style="3" customWidth="1"/>
    <col min="770" max="770" width="7.75" style="3" bestFit="1" customWidth="1"/>
    <col min="771" max="771" width="10.5" style="3" bestFit="1" customWidth="1"/>
    <col min="772" max="772" width="6.5" style="3" customWidth="1"/>
    <col min="773" max="774" width="8" style="3" bestFit="1" customWidth="1"/>
    <col min="775" max="775" width="8.25" style="3" customWidth="1"/>
    <col min="776" max="776" width="10.875" style="3" bestFit="1" customWidth="1"/>
    <col min="777" max="777" width="7.5" style="3" customWidth="1"/>
    <col min="778" max="778" width="10" style="3"/>
    <col min="779" max="779" width="9.125" style="3" customWidth="1"/>
    <col min="780" max="780" width="10.5" style="3" bestFit="1" customWidth="1"/>
    <col min="781" max="1016" width="10" style="3"/>
    <col min="1017" max="1017" width="14.5" style="3" customWidth="1"/>
    <col min="1018" max="1018" width="9.625" style="3" customWidth="1"/>
    <col min="1019" max="1019" width="6.125" style="3" bestFit="1" customWidth="1"/>
    <col min="1020" max="1020" width="7.75" style="3" bestFit="1" customWidth="1"/>
    <col min="1021" max="1021" width="5.75" style="3" customWidth="1"/>
    <col min="1022" max="1022" width="6.625" style="3" bestFit="1" customWidth="1"/>
    <col min="1023" max="1023" width="7.75" style="3" bestFit="1" customWidth="1"/>
    <col min="1024" max="1024" width="11.25" style="3" bestFit="1" customWidth="1"/>
    <col min="1025" max="1025" width="5.75" style="3" customWidth="1"/>
    <col min="1026" max="1026" width="7.75" style="3" bestFit="1" customWidth="1"/>
    <col min="1027" max="1027" width="10.5" style="3" bestFit="1" customWidth="1"/>
    <col min="1028" max="1028" width="6.5" style="3" customWidth="1"/>
    <col min="1029" max="1030" width="8" style="3" bestFit="1" customWidth="1"/>
    <col min="1031" max="1031" width="8.25" style="3" customWidth="1"/>
    <col min="1032" max="1032" width="10.875" style="3" bestFit="1" customWidth="1"/>
    <col min="1033" max="1033" width="7.5" style="3" customWidth="1"/>
    <col min="1034" max="1034" width="10" style="3"/>
    <col min="1035" max="1035" width="9.125" style="3" customWidth="1"/>
    <col min="1036" max="1036" width="10.5" style="3" bestFit="1" customWidth="1"/>
    <col min="1037" max="1272" width="10" style="3"/>
    <col min="1273" max="1273" width="14.5" style="3" customWidth="1"/>
    <col min="1274" max="1274" width="9.625" style="3" customWidth="1"/>
    <col min="1275" max="1275" width="6.125" style="3" bestFit="1" customWidth="1"/>
    <col min="1276" max="1276" width="7.75" style="3" bestFit="1" customWidth="1"/>
    <col min="1277" max="1277" width="5.75" style="3" customWidth="1"/>
    <col min="1278" max="1278" width="6.625" style="3" bestFit="1" customWidth="1"/>
    <col min="1279" max="1279" width="7.75" style="3" bestFit="1" customWidth="1"/>
    <col min="1280" max="1280" width="11.25" style="3" bestFit="1" customWidth="1"/>
    <col min="1281" max="1281" width="5.75" style="3" customWidth="1"/>
    <col min="1282" max="1282" width="7.75" style="3" bestFit="1" customWidth="1"/>
    <col min="1283" max="1283" width="10.5" style="3" bestFit="1" customWidth="1"/>
    <col min="1284" max="1284" width="6.5" style="3" customWidth="1"/>
    <col min="1285" max="1286" width="8" style="3" bestFit="1" customWidth="1"/>
    <col min="1287" max="1287" width="8.25" style="3" customWidth="1"/>
    <col min="1288" max="1288" width="10.875" style="3" bestFit="1" customWidth="1"/>
    <col min="1289" max="1289" width="7.5" style="3" customWidth="1"/>
    <col min="1290" max="1290" width="10" style="3"/>
    <col min="1291" max="1291" width="9.125" style="3" customWidth="1"/>
    <col min="1292" max="1292" width="10.5" style="3" bestFit="1" customWidth="1"/>
    <col min="1293" max="1528" width="10" style="3"/>
    <col min="1529" max="1529" width="14.5" style="3" customWidth="1"/>
    <col min="1530" max="1530" width="9.625" style="3" customWidth="1"/>
    <col min="1531" max="1531" width="6.125" style="3" bestFit="1" customWidth="1"/>
    <col min="1532" max="1532" width="7.75" style="3" bestFit="1" customWidth="1"/>
    <col min="1533" max="1533" width="5.75" style="3" customWidth="1"/>
    <col min="1534" max="1534" width="6.625" style="3" bestFit="1" customWidth="1"/>
    <col min="1535" max="1535" width="7.75" style="3" bestFit="1" customWidth="1"/>
    <col min="1536" max="1536" width="11.25" style="3" bestFit="1" customWidth="1"/>
    <col min="1537" max="1537" width="5.75" style="3" customWidth="1"/>
    <col min="1538" max="1538" width="7.75" style="3" bestFit="1" customWidth="1"/>
    <col min="1539" max="1539" width="10.5" style="3" bestFit="1" customWidth="1"/>
    <col min="1540" max="1540" width="6.5" style="3" customWidth="1"/>
    <col min="1541" max="1542" width="8" style="3" bestFit="1" customWidth="1"/>
    <col min="1543" max="1543" width="8.25" style="3" customWidth="1"/>
    <col min="1544" max="1544" width="10.875" style="3" bestFit="1" customWidth="1"/>
    <col min="1545" max="1545" width="7.5" style="3" customWidth="1"/>
    <col min="1546" max="1546" width="10" style="3"/>
    <col min="1547" max="1547" width="9.125" style="3" customWidth="1"/>
    <col min="1548" max="1548" width="10.5" style="3" bestFit="1" customWidth="1"/>
    <col min="1549" max="1784" width="10" style="3"/>
    <col min="1785" max="1785" width="14.5" style="3" customWidth="1"/>
    <col min="1786" max="1786" width="9.625" style="3" customWidth="1"/>
    <col min="1787" max="1787" width="6.125" style="3" bestFit="1" customWidth="1"/>
    <col min="1788" max="1788" width="7.75" style="3" bestFit="1" customWidth="1"/>
    <col min="1789" max="1789" width="5.75" style="3" customWidth="1"/>
    <col min="1790" max="1790" width="6.625" style="3" bestFit="1" customWidth="1"/>
    <col min="1791" max="1791" width="7.75" style="3" bestFit="1" customWidth="1"/>
    <col min="1792" max="1792" width="11.25" style="3" bestFit="1" customWidth="1"/>
    <col min="1793" max="1793" width="5.75" style="3" customWidth="1"/>
    <col min="1794" max="1794" width="7.75" style="3" bestFit="1" customWidth="1"/>
    <col min="1795" max="1795" width="10.5" style="3" bestFit="1" customWidth="1"/>
    <col min="1796" max="1796" width="6.5" style="3" customWidth="1"/>
    <col min="1797" max="1798" width="8" style="3" bestFit="1" customWidth="1"/>
    <col min="1799" max="1799" width="8.25" style="3" customWidth="1"/>
    <col min="1800" max="1800" width="10.875" style="3" bestFit="1" customWidth="1"/>
    <col min="1801" max="1801" width="7.5" style="3" customWidth="1"/>
    <col min="1802" max="1802" width="10" style="3"/>
    <col min="1803" max="1803" width="9.125" style="3" customWidth="1"/>
    <col min="1804" max="1804" width="10.5" style="3" bestFit="1" customWidth="1"/>
    <col min="1805" max="2040" width="10" style="3"/>
    <col min="2041" max="2041" width="14.5" style="3" customWidth="1"/>
    <col min="2042" max="2042" width="9.625" style="3" customWidth="1"/>
    <col min="2043" max="2043" width="6.125" style="3" bestFit="1" customWidth="1"/>
    <col min="2044" max="2044" width="7.75" style="3" bestFit="1" customWidth="1"/>
    <col min="2045" max="2045" width="5.75" style="3" customWidth="1"/>
    <col min="2046" max="2046" width="6.625" style="3" bestFit="1" customWidth="1"/>
    <col min="2047" max="2047" width="7.75" style="3" bestFit="1" customWidth="1"/>
    <col min="2048" max="2048" width="11.25" style="3" bestFit="1" customWidth="1"/>
    <col min="2049" max="2049" width="5.75" style="3" customWidth="1"/>
    <col min="2050" max="2050" width="7.75" style="3" bestFit="1" customWidth="1"/>
    <col min="2051" max="2051" width="10.5" style="3" bestFit="1" customWidth="1"/>
    <col min="2052" max="2052" width="6.5" style="3" customWidth="1"/>
    <col min="2053" max="2054" width="8" style="3" bestFit="1" customWidth="1"/>
    <col min="2055" max="2055" width="8.25" style="3" customWidth="1"/>
    <col min="2056" max="2056" width="10.875" style="3" bestFit="1" customWidth="1"/>
    <col min="2057" max="2057" width="7.5" style="3" customWidth="1"/>
    <col min="2058" max="2058" width="10" style="3"/>
    <col min="2059" max="2059" width="9.125" style="3" customWidth="1"/>
    <col min="2060" max="2060" width="10.5" style="3" bestFit="1" customWidth="1"/>
    <col min="2061" max="2296" width="10" style="3"/>
    <col min="2297" max="2297" width="14.5" style="3" customWidth="1"/>
    <col min="2298" max="2298" width="9.625" style="3" customWidth="1"/>
    <col min="2299" max="2299" width="6.125" style="3" bestFit="1" customWidth="1"/>
    <col min="2300" max="2300" width="7.75" style="3" bestFit="1" customWidth="1"/>
    <col min="2301" max="2301" width="5.75" style="3" customWidth="1"/>
    <col min="2302" max="2302" width="6.625" style="3" bestFit="1" customWidth="1"/>
    <col min="2303" max="2303" width="7.75" style="3" bestFit="1" customWidth="1"/>
    <col min="2304" max="2304" width="11.25" style="3" bestFit="1" customWidth="1"/>
    <col min="2305" max="2305" width="5.75" style="3" customWidth="1"/>
    <col min="2306" max="2306" width="7.75" style="3" bestFit="1" customWidth="1"/>
    <col min="2307" max="2307" width="10.5" style="3" bestFit="1" customWidth="1"/>
    <col min="2308" max="2308" width="6.5" style="3" customWidth="1"/>
    <col min="2309" max="2310" width="8" style="3" bestFit="1" customWidth="1"/>
    <col min="2311" max="2311" width="8.25" style="3" customWidth="1"/>
    <col min="2312" max="2312" width="10.875" style="3" bestFit="1" customWidth="1"/>
    <col min="2313" max="2313" width="7.5" style="3" customWidth="1"/>
    <col min="2314" max="2314" width="10" style="3"/>
    <col min="2315" max="2315" width="9.125" style="3" customWidth="1"/>
    <col min="2316" max="2316" width="10.5" style="3" bestFit="1" customWidth="1"/>
    <col min="2317" max="2552" width="10" style="3"/>
    <col min="2553" max="2553" width="14.5" style="3" customWidth="1"/>
    <col min="2554" max="2554" width="9.625" style="3" customWidth="1"/>
    <col min="2555" max="2555" width="6.125" style="3" bestFit="1" customWidth="1"/>
    <col min="2556" max="2556" width="7.75" style="3" bestFit="1" customWidth="1"/>
    <col min="2557" max="2557" width="5.75" style="3" customWidth="1"/>
    <col min="2558" max="2558" width="6.625" style="3" bestFit="1" customWidth="1"/>
    <col min="2559" max="2559" width="7.75" style="3" bestFit="1" customWidth="1"/>
    <col min="2560" max="2560" width="11.25" style="3" bestFit="1" customWidth="1"/>
    <col min="2561" max="2561" width="5.75" style="3" customWidth="1"/>
    <col min="2562" max="2562" width="7.75" style="3" bestFit="1" customWidth="1"/>
    <col min="2563" max="2563" width="10.5" style="3" bestFit="1" customWidth="1"/>
    <col min="2564" max="2564" width="6.5" style="3" customWidth="1"/>
    <col min="2565" max="2566" width="8" style="3" bestFit="1" customWidth="1"/>
    <col min="2567" max="2567" width="8.25" style="3" customWidth="1"/>
    <col min="2568" max="2568" width="10.875" style="3" bestFit="1" customWidth="1"/>
    <col min="2569" max="2569" width="7.5" style="3" customWidth="1"/>
    <col min="2570" max="2570" width="10" style="3"/>
    <col min="2571" max="2571" width="9.125" style="3" customWidth="1"/>
    <col min="2572" max="2572" width="10.5" style="3" bestFit="1" customWidth="1"/>
    <col min="2573" max="2808" width="10" style="3"/>
    <col min="2809" max="2809" width="14.5" style="3" customWidth="1"/>
    <col min="2810" max="2810" width="9.625" style="3" customWidth="1"/>
    <col min="2811" max="2811" width="6.125" style="3" bestFit="1" customWidth="1"/>
    <col min="2812" max="2812" width="7.75" style="3" bestFit="1" customWidth="1"/>
    <col min="2813" max="2813" width="5.75" style="3" customWidth="1"/>
    <col min="2814" max="2814" width="6.625" style="3" bestFit="1" customWidth="1"/>
    <col min="2815" max="2815" width="7.75" style="3" bestFit="1" customWidth="1"/>
    <col min="2816" max="2816" width="11.25" style="3" bestFit="1" customWidth="1"/>
    <col min="2817" max="2817" width="5.75" style="3" customWidth="1"/>
    <col min="2818" max="2818" width="7.75" style="3" bestFit="1" customWidth="1"/>
    <col min="2819" max="2819" width="10.5" style="3" bestFit="1" customWidth="1"/>
    <col min="2820" max="2820" width="6.5" style="3" customWidth="1"/>
    <col min="2821" max="2822" width="8" style="3" bestFit="1" customWidth="1"/>
    <col min="2823" max="2823" width="8.25" style="3" customWidth="1"/>
    <col min="2824" max="2824" width="10.875" style="3" bestFit="1" customWidth="1"/>
    <col min="2825" max="2825" width="7.5" style="3" customWidth="1"/>
    <col min="2826" max="2826" width="10" style="3"/>
    <col min="2827" max="2827" width="9.125" style="3" customWidth="1"/>
    <col min="2828" max="2828" width="10.5" style="3" bestFit="1" customWidth="1"/>
    <col min="2829" max="3064" width="10" style="3"/>
    <col min="3065" max="3065" width="14.5" style="3" customWidth="1"/>
    <col min="3066" max="3066" width="9.625" style="3" customWidth="1"/>
    <col min="3067" max="3067" width="6.125" style="3" bestFit="1" customWidth="1"/>
    <col min="3068" max="3068" width="7.75" style="3" bestFit="1" customWidth="1"/>
    <col min="3069" max="3069" width="5.75" style="3" customWidth="1"/>
    <col min="3070" max="3070" width="6.625" style="3" bestFit="1" customWidth="1"/>
    <col min="3071" max="3071" width="7.75" style="3" bestFit="1" customWidth="1"/>
    <col min="3072" max="3072" width="11.25" style="3" bestFit="1" customWidth="1"/>
    <col min="3073" max="3073" width="5.75" style="3" customWidth="1"/>
    <col min="3074" max="3074" width="7.75" style="3" bestFit="1" customWidth="1"/>
    <col min="3075" max="3075" width="10.5" style="3" bestFit="1" customWidth="1"/>
    <col min="3076" max="3076" width="6.5" style="3" customWidth="1"/>
    <col min="3077" max="3078" width="8" style="3" bestFit="1" customWidth="1"/>
    <col min="3079" max="3079" width="8.25" style="3" customWidth="1"/>
    <col min="3080" max="3080" width="10.875" style="3" bestFit="1" customWidth="1"/>
    <col min="3081" max="3081" width="7.5" style="3" customWidth="1"/>
    <col min="3082" max="3082" width="10" style="3"/>
    <col min="3083" max="3083" width="9.125" style="3" customWidth="1"/>
    <col min="3084" max="3084" width="10.5" style="3" bestFit="1" customWidth="1"/>
    <col min="3085" max="3320" width="10" style="3"/>
    <col min="3321" max="3321" width="14.5" style="3" customWidth="1"/>
    <col min="3322" max="3322" width="9.625" style="3" customWidth="1"/>
    <col min="3323" max="3323" width="6.125" style="3" bestFit="1" customWidth="1"/>
    <col min="3324" max="3324" width="7.75" style="3" bestFit="1" customWidth="1"/>
    <col min="3325" max="3325" width="5.75" style="3" customWidth="1"/>
    <col min="3326" max="3326" width="6.625" style="3" bestFit="1" customWidth="1"/>
    <col min="3327" max="3327" width="7.75" style="3" bestFit="1" customWidth="1"/>
    <col min="3328" max="3328" width="11.25" style="3" bestFit="1" customWidth="1"/>
    <col min="3329" max="3329" width="5.75" style="3" customWidth="1"/>
    <col min="3330" max="3330" width="7.75" style="3" bestFit="1" customWidth="1"/>
    <col min="3331" max="3331" width="10.5" style="3" bestFit="1" customWidth="1"/>
    <col min="3332" max="3332" width="6.5" style="3" customWidth="1"/>
    <col min="3333" max="3334" width="8" style="3" bestFit="1" customWidth="1"/>
    <col min="3335" max="3335" width="8.25" style="3" customWidth="1"/>
    <col min="3336" max="3336" width="10.875" style="3" bestFit="1" customWidth="1"/>
    <col min="3337" max="3337" width="7.5" style="3" customWidth="1"/>
    <col min="3338" max="3338" width="10" style="3"/>
    <col min="3339" max="3339" width="9.125" style="3" customWidth="1"/>
    <col min="3340" max="3340" width="10.5" style="3" bestFit="1" customWidth="1"/>
    <col min="3341" max="3576" width="10" style="3"/>
    <col min="3577" max="3577" width="14.5" style="3" customWidth="1"/>
    <col min="3578" max="3578" width="9.625" style="3" customWidth="1"/>
    <col min="3579" max="3579" width="6.125" style="3" bestFit="1" customWidth="1"/>
    <col min="3580" max="3580" width="7.75" style="3" bestFit="1" customWidth="1"/>
    <col min="3581" max="3581" width="5.75" style="3" customWidth="1"/>
    <col min="3582" max="3582" width="6.625" style="3" bestFit="1" customWidth="1"/>
    <col min="3583" max="3583" width="7.75" style="3" bestFit="1" customWidth="1"/>
    <col min="3584" max="3584" width="11.25" style="3" bestFit="1" customWidth="1"/>
    <col min="3585" max="3585" width="5.75" style="3" customWidth="1"/>
    <col min="3586" max="3586" width="7.75" style="3" bestFit="1" customWidth="1"/>
    <col min="3587" max="3587" width="10.5" style="3" bestFit="1" customWidth="1"/>
    <col min="3588" max="3588" width="6.5" style="3" customWidth="1"/>
    <col min="3589" max="3590" width="8" style="3" bestFit="1" customWidth="1"/>
    <col min="3591" max="3591" width="8.25" style="3" customWidth="1"/>
    <col min="3592" max="3592" width="10.875" style="3" bestFit="1" customWidth="1"/>
    <col min="3593" max="3593" width="7.5" style="3" customWidth="1"/>
    <col min="3594" max="3594" width="10" style="3"/>
    <col min="3595" max="3595" width="9.125" style="3" customWidth="1"/>
    <col min="3596" max="3596" width="10.5" style="3" bestFit="1" customWidth="1"/>
    <col min="3597" max="3832" width="10" style="3"/>
    <col min="3833" max="3833" width="14.5" style="3" customWidth="1"/>
    <col min="3834" max="3834" width="9.625" style="3" customWidth="1"/>
    <col min="3835" max="3835" width="6.125" style="3" bestFit="1" customWidth="1"/>
    <col min="3836" max="3836" width="7.75" style="3" bestFit="1" customWidth="1"/>
    <col min="3837" max="3837" width="5.75" style="3" customWidth="1"/>
    <col min="3838" max="3838" width="6.625" style="3" bestFit="1" customWidth="1"/>
    <col min="3839" max="3839" width="7.75" style="3" bestFit="1" customWidth="1"/>
    <col min="3840" max="3840" width="11.25" style="3" bestFit="1" customWidth="1"/>
    <col min="3841" max="3841" width="5.75" style="3" customWidth="1"/>
    <col min="3842" max="3842" width="7.75" style="3" bestFit="1" customWidth="1"/>
    <col min="3843" max="3843" width="10.5" style="3" bestFit="1" customWidth="1"/>
    <col min="3844" max="3844" width="6.5" style="3" customWidth="1"/>
    <col min="3845" max="3846" width="8" style="3" bestFit="1" customWidth="1"/>
    <col min="3847" max="3847" width="8.25" style="3" customWidth="1"/>
    <col min="3848" max="3848" width="10.875" style="3" bestFit="1" customWidth="1"/>
    <col min="3849" max="3849" width="7.5" style="3" customWidth="1"/>
    <col min="3850" max="3850" width="10" style="3"/>
    <col min="3851" max="3851" width="9.125" style="3" customWidth="1"/>
    <col min="3852" max="3852" width="10.5" style="3" bestFit="1" customWidth="1"/>
    <col min="3853" max="4088" width="10" style="3"/>
    <col min="4089" max="4089" width="14.5" style="3" customWidth="1"/>
    <col min="4090" max="4090" width="9.625" style="3" customWidth="1"/>
    <col min="4091" max="4091" width="6.125" style="3" bestFit="1" customWidth="1"/>
    <col min="4092" max="4092" width="7.75" style="3" bestFit="1" customWidth="1"/>
    <col min="4093" max="4093" width="5.75" style="3" customWidth="1"/>
    <col min="4094" max="4094" width="6.625" style="3" bestFit="1" customWidth="1"/>
    <col min="4095" max="4095" width="7.75" style="3" bestFit="1" customWidth="1"/>
    <col min="4096" max="4096" width="11.25" style="3" bestFit="1" customWidth="1"/>
    <col min="4097" max="4097" width="5.75" style="3" customWidth="1"/>
    <col min="4098" max="4098" width="7.75" style="3" bestFit="1" customWidth="1"/>
    <col min="4099" max="4099" width="10.5" style="3" bestFit="1" customWidth="1"/>
    <col min="4100" max="4100" width="6.5" style="3" customWidth="1"/>
    <col min="4101" max="4102" width="8" style="3" bestFit="1" customWidth="1"/>
    <col min="4103" max="4103" width="8.25" style="3" customWidth="1"/>
    <col min="4104" max="4104" width="10.875" style="3" bestFit="1" customWidth="1"/>
    <col min="4105" max="4105" width="7.5" style="3" customWidth="1"/>
    <col min="4106" max="4106" width="10" style="3"/>
    <col min="4107" max="4107" width="9.125" style="3" customWidth="1"/>
    <col min="4108" max="4108" width="10.5" style="3" bestFit="1" customWidth="1"/>
    <col min="4109" max="4344" width="10" style="3"/>
    <col min="4345" max="4345" width="14.5" style="3" customWidth="1"/>
    <col min="4346" max="4346" width="9.625" style="3" customWidth="1"/>
    <col min="4347" max="4347" width="6.125" style="3" bestFit="1" customWidth="1"/>
    <col min="4348" max="4348" width="7.75" style="3" bestFit="1" customWidth="1"/>
    <col min="4349" max="4349" width="5.75" style="3" customWidth="1"/>
    <col min="4350" max="4350" width="6.625" style="3" bestFit="1" customWidth="1"/>
    <col min="4351" max="4351" width="7.75" style="3" bestFit="1" customWidth="1"/>
    <col min="4352" max="4352" width="11.25" style="3" bestFit="1" customWidth="1"/>
    <col min="4353" max="4353" width="5.75" style="3" customWidth="1"/>
    <col min="4354" max="4354" width="7.75" style="3" bestFit="1" customWidth="1"/>
    <col min="4355" max="4355" width="10.5" style="3" bestFit="1" customWidth="1"/>
    <col min="4356" max="4356" width="6.5" style="3" customWidth="1"/>
    <col min="4357" max="4358" width="8" style="3" bestFit="1" customWidth="1"/>
    <col min="4359" max="4359" width="8.25" style="3" customWidth="1"/>
    <col min="4360" max="4360" width="10.875" style="3" bestFit="1" customWidth="1"/>
    <col min="4361" max="4361" width="7.5" style="3" customWidth="1"/>
    <col min="4362" max="4362" width="10" style="3"/>
    <col min="4363" max="4363" width="9.125" style="3" customWidth="1"/>
    <col min="4364" max="4364" width="10.5" style="3" bestFit="1" customWidth="1"/>
    <col min="4365" max="4600" width="10" style="3"/>
    <col min="4601" max="4601" width="14.5" style="3" customWidth="1"/>
    <col min="4602" max="4602" width="9.625" style="3" customWidth="1"/>
    <col min="4603" max="4603" width="6.125" style="3" bestFit="1" customWidth="1"/>
    <col min="4604" max="4604" width="7.75" style="3" bestFit="1" customWidth="1"/>
    <col min="4605" max="4605" width="5.75" style="3" customWidth="1"/>
    <col min="4606" max="4606" width="6.625" style="3" bestFit="1" customWidth="1"/>
    <col min="4607" max="4607" width="7.75" style="3" bestFit="1" customWidth="1"/>
    <col min="4608" max="4608" width="11.25" style="3" bestFit="1" customWidth="1"/>
    <col min="4609" max="4609" width="5.75" style="3" customWidth="1"/>
    <col min="4610" max="4610" width="7.75" style="3" bestFit="1" customWidth="1"/>
    <col min="4611" max="4611" width="10.5" style="3" bestFit="1" customWidth="1"/>
    <col min="4612" max="4612" width="6.5" style="3" customWidth="1"/>
    <col min="4613" max="4614" width="8" style="3" bestFit="1" customWidth="1"/>
    <col min="4615" max="4615" width="8.25" style="3" customWidth="1"/>
    <col min="4616" max="4616" width="10.875" style="3" bestFit="1" customWidth="1"/>
    <col min="4617" max="4617" width="7.5" style="3" customWidth="1"/>
    <col min="4618" max="4618" width="10" style="3"/>
    <col min="4619" max="4619" width="9.125" style="3" customWidth="1"/>
    <col min="4620" max="4620" width="10.5" style="3" bestFit="1" customWidth="1"/>
    <col min="4621" max="4856" width="10" style="3"/>
    <col min="4857" max="4857" width="14.5" style="3" customWidth="1"/>
    <col min="4858" max="4858" width="9.625" style="3" customWidth="1"/>
    <col min="4859" max="4859" width="6.125" style="3" bestFit="1" customWidth="1"/>
    <col min="4860" max="4860" width="7.75" style="3" bestFit="1" customWidth="1"/>
    <col min="4861" max="4861" width="5.75" style="3" customWidth="1"/>
    <col min="4862" max="4862" width="6.625" style="3" bestFit="1" customWidth="1"/>
    <col min="4863" max="4863" width="7.75" style="3" bestFit="1" customWidth="1"/>
    <col min="4864" max="4864" width="11.25" style="3" bestFit="1" customWidth="1"/>
    <col min="4865" max="4865" width="5.75" style="3" customWidth="1"/>
    <col min="4866" max="4866" width="7.75" style="3" bestFit="1" customWidth="1"/>
    <col min="4867" max="4867" width="10.5" style="3" bestFit="1" customWidth="1"/>
    <col min="4868" max="4868" width="6.5" style="3" customWidth="1"/>
    <col min="4869" max="4870" width="8" style="3" bestFit="1" customWidth="1"/>
    <col min="4871" max="4871" width="8.25" style="3" customWidth="1"/>
    <col min="4872" max="4872" width="10.875" style="3" bestFit="1" customWidth="1"/>
    <col min="4873" max="4873" width="7.5" style="3" customWidth="1"/>
    <col min="4874" max="4874" width="10" style="3"/>
    <col min="4875" max="4875" width="9.125" style="3" customWidth="1"/>
    <col min="4876" max="4876" width="10.5" style="3" bestFit="1" customWidth="1"/>
    <col min="4877" max="5112" width="10" style="3"/>
    <col min="5113" max="5113" width="14.5" style="3" customWidth="1"/>
    <col min="5114" max="5114" width="9.625" style="3" customWidth="1"/>
    <col min="5115" max="5115" width="6.125" style="3" bestFit="1" customWidth="1"/>
    <col min="5116" max="5116" width="7.75" style="3" bestFit="1" customWidth="1"/>
    <col min="5117" max="5117" width="5.75" style="3" customWidth="1"/>
    <col min="5118" max="5118" width="6.625" style="3" bestFit="1" customWidth="1"/>
    <col min="5119" max="5119" width="7.75" style="3" bestFit="1" customWidth="1"/>
    <col min="5120" max="5120" width="11.25" style="3" bestFit="1" customWidth="1"/>
    <col min="5121" max="5121" width="5.75" style="3" customWidth="1"/>
    <col min="5122" max="5122" width="7.75" style="3" bestFit="1" customWidth="1"/>
    <col min="5123" max="5123" width="10.5" style="3" bestFit="1" customWidth="1"/>
    <col min="5124" max="5124" width="6.5" style="3" customWidth="1"/>
    <col min="5125" max="5126" width="8" style="3" bestFit="1" customWidth="1"/>
    <col min="5127" max="5127" width="8.25" style="3" customWidth="1"/>
    <col min="5128" max="5128" width="10.875" style="3" bestFit="1" customWidth="1"/>
    <col min="5129" max="5129" width="7.5" style="3" customWidth="1"/>
    <col min="5130" max="5130" width="10" style="3"/>
    <col min="5131" max="5131" width="9.125" style="3" customWidth="1"/>
    <col min="5132" max="5132" width="10.5" style="3" bestFit="1" customWidth="1"/>
    <col min="5133" max="5368" width="10" style="3"/>
    <col min="5369" max="5369" width="14.5" style="3" customWidth="1"/>
    <col min="5370" max="5370" width="9.625" style="3" customWidth="1"/>
    <col min="5371" max="5371" width="6.125" style="3" bestFit="1" customWidth="1"/>
    <col min="5372" max="5372" width="7.75" style="3" bestFit="1" customWidth="1"/>
    <col min="5373" max="5373" width="5.75" style="3" customWidth="1"/>
    <col min="5374" max="5374" width="6.625" style="3" bestFit="1" customWidth="1"/>
    <col min="5375" max="5375" width="7.75" style="3" bestFit="1" customWidth="1"/>
    <col min="5376" max="5376" width="11.25" style="3" bestFit="1" customWidth="1"/>
    <col min="5377" max="5377" width="5.75" style="3" customWidth="1"/>
    <col min="5378" max="5378" width="7.75" style="3" bestFit="1" customWidth="1"/>
    <col min="5379" max="5379" width="10.5" style="3" bestFit="1" customWidth="1"/>
    <col min="5380" max="5380" width="6.5" style="3" customWidth="1"/>
    <col min="5381" max="5382" width="8" style="3" bestFit="1" customWidth="1"/>
    <col min="5383" max="5383" width="8.25" style="3" customWidth="1"/>
    <col min="5384" max="5384" width="10.875" style="3" bestFit="1" customWidth="1"/>
    <col min="5385" max="5385" width="7.5" style="3" customWidth="1"/>
    <col min="5386" max="5386" width="10" style="3"/>
    <col min="5387" max="5387" width="9.125" style="3" customWidth="1"/>
    <col min="5388" max="5388" width="10.5" style="3" bestFit="1" customWidth="1"/>
    <col min="5389" max="5624" width="10" style="3"/>
    <col min="5625" max="5625" width="14.5" style="3" customWidth="1"/>
    <col min="5626" max="5626" width="9.625" style="3" customWidth="1"/>
    <col min="5627" max="5627" width="6.125" style="3" bestFit="1" customWidth="1"/>
    <col min="5628" max="5628" width="7.75" style="3" bestFit="1" customWidth="1"/>
    <col min="5629" max="5629" width="5.75" style="3" customWidth="1"/>
    <col min="5630" max="5630" width="6.625" style="3" bestFit="1" customWidth="1"/>
    <col min="5631" max="5631" width="7.75" style="3" bestFit="1" customWidth="1"/>
    <col min="5632" max="5632" width="11.25" style="3" bestFit="1" customWidth="1"/>
    <col min="5633" max="5633" width="5.75" style="3" customWidth="1"/>
    <col min="5634" max="5634" width="7.75" style="3" bestFit="1" customWidth="1"/>
    <col min="5635" max="5635" width="10.5" style="3" bestFit="1" customWidth="1"/>
    <col min="5636" max="5636" width="6.5" style="3" customWidth="1"/>
    <col min="5637" max="5638" width="8" style="3" bestFit="1" customWidth="1"/>
    <col min="5639" max="5639" width="8.25" style="3" customWidth="1"/>
    <col min="5640" max="5640" width="10.875" style="3" bestFit="1" customWidth="1"/>
    <col min="5641" max="5641" width="7.5" style="3" customWidth="1"/>
    <col min="5642" max="5642" width="10" style="3"/>
    <col min="5643" max="5643" width="9.125" style="3" customWidth="1"/>
    <col min="5644" max="5644" width="10.5" style="3" bestFit="1" customWidth="1"/>
    <col min="5645" max="5880" width="10" style="3"/>
    <col min="5881" max="5881" width="14.5" style="3" customWidth="1"/>
    <col min="5882" max="5882" width="9.625" style="3" customWidth="1"/>
    <col min="5883" max="5883" width="6.125" style="3" bestFit="1" customWidth="1"/>
    <col min="5884" max="5884" width="7.75" style="3" bestFit="1" customWidth="1"/>
    <col min="5885" max="5885" width="5.75" style="3" customWidth="1"/>
    <col min="5886" max="5886" width="6.625" style="3" bestFit="1" customWidth="1"/>
    <col min="5887" max="5887" width="7.75" style="3" bestFit="1" customWidth="1"/>
    <col min="5888" max="5888" width="11.25" style="3" bestFit="1" customWidth="1"/>
    <col min="5889" max="5889" width="5.75" style="3" customWidth="1"/>
    <col min="5890" max="5890" width="7.75" style="3" bestFit="1" customWidth="1"/>
    <col min="5891" max="5891" width="10.5" style="3" bestFit="1" customWidth="1"/>
    <col min="5892" max="5892" width="6.5" style="3" customWidth="1"/>
    <col min="5893" max="5894" width="8" style="3" bestFit="1" customWidth="1"/>
    <col min="5895" max="5895" width="8.25" style="3" customWidth="1"/>
    <col min="5896" max="5896" width="10.875" style="3" bestFit="1" customWidth="1"/>
    <col min="5897" max="5897" width="7.5" style="3" customWidth="1"/>
    <col min="5898" max="5898" width="10" style="3"/>
    <col min="5899" max="5899" width="9.125" style="3" customWidth="1"/>
    <col min="5900" max="5900" width="10.5" style="3" bestFit="1" customWidth="1"/>
    <col min="5901" max="6136" width="10" style="3"/>
    <col min="6137" max="6137" width="14.5" style="3" customWidth="1"/>
    <col min="6138" max="6138" width="9.625" style="3" customWidth="1"/>
    <col min="6139" max="6139" width="6.125" style="3" bestFit="1" customWidth="1"/>
    <col min="6140" max="6140" width="7.75" style="3" bestFit="1" customWidth="1"/>
    <col min="6141" max="6141" width="5.75" style="3" customWidth="1"/>
    <col min="6142" max="6142" width="6.625" style="3" bestFit="1" customWidth="1"/>
    <col min="6143" max="6143" width="7.75" style="3" bestFit="1" customWidth="1"/>
    <col min="6144" max="6144" width="11.25" style="3" bestFit="1" customWidth="1"/>
    <col min="6145" max="6145" width="5.75" style="3" customWidth="1"/>
    <col min="6146" max="6146" width="7.75" style="3" bestFit="1" customWidth="1"/>
    <col min="6147" max="6147" width="10.5" style="3" bestFit="1" customWidth="1"/>
    <col min="6148" max="6148" width="6.5" style="3" customWidth="1"/>
    <col min="6149" max="6150" width="8" style="3" bestFit="1" customWidth="1"/>
    <col min="6151" max="6151" width="8.25" style="3" customWidth="1"/>
    <col min="6152" max="6152" width="10.875" style="3" bestFit="1" customWidth="1"/>
    <col min="6153" max="6153" width="7.5" style="3" customWidth="1"/>
    <col min="6154" max="6154" width="10" style="3"/>
    <col min="6155" max="6155" width="9.125" style="3" customWidth="1"/>
    <col min="6156" max="6156" width="10.5" style="3" bestFit="1" customWidth="1"/>
    <col min="6157" max="6392" width="10" style="3"/>
    <col min="6393" max="6393" width="14.5" style="3" customWidth="1"/>
    <col min="6394" max="6394" width="9.625" style="3" customWidth="1"/>
    <col min="6395" max="6395" width="6.125" style="3" bestFit="1" customWidth="1"/>
    <col min="6396" max="6396" width="7.75" style="3" bestFit="1" customWidth="1"/>
    <col min="6397" max="6397" width="5.75" style="3" customWidth="1"/>
    <col min="6398" max="6398" width="6.625" style="3" bestFit="1" customWidth="1"/>
    <col min="6399" max="6399" width="7.75" style="3" bestFit="1" customWidth="1"/>
    <col min="6400" max="6400" width="11.25" style="3" bestFit="1" customWidth="1"/>
    <col min="6401" max="6401" width="5.75" style="3" customWidth="1"/>
    <col min="6402" max="6402" width="7.75" style="3" bestFit="1" customWidth="1"/>
    <col min="6403" max="6403" width="10.5" style="3" bestFit="1" customWidth="1"/>
    <col min="6404" max="6404" width="6.5" style="3" customWidth="1"/>
    <col min="6405" max="6406" width="8" style="3" bestFit="1" customWidth="1"/>
    <col min="6407" max="6407" width="8.25" style="3" customWidth="1"/>
    <col min="6408" max="6408" width="10.875" style="3" bestFit="1" customWidth="1"/>
    <col min="6409" max="6409" width="7.5" style="3" customWidth="1"/>
    <col min="6410" max="6410" width="10" style="3"/>
    <col min="6411" max="6411" width="9.125" style="3" customWidth="1"/>
    <col min="6412" max="6412" width="10.5" style="3" bestFit="1" customWidth="1"/>
    <col min="6413" max="6648" width="10" style="3"/>
    <col min="6649" max="6649" width="14.5" style="3" customWidth="1"/>
    <col min="6650" max="6650" width="9.625" style="3" customWidth="1"/>
    <col min="6651" max="6651" width="6.125" style="3" bestFit="1" customWidth="1"/>
    <col min="6652" max="6652" width="7.75" style="3" bestFit="1" customWidth="1"/>
    <col min="6653" max="6653" width="5.75" style="3" customWidth="1"/>
    <col min="6654" max="6654" width="6.625" style="3" bestFit="1" customWidth="1"/>
    <col min="6655" max="6655" width="7.75" style="3" bestFit="1" customWidth="1"/>
    <col min="6656" max="6656" width="11.25" style="3" bestFit="1" customWidth="1"/>
    <col min="6657" max="6657" width="5.75" style="3" customWidth="1"/>
    <col min="6658" max="6658" width="7.75" style="3" bestFit="1" customWidth="1"/>
    <col min="6659" max="6659" width="10.5" style="3" bestFit="1" customWidth="1"/>
    <col min="6660" max="6660" width="6.5" style="3" customWidth="1"/>
    <col min="6661" max="6662" width="8" style="3" bestFit="1" customWidth="1"/>
    <col min="6663" max="6663" width="8.25" style="3" customWidth="1"/>
    <col min="6664" max="6664" width="10.875" style="3" bestFit="1" customWidth="1"/>
    <col min="6665" max="6665" width="7.5" style="3" customWidth="1"/>
    <col min="6666" max="6666" width="10" style="3"/>
    <col min="6667" max="6667" width="9.125" style="3" customWidth="1"/>
    <col min="6668" max="6668" width="10.5" style="3" bestFit="1" customWidth="1"/>
    <col min="6669" max="6904" width="10" style="3"/>
    <col min="6905" max="6905" width="14.5" style="3" customWidth="1"/>
    <col min="6906" max="6906" width="9.625" style="3" customWidth="1"/>
    <col min="6907" max="6907" width="6.125" style="3" bestFit="1" customWidth="1"/>
    <col min="6908" max="6908" width="7.75" style="3" bestFit="1" customWidth="1"/>
    <col min="6909" max="6909" width="5.75" style="3" customWidth="1"/>
    <col min="6910" max="6910" width="6.625" style="3" bestFit="1" customWidth="1"/>
    <col min="6911" max="6911" width="7.75" style="3" bestFit="1" customWidth="1"/>
    <col min="6912" max="6912" width="11.25" style="3" bestFit="1" customWidth="1"/>
    <col min="6913" max="6913" width="5.75" style="3" customWidth="1"/>
    <col min="6914" max="6914" width="7.75" style="3" bestFit="1" customWidth="1"/>
    <col min="6915" max="6915" width="10.5" style="3" bestFit="1" customWidth="1"/>
    <col min="6916" max="6916" width="6.5" style="3" customWidth="1"/>
    <col min="6917" max="6918" width="8" style="3" bestFit="1" customWidth="1"/>
    <col min="6919" max="6919" width="8.25" style="3" customWidth="1"/>
    <col min="6920" max="6920" width="10.875" style="3" bestFit="1" customWidth="1"/>
    <col min="6921" max="6921" width="7.5" style="3" customWidth="1"/>
    <col min="6922" max="6922" width="10" style="3"/>
    <col min="6923" max="6923" width="9.125" style="3" customWidth="1"/>
    <col min="6924" max="6924" width="10.5" style="3" bestFit="1" customWidth="1"/>
    <col min="6925" max="7160" width="10" style="3"/>
    <col min="7161" max="7161" width="14.5" style="3" customWidth="1"/>
    <col min="7162" max="7162" width="9.625" style="3" customWidth="1"/>
    <col min="7163" max="7163" width="6.125" style="3" bestFit="1" customWidth="1"/>
    <col min="7164" max="7164" width="7.75" style="3" bestFit="1" customWidth="1"/>
    <col min="7165" max="7165" width="5.75" style="3" customWidth="1"/>
    <col min="7166" max="7166" width="6.625" style="3" bestFit="1" customWidth="1"/>
    <col min="7167" max="7167" width="7.75" style="3" bestFit="1" customWidth="1"/>
    <col min="7168" max="7168" width="11.25" style="3" bestFit="1" customWidth="1"/>
    <col min="7169" max="7169" width="5.75" style="3" customWidth="1"/>
    <col min="7170" max="7170" width="7.75" style="3" bestFit="1" customWidth="1"/>
    <col min="7171" max="7171" width="10.5" style="3" bestFit="1" customWidth="1"/>
    <col min="7172" max="7172" width="6.5" style="3" customWidth="1"/>
    <col min="7173" max="7174" width="8" style="3" bestFit="1" customWidth="1"/>
    <col min="7175" max="7175" width="8.25" style="3" customWidth="1"/>
    <col min="7176" max="7176" width="10.875" style="3" bestFit="1" customWidth="1"/>
    <col min="7177" max="7177" width="7.5" style="3" customWidth="1"/>
    <col min="7178" max="7178" width="10" style="3"/>
    <col min="7179" max="7179" width="9.125" style="3" customWidth="1"/>
    <col min="7180" max="7180" width="10.5" style="3" bestFit="1" customWidth="1"/>
    <col min="7181" max="7416" width="10" style="3"/>
    <col min="7417" max="7417" width="14.5" style="3" customWidth="1"/>
    <col min="7418" max="7418" width="9.625" style="3" customWidth="1"/>
    <col min="7419" max="7419" width="6.125" style="3" bestFit="1" customWidth="1"/>
    <col min="7420" max="7420" width="7.75" style="3" bestFit="1" customWidth="1"/>
    <col min="7421" max="7421" width="5.75" style="3" customWidth="1"/>
    <col min="7422" max="7422" width="6.625" style="3" bestFit="1" customWidth="1"/>
    <col min="7423" max="7423" width="7.75" style="3" bestFit="1" customWidth="1"/>
    <col min="7424" max="7424" width="11.25" style="3" bestFit="1" customWidth="1"/>
    <col min="7425" max="7425" width="5.75" style="3" customWidth="1"/>
    <col min="7426" max="7426" width="7.75" style="3" bestFit="1" customWidth="1"/>
    <col min="7427" max="7427" width="10.5" style="3" bestFit="1" customWidth="1"/>
    <col min="7428" max="7428" width="6.5" style="3" customWidth="1"/>
    <col min="7429" max="7430" width="8" style="3" bestFit="1" customWidth="1"/>
    <col min="7431" max="7431" width="8.25" style="3" customWidth="1"/>
    <col min="7432" max="7432" width="10.875" style="3" bestFit="1" customWidth="1"/>
    <col min="7433" max="7433" width="7.5" style="3" customWidth="1"/>
    <col min="7434" max="7434" width="10" style="3"/>
    <col min="7435" max="7435" width="9.125" style="3" customWidth="1"/>
    <col min="7436" max="7436" width="10.5" style="3" bestFit="1" customWidth="1"/>
    <col min="7437" max="7672" width="10" style="3"/>
    <col min="7673" max="7673" width="14.5" style="3" customWidth="1"/>
    <col min="7674" max="7674" width="9.625" style="3" customWidth="1"/>
    <col min="7675" max="7675" width="6.125" style="3" bestFit="1" customWidth="1"/>
    <col min="7676" max="7676" width="7.75" style="3" bestFit="1" customWidth="1"/>
    <col min="7677" max="7677" width="5.75" style="3" customWidth="1"/>
    <col min="7678" max="7678" width="6.625" style="3" bestFit="1" customWidth="1"/>
    <col min="7679" max="7679" width="7.75" style="3" bestFit="1" customWidth="1"/>
    <col min="7680" max="7680" width="11.25" style="3" bestFit="1" customWidth="1"/>
    <col min="7681" max="7681" width="5.75" style="3" customWidth="1"/>
    <col min="7682" max="7682" width="7.75" style="3" bestFit="1" customWidth="1"/>
    <col min="7683" max="7683" width="10.5" style="3" bestFit="1" customWidth="1"/>
    <col min="7684" max="7684" width="6.5" style="3" customWidth="1"/>
    <col min="7685" max="7686" width="8" style="3" bestFit="1" customWidth="1"/>
    <col min="7687" max="7687" width="8.25" style="3" customWidth="1"/>
    <col min="7688" max="7688" width="10.875" style="3" bestFit="1" customWidth="1"/>
    <col min="7689" max="7689" width="7.5" style="3" customWidth="1"/>
    <col min="7690" max="7690" width="10" style="3"/>
    <col min="7691" max="7691" width="9.125" style="3" customWidth="1"/>
    <col min="7692" max="7692" width="10.5" style="3" bestFit="1" customWidth="1"/>
    <col min="7693" max="7928" width="10" style="3"/>
    <col min="7929" max="7929" width="14.5" style="3" customWidth="1"/>
    <col min="7930" max="7930" width="9.625" style="3" customWidth="1"/>
    <col min="7931" max="7931" width="6.125" style="3" bestFit="1" customWidth="1"/>
    <col min="7932" max="7932" width="7.75" style="3" bestFit="1" customWidth="1"/>
    <col min="7933" max="7933" width="5.75" style="3" customWidth="1"/>
    <col min="7934" max="7934" width="6.625" style="3" bestFit="1" customWidth="1"/>
    <col min="7935" max="7935" width="7.75" style="3" bestFit="1" customWidth="1"/>
    <col min="7936" max="7936" width="11.25" style="3" bestFit="1" customWidth="1"/>
    <col min="7937" max="7937" width="5.75" style="3" customWidth="1"/>
    <col min="7938" max="7938" width="7.75" style="3" bestFit="1" customWidth="1"/>
    <col min="7939" max="7939" width="10.5" style="3" bestFit="1" customWidth="1"/>
    <col min="7940" max="7940" width="6.5" style="3" customWidth="1"/>
    <col min="7941" max="7942" width="8" style="3" bestFit="1" customWidth="1"/>
    <col min="7943" max="7943" width="8.25" style="3" customWidth="1"/>
    <col min="7944" max="7944" width="10.875" style="3" bestFit="1" customWidth="1"/>
    <col min="7945" max="7945" width="7.5" style="3" customWidth="1"/>
    <col min="7946" max="7946" width="10" style="3"/>
    <col min="7947" max="7947" width="9.125" style="3" customWidth="1"/>
    <col min="7948" max="7948" width="10.5" style="3" bestFit="1" customWidth="1"/>
    <col min="7949" max="8184" width="10" style="3"/>
    <col min="8185" max="8185" width="14.5" style="3" customWidth="1"/>
    <col min="8186" max="8186" width="9.625" style="3" customWidth="1"/>
    <col min="8187" max="8187" width="6.125" style="3" bestFit="1" customWidth="1"/>
    <col min="8188" max="8188" width="7.75" style="3" bestFit="1" customWidth="1"/>
    <col min="8189" max="8189" width="5.75" style="3" customWidth="1"/>
    <col min="8190" max="8190" width="6.625" style="3" bestFit="1" customWidth="1"/>
    <col min="8191" max="8191" width="7.75" style="3" bestFit="1" customWidth="1"/>
    <col min="8192" max="8192" width="11.25" style="3" bestFit="1" customWidth="1"/>
    <col min="8193" max="8193" width="5.75" style="3" customWidth="1"/>
    <col min="8194" max="8194" width="7.75" style="3" bestFit="1" customWidth="1"/>
    <col min="8195" max="8195" width="10.5" style="3" bestFit="1" customWidth="1"/>
    <col min="8196" max="8196" width="6.5" style="3" customWidth="1"/>
    <col min="8197" max="8198" width="8" style="3" bestFit="1" customWidth="1"/>
    <col min="8199" max="8199" width="8.25" style="3" customWidth="1"/>
    <col min="8200" max="8200" width="10.875" style="3" bestFit="1" customWidth="1"/>
    <col min="8201" max="8201" width="7.5" style="3" customWidth="1"/>
    <col min="8202" max="8202" width="10" style="3"/>
    <col min="8203" max="8203" width="9.125" style="3" customWidth="1"/>
    <col min="8204" max="8204" width="10.5" style="3" bestFit="1" customWidth="1"/>
    <col min="8205" max="8440" width="10" style="3"/>
    <col min="8441" max="8441" width="14.5" style="3" customWidth="1"/>
    <col min="8442" max="8442" width="9.625" style="3" customWidth="1"/>
    <col min="8443" max="8443" width="6.125" style="3" bestFit="1" customWidth="1"/>
    <col min="8444" max="8444" width="7.75" style="3" bestFit="1" customWidth="1"/>
    <col min="8445" max="8445" width="5.75" style="3" customWidth="1"/>
    <col min="8446" max="8446" width="6.625" style="3" bestFit="1" customWidth="1"/>
    <col min="8447" max="8447" width="7.75" style="3" bestFit="1" customWidth="1"/>
    <col min="8448" max="8448" width="11.25" style="3" bestFit="1" customWidth="1"/>
    <col min="8449" max="8449" width="5.75" style="3" customWidth="1"/>
    <col min="8450" max="8450" width="7.75" style="3" bestFit="1" customWidth="1"/>
    <col min="8451" max="8451" width="10.5" style="3" bestFit="1" customWidth="1"/>
    <col min="8452" max="8452" width="6.5" style="3" customWidth="1"/>
    <col min="8453" max="8454" width="8" style="3" bestFit="1" customWidth="1"/>
    <col min="8455" max="8455" width="8.25" style="3" customWidth="1"/>
    <col min="8456" max="8456" width="10.875" style="3" bestFit="1" customWidth="1"/>
    <col min="8457" max="8457" width="7.5" style="3" customWidth="1"/>
    <col min="8458" max="8458" width="10" style="3"/>
    <col min="8459" max="8459" width="9.125" style="3" customWidth="1"/>
    <col min="8460" max="8460" width="10.5" style="3" bestFit="1" customWidth="1"/>
    <col min="8461" max="8696" width="10" style="3"/>
    <col min="8697" max="8697" width="14.5" style="3" customWidth="1"/>
    <col min="8698" max="8698" width="9.625" style="3" customWidth="1"/>
    <col min="8699" max="8699" width="6.125" style="3" bestFit="1" customWidth="1"/>
    <col min="8700" max="8700" width="7.75" style="3" bestFit="1" customWidth="1"/>
    <col min="8701" max="8701" width="5.75" style="3" customWidth="1"/>
    <col min="8702" max="8702" width="6.625" style="3" bestFit="1" customWidth="1"/>
    <col min="8703" max="8703" width="7.75" style="3" bestFit="1" customWidth="1"/>
    <col min="8704" max="8704" width="11.25" style="3" bestFit="1" customWidth="1"/>
    <col min="8705" max="8705" width="5.75" style="3" customWidth="1"/>
    <col min="8706" max="8706" width="7.75" style="3" bestFit="1" customWidth="1"/>
    <col min="8707" max="8707" width="10.5" style="3" bestFit="1" customWidth="1"/>
    <col min="8708" max="8708" width="6.5" style="3" customWidth="1"/>
    <col min="8709" max="8710" width="8" style="3" bestFit="1" customWidth="1"/>
    <col min="8711" max="8711" width="8.25" style="3" customWidth="1"/>
    <col min="8712" max="8712" width="10.875" style="3" bestFit="1" customWidth="1"/>
    <col min="8713" max="8713" width="7.5" style="3" customWidth="1"/>
    <col min="8714" max="8714" width="10" style="3"/>
    <col min="8715" max="8715" width="9.125" style="3" customWidth="1"/>
    <col min="8716" max="8716" width="10.5" style="3" bestFit="1" customWidth="1"/>
    <col min="8717" max="8952" width="10" style="3"/>
    <col min="8953" max="8953" width="14.5" style="3" customWidth="1"/>
    <col min="8954" max="8954" width="9.625" style="3" customWidth="1"/>
    <col min="8955" max="8955" width="6.125" style="3" bestFit="1" customWidth="1"/>
    <col min="8956" max="8956" width="7.75" style="3" bestFit="1" customWidth="1"/>
    <col min="8957" max="8957" width="5.75" style="3" customWidth="1"/>
    <col min="8958" max="8958" width="6.625" style="3" bestFit="1" customWidth="1"/>
    <col min="8959" max="8959" width="7.75" style="3" bestFit="1" customWidth="1"/>
    <col min="8960" max="8960" width="11.25" style="3" bestFit="1" customWidth="1"/>
    <col min="8961" max="8961" width="5.75" style="3" customWidth="1"/>
    <col min="8962" max="8962" width="7.75" style="3" bestFit="1" customWidth="1"/>
    <col min="8963" max="8963" width="10.5" style="3" bestFit="1" customWidth="1"/>
    <col min="8964" max="8964" width="6.5" style="3" customWidth="1"/>
    <col min="8965" max="8966" width="8" style="3" bestFit="1" customWidth="1"/>
    <col min="8967" max="8967" width="8.25" style="3" customWidth="1"/>
    <col min="8968" max="8968" width="10.875" style="3" bestFit="1" customWidth="1"/>
    <col min="8969" max="8969" width="7.5" style="3" customWidth="1"/>
    <col min="8970" max="8970" width="10" style="3"/>
    <col min="8971" max="8971" width="9.125" style="3" customWidth="1"/>
    <col min="8972" max="8972" width="10.5" style="3" bestFit="1" customWidth="1"/>
    <col min="8973" max="9208" width="10" style="3"/>
    <col min="9209" max="9209" width="14.5" style="3" customWidth="1"/>
    <col min="9210" max="9210" width="9.625" style="3" customWidth="1"/>
    <col min="9211" max="9211" width="6.125" style="3" bestFit="1" customWidth="1"/>
    <col min="9212" max="9212" width="7.75" style="3" bestFit="1" customWidth="1"/>
    <col min="9213" max="9213" width="5.75" style="3" customWidth="1"/>
    <col min="9214" max="9214" width="6.625" style="3" bestFit="1" customWidth="1"/>
    <col min="9215" max="9215" width="7.75" style="3" bestFit="1" customWidth="1"/>
    <col min="9216" max="9216" width="11.25" style="3" bestFit="1" customWidth="1"/>
    <col min="9217" max="9217" width="5.75" style="3" customWidth="1"/>
    <col min="9218" max="9218" width="7.75" style="3" bestFit="1" customWidth="1"/>
    <col min="9219" max="9219" width="10.5" style="3" bestFit="1" customWidth="1"/>
    <col min="9220" max="9220" width="6.5" style="3" customWidth="1"/>
    <col min="9221" max="9222" width="8" style="3" bestFit="1" customWidth="1"/>
    <col min="9223" max="9223" width="8.25" style="3" customWidth="1"/>
    <col min="9224" max="9224" width="10.875" style="3" bestFit="1" customWidth="1"/>
    <col min="9225" max="9225" width="7.5" style="3" customWidth="1"/>
    <col min="9226" max="9226" width="10" style="3"/>
    <col min="9227" max="9227" width="9.125" style="3" customWidth="1"/>
    <col min="9228" max="9228" width="10.5" style="3" bestFit="1" customWidth="1"/>
    <col min="9229" max="9464" width="10" style="3"/>
    <col min="9465" max="9465" width="14.5" style="3" customWidth="1"/>
    <col min="9466" max="9466" width="9.625" style="3" customWidth="1"/>
    <col min="9467" max="9467" width="6.125" style="3" bestFit="1" customWidth="1"/>
    <col min="9468" max="9468" width="7.75" style="3" bestFit="1" customWidth="1"/>
    <col min="9469" max="9469" width="5.75" style="3" customWidth="1"/>
    <col min="9470" max="9470" width="6.625" style="3" bestFit="1" customWidth="1"/>
    <col min="9471" max="9471" width="7.75" style="3" bestFit="1" customWidth="1"/>
    <col min="9472" max="9472" width="11.25" style="3" bestFit="1" customWidth="1"/>
    <col min="9473" max="9473" width="5.75" style="3" customWidth="1"/>
    <col min="9474" max="9474" width="7.75" style="3" bestFit="1" customWidth="1"/>
    <col min="9475" max="9475" width="10.5" style="3" bestFit="1" customWidth="1"/>
    <col min="9476" max="9476" width="6.5" style="3" customWidth="1"/>
    <col min="9477" max="9478" width="8" style="3" bestFit="1" customWidth="1"/>
    <col min="9479" max="9479" width="8.25" style="3" customWidth="1"/>
    <col min="9480" max="9480" width="10.875" style="3" bestFit="1" customWidth="1"/>
    <col min="9481" max="9481" width="7.5" style="3" customWidth="1"/>
    <col min="9482" max="9482" width="10" style="3"/>
    <col min="9483" max="9483" width="9.125" style="3" customWidth="1"/>
    <col min="9484" max="9484" width="10.5" style="3" bestFit="1" customWidth="1"/>
    <col min="9485" max="9720" width="10" style="3"/>
    <col min="9721" max="9721" width="14.5" style="3" customWidth="1"/>
    <col min="9722" max="9722" width="9.625" style="3" customWidth="1"/>
    <col min="9723" max="9723" width="6.125" style="3" bestFit="1" customWidth="1"/>
    <col min="9724" max="9724" width="7.75" style="3" bestFit="1" customWidth="1"/>
    <col min="9725" max="9725" width="5.75" style="3" customWidth="1"/>
    <col min="9726" max="9726" width="6.625" style="3" bestFit="1" customWidth="1"/>
    <col min="9727" max="9727" width="7.75" style="3" bestFit="1" customWidth="1"/>
    <col min="9728" max="9728" width="11.25" style="3" bestFit="1" customWidth="1"/>
    <col min="9729" max="9729" width="5.75" style="3" customWidth="1"/>
    <col min="9730" max="9730" width="7.75" style="3" bestFit="1" customWidth="1"/>
    <col min="9731" max="9731" width="10.5" style="3" bestFit="1" customWidth="1"/>
    <col min="9732" max="9732" width="6.5" style="3" customWidth="1"/>
    <col min="9733" max="9734" width="8" style="3" bestFit="1" customWidth="1"/>
    <col min="9735" max="9735" width="8.25" style="3" customWidth="1"/>
    <col min="9736" max="9736" width="10.875" style="3" bestFit="1" customWidth="1"/>
    <col min="9737" max="9737" width="7.5" style="3" customWidth="1"/>
    <col min="9738" max="9738" width="10" style="3"/>
    <col min="9739" max="9739" width="9.125" style="3" customWidth="1"/>
    <col min="9740" max="9740" width="10.5" style="3" bestFit="1" customWidth="1"/>
    <col min="9741" max="9976" width="10" style="3"/>
    <col min="9977" max="9977" width="14.5" style="3" customWidth="1"/>
    <col min="9978" max="9978" width="9.625" style="3" customWidth="1"/>
    <col min="9979" max="9979" width="6.125" style="3" bestFit="1" customWidth="1"/>
    <col min="9980" max="9980" width="7.75" style="3" bestFit="1" customWidth="1"/>
    <col min="9981" max="9981" width="5.75" style="3" customWidth="1"/>
    <col min="9982" max="9982" width="6.625" style="3" bestFit="1" customWidth="1"/>
    <col min="9983" max="9983" width="7.75" style="3" bestFit="1" customWidth="1"/>
    <col min="9984" max="9984" width="11.25" style="3" bestFit="1" customWidth="1"/>
    <col min="9985" max="9985" width="5.75" style="3" customWidth="1"/>
    <col min="9986" max="9986" width="7.75" style="3" bestFit="1" customWidth="1"/>
    <col min="9987" max="9987" width="10.5" style="3" bestFit="1" customWidth="1"/>
    <col min="9988" max="9988" width="6.5" style="3" customWidth="1"/>
    <col min="9989" max="9990" width="8" style="3" bestFit="1" customWidth="1"/>
    <col min="9991" max="9991" width="8.25" style="3" customWidth="1"/>
    <col min="9992" max="9992" width="10.875" style="3" bestFit="1" customWidth="1"/>
    <col min="9993" max="9993" width="7.5" style="3" customWidth="1"/>
    <col min="9994" max="9994" width="10" style="3"/>
    <col min="9995" max="9995" width="9.125" style="3" customWidth="1"/>
    <col min="9996" max="9996" width="10.5" style="3" bestFit="1" customWidth="1"/>
    <col min="9997" max="10232" width="10" style="3"/>
    <col min="10233" max="10233" width="14.5" style="3" customWidth="1"/>
    <col min="10234" max="10234" width="9.625" style="3" customWidth="1"/>
    <col min="10235" max="10235" width="6.125" style="3" bestFit="1" customWidth="1"/>
    <col min="10236" max="10236" width="7.75" style="3" bestFit="1" customWidth="1"/>
    <col min="10237" max="10237" width="5.75" style="3" customWidth="1"/>
    <col min="10238" max="10238" width="6.625" style="3" bestFit="1" customWidth="1"/>
    <col min="10239" max="10239" width="7.75" style="3" bestFit="1" customWidth="1"/>
    <col min="10240" max="10240" width="11.25" style="3" bestFit="1" customWidth="1"/>
    <col min="10241" max="10241" width="5.75" style="3" customWidth="1"/>
    <col min="10242" max="10242" width="7.75" style="3" bestFit="1" customWidth="1"/>
    <col min="10243" max="10243" width="10.5" style="3" bestFit="1" customWidth="1"/>
    <col min="10244" max="10244" width="6.5" style="3" customWidth="1"/>
    <col min="10245" max="10246" width="8" style="3" bestFit="1" customWidth="1"/>
    <col min="10247" max="10247" width="8.25" style="3" customWidth="1"/>
    <col min="10248" max="10248" width="10.875" style="3" bestFit="1" customWidth="1"/>
    <col min="10249" max="10249" width="7.5" style="3" customWidth="1"/>
    <col min="10250" max="10250" width="10" style="3"/>
    <col min="10251" max="10251" width="9.125" style="3" customWidth="1"/>
    <col min="10252" max="10252" width="10.5" style="3" bestFit="1" customWidth="1"/>
    <col min="10253" max="10488" width="10" style="3"/>
    <col min="10489" max="10489" width="14.5" style="3" customWidth="1"/>
    <col min="10490" max="10490" width="9.625" style="3" customWidth="1"/>
    <col min="10491" max="10491" width="6.125" style="3" bestFit="1" customWidth="1"/>
    <col min="10492" max="10492" width="7.75" style="3" bestFit="1" customWidth="1"/>
    <col min="10493" max="10493" width="5.75" style="3" customWidth="1"/>
    <col min="10494" max="10494" width="6.625" style="3" bestFit="1" customWidth="1"/>
    <col min="10495" max="10495" width="7.75" style="3" bestFit="1" customWidth="1"/>
    <col min="10496" max="10496" width="11.25" style="3" bestFit="1" customWidth="1"/>
    <col min="10497" max="10497" width="5.75" style="3" customWidth="1"/>
    <col min="10498" max="10498" width="7.75" style="3" bestFit="1" customWidth="1"/>
    <col min="10499" max="10499" width="10.5" style="3" bestFit="1" customWidth="1"/>
    <col min="10500" max="10500" width="6.5" style="3" customWidth="1"/>
    <col min="10501" max="10502" width="8" style="3" bestFit="1" customWidth="1"/>
    <col min="10503" max="10503" width="8.25" style="3" customWidth="1"/>
    <col min="10504" max="10504" width="10.875" style="3" bestFit="1" customWidth="1"/>
    <col min="10505" max="10505" width="7.5" style="3" customWidth="1"/>
    <col min="10506" max="10506" width="10" style="3"/>
    <col min="10507" max="10507" width="9.125" style="3" customWidth="1"/>
    <col min="10508" max="10508" width="10.5" style="3" bestFit="1" customWidth="1"/>
    <col min="10509" max="10744" width="10" style="3"/>
    <col min="10745" max="10745" width="14.5" style="3" customWidth="1"/>
    <col min="10746" max="10746" width="9.625" style="3" customWidth="1"/>
    <col min="10747" max="10747" width="6.125" style="3" bestFit="1" customWidth="1"/>
    <col min="10748" max="10748" width="7.75" style="3" bestFit="1" customWidth="1"/>
    <col min="10749" max="10749" width="5.75" style="3" customWidth="1"/>
    <col min="10750" max="10750" width="6.625" style="3" bestFit="1" customWidth="1"/>
    <col min="10751" max="10751" width="7.75" style="3" bestFit="1" customWidth="1"/>
    <col min="10752" max="10752" width="11.25" style="3" bestFit="1" customWidth="1"/>
    <col min="10753" max="10753" width="5.75" style="3" customWidth="1"/>
    <col min="10754" max="10754" width="7.75" style="3" bestFit="1" customWidth="1"/>
    <col min="10755" max="10755" width="10.5" style="3" bestFit="1" customWidth="1"/>
    <col min="10756" max="10756" width="6.5" style="3" customWidth="1"/>
    <col min="10757" max="10758" width="8" style="3" bestFit="1" customWidth="1"/>
    <col min="10759" max="10759" width="8.25" style="3" customWidth="1"/>
    <col min="10760" max="10760" width="10.875" style="3" bestFit="1" customWidth="1"/>
    <col min="10761" max="10761" width="7.5" style="3" customWidth="1"/>
    <col min="10762" max="10762" width="10" style="3"/>
    <col min="10763" max="10763" width="9.125" style="3" customWidth="1"/>
    <col min="10764" max="10764" width="10.5" style="3" bestFit="1" customWidth="1"/>
    <col min="10765" max="11000" width="10" style="3"/>
    <col min="11001" max="11001" width="14.5" style="3" customWidth="1"/>
    <col min="11002" max="11002" width="9.625" style="3" customWidth="1"/>
    <col min="11003" max="11003" width="6.125" style="3" bestFit="1" customWidth="1"/>
    <col min="11004" max="11004" width="7.75" style="3" bestFit="1" customWidth="1"/>
    <col min="11005" max="11005" width="5.75" style="3" customWidth="1"/>
    <col min="11006" max="11006" width="6.625" style="3" bestFit="1" customWidth="1"/>
    <col min="11007" max="11007" width="7.75" style="3" bestFit="1" customWidth="1"/>
    <col min="11008" max="11008" width="11.25" style="3" bestFit="1" customWidth="1"/>
    <col min="11009" max="11009" width="5.75" style="3" customWidth="1"/>
    <col min="11010" max="11010" width="7.75" style="3" bestFit="1" customWidth="1"/>
    <col min="11011" max="11011" width="10.5" style="3" bestFit="1" customWidth="1"/>
    <col min="11012" max="11012" width="6.5" style="3" customWidth="1"/>
    <col min="11013" max="11014" width="8" style="3" bestFit="1" customWidth="1"/>
    <col min="11015" max="11015" width="8.25" style="3" customWidth="1"/>
    <col min="11016" max="11016" width="10.875" style="3" bestFit="1" customWidth="1"/>
    <col min="11017" max="11017" width="7.5" style="3" customWidth="1"/>
    <col min="11018" max="11018" width="10" style="3"/>
    <col min="11019" max="11019" width="9.125" style="3" customWidth="1"/>
    <col min="11020" max="11020" width="10.5" style="3" bestFit="1" customWidth="1"/>
    <col min="11021" max="11256" width="10" style="3"/>
    <col min="11257" max="11257" width="14.5" style="3" customWidth="1"/>
    <col min="11258" max="11258" width="9.625" style="3" customWidth="1"/>
    <col min="11259" max="11259" width="6.125" style="3" bestFit="1" customWidth="1"/>
    <col min="11260" max="11260" width="7.75" style="3" bestFit="1" customWidth="1"/>
    <col min="11261" max="11261" width="5.75" style="3" customWidth="1"/>
    <col min="11262" max="11262" width="6.625" style="3" bestFit="1" customWidth="1"/>
    <col min="11263" max="11263" width="7.75" style="3" bestFit="1" customWidth="1"/>
    <col min="11264" max="11264" width="11.25" style="3" bestFit="1" customWidth="1"/>
    <col min="11265" max="11265" width="5.75" style="3" customWidth="1"/>
    <col min="11266" max="11266" width="7.75" style="3" bestFit="1" customWidth="1"/>
    <col min="11267" max="11267" width="10.5" style="3" bestFit="1" customWidth="1"/>
    <col min="11268" max="11268" width="6.5" style="3" customWidth="1"/>
    <col min="11269" max="11270" width="8" style="3" bestFit="1" customWidth="1"/>
    <col min="11271" max="11271" width="8.25" style="3" customWidth="1"/>
    <col min="11272" max="11272" width="10.875" style="3" bestFit="1" customWidth="1"/>
    <col min="11273" max="11273" width="7.5" style="3" customWidth="1"/>
    <col min="11274" max="11274" width="10" style="3"/>
    <col min="11275" max="11275" width="9.125" style="3" customWidth="1"/>
    <col min="11276" max="11276" width="10.5" style="3" bestFit="1" customWidth="1"/>
    <col min="11277" max="11512" width="10" style="3"/>
    <col min="11513" max="11513" width="14.5" style="3" customWidth="1"/>
    <col min="11514" max="11514" width="9.625" style="3" customWidth="1"/>
    <col min="11515" max="11515" width="6.125" style="3" bestFit="1" customWidth="1"/>
    <col min="11516" max="11516" width="7.75" style="3" bestFit="1" customWidth="1"/>
    <col min="11517" max="11517" width="5.75" style="3" customWidth="1"/>
    <col min="11518" max="11518" width="6.625" style="3" bestFit="1" customWidth="1"/>
    <col min="11519" max="11519" width="7.75" style="3" bestFit="1" customWidth="1"/>
    <col min="11520" max="11520" width="11.25" style="3" bestFit="1" customWidth="1"/>
    <col min="11521" max="11521" width="5.75" style="3" customWidth="1"/>
    <col min="11522" max="11522" width="7.75" style="3" bestFit="1" customWidth="1"/>
    <col min="11523" max="11523" width="10.5" style="3" bestFit="1" customWidth="1"/>
    <col min="11524" max="11524" width="6.5" style="3" customWidth="1"/>
    <col min="11525" max="11526" width="8" style="3" bestFit="1" customWidth="1"/>
    <col min="11527" max="11527" width="8.25" style="3" customWidth="1"/>
    <col min="11528" max="11528" width="10.875" style="3" bestFit="1" customWidth="1"/>
    <col min="11529" max="11529" width="7.5" style="3" customWidth="1"/>
    <col min="11530" max="11530" width="10" style="3"/>
    <col min="11531" max="11531" width="9.125" style="3" customWidth="1"/>
    <col min="11532" max="11532" width="10.5" style="3" bestFit="1" customWidth="1"/>
    <col min="11533" max="11768" width="10" style="3"/>
    <col min="11769" max="11769" width="14.5" style="3" customWidth="1"/>
    <col min="11770" max="11770" width="9.625" style="3" customWidth="1"/>
    <col min="11771" max="11771" width="6.125" style="3" bestFit="1" customWidth="1"/>
    <col min="11772" max="11772" width="7.75" style="3" bestFit="1" customWidth="1"/>
    <col min="11773" max="11773" width="5.75" style="3" customWidth="1"/>
    <col min="11774" max="11774" width="6.625" style="3" bestFit="1" customWidth="1"/>
    <col min="11775" max="11775" width="7.75" style="3" bestFit="1" customWidth="1"/>
    <col min="11776" max="11776" width="11.25" style="3" bestFit="1" customWidth="1"/>
    <col min="11777" max="11777" width="5.75" style="3" customWidth="1"/>
    <col min="11778" max="11778" width="7.75" style="3" bestFit="1" customWidth="1"/>
    <col min="11779" max="11779" width="10.5" style="3" bestFit="1" customWidth="1"/>
    <col min="11780" max="11780" width="6.5" style="3" customWidth="1"/>
    <col min="11781" max="11782" width="8" style="3" bestFit="1" customWidth="1"/>
    <col min="11783" max="11783" width="8.25" style="3" customWidth="1"/>
    <col min="11784" max="11784" width="10.875" style="3" bestFit="1" customWidth="1"/>
    <col min="11785" max="11785" width="7.5" style="3" customWidth="1"/>
    <col min="11786" max="11786" width="10" style="3"/>
    <col min="11787" max="11787" width="9.125" style="3" customWidth="1"/>
    <col min="11788" max="11788" width="10.5" style="3" bestFit="1" customWidth="1"/>
    <col min="11789" max="12024" width="10" style="3"/>
    <col min="12025" max="12025" width="14.5" style="3" customWidth="1"/>
    <col min="12026" max="12026" width="9.625" style="3" customWidth="1"/>
    <col min="12027" max="12027" width="6.125" style="3" bestFit="1" customWidth="1"/>
    <col min="12028" max="12028" width="7.75" style="3" bestFit="1" customWidth="1"/>
    <col min="12029" max="12029" width="5.75" style="3" customWidth="1"/>
    <col min="12030" max="12030" width="6.625" style="3" bestFit="1" customWidth="1"/>
    <col min="12031" max="12031" width="7.75" style="3" bestFit="1" customWidth="1"/>
    <col min="12032" max="12032" width="11.25" style="3" bestFit="1" customWidth="1"/>
    <col min="12033" max="12033" width="5.75" style="3" customWidth="1"/>
    <col min="12034" max="12034" width="7.75" style="3" bestFit="1" customWidth="1"/>
    <col min="12035" max="12035" width="10.5" style="3" bestFit="1" customWidth="1"/>
    <col min="12036" max="12036" width="6.5" style="3" customWidth="1"/>
    <col min="12037" max="12038" width="8" style="3" bestFit="1" customWidth="1"/>
    <col min="12039" max="12039" width="8.25" style="3" customWidth="1"/>
    <col min="12040" max="12040" width="10.875" style="3" bestFit="1" customWidth="1"/>
    <col min="12041" max="12041" width="7.5" style="3" customWidth="1"/>
    <col min="12042" max="12042" width="10" style="3"/>
    <col min="12043" max="12043" width="9.125" style="3" customWidth="1"/>
    <col min="12044" max="12044" width="10.5" style="3" bestFit="1" customWidth="1"/>
    <col min="12045" max="12280" width="10" style="3"/>
    <col min="12281" max="12281" width="14.5" style="3" customWidth="1"/>
    <col min="12282" max="12282" width="9.625" style="3" customWidth="1"/>
    <col min="12283" max="12283" width="6.125" style="3" bestFit="1" customWidth="1"/>
    <col min="12284" max="12284" width="7.75" style="3" bestFit="1" customWidth="1"/>
    <col min="12285" max="12285" width="5.75" style="3" customWidth="1"/>
    <col min="12286" max="12286" width="6.625" style="3" bestFit="1" customWidth="1"/>
    <col min="12287" max="12287" width="7.75" style="3" bestFit="1" customWidth="1"/>
    <col min="12288" max="12288" width="11.25" style="3" bestFit="1" customWidth="1"/>
    <col min="12289" max="12289" width="5.75" style="3" customWidth="1"/>
    <col min="12290" max="12290" width="7.75" style="3" bestFit="1" customWidth="1"/>
    <col min="12291" max="12291" width="10.5" style="3" bestFit="1" customWidth="1"/>
    <col min="12292" max="12292" width="6.5" style="3" customWidth="1"/>
    <col min="12293" max="12294" width="8" style="3" bestFit="1" customWidth="1"/>
    <col min="12295" max="12295" width="8.25" style="3" customWidth="1"/>
    <col min="12296" max="12296" width="10.875" style="3" bestFit="1" customWidth="1"/>
    <col min="12297" max="12297" width="7.5" style="3" customWidth="1"/>
    <col min="12298" max="12298" width="10" style="3"/>
    <col min="12299" max="12299" width="9.125" style="3" customWidth="1"/>
    <col min="12300" max="12300" width="10.5" style="3" bestFit="1" customWidth="1"/>
    <col min="12301" max="12536" width="10" style="3"/>
    <col min="12537" max="12537" width="14.5" style="3" customWidth="1"/>
    <col min="12538" max="12538" width="9.625" style="3" customWidth="1"/>
    <col min="12539" max="12539" width="6.125" style="3" bestFit="1" customWidth="1"/>
    <col min="12540" max="12540" width="7.75" style="3" bestFit="1" customWidth="1"/>
    <col min="12541" max="12541" width="5.75" style="3" customWidth="1"/>
    <col min="12542" max="12542" width="6.625" style="3" bestFit="1" customWidth="1"/>
    <col min="12543" max="12543" width="7.75" style="3" bestFit="1" customWidth="1"/>
    <col min="12544" max="12544" width="11.25" style="3" bestFit="1" customWidth="1"/>
    <col min="12545" max="12545" width="5.75" style="3" customWidth="1"/>
    <col min="12546" max="12546" width="7.75" style="3" bestFit="1" customWidth="1"/>
    <col min="12547" max="12547" width="10.5" style="3" bestFit="1" customWidth="1"/>
    <col min="12548" max="12548" width="6.5" style="3" customWidth="1"/>
    <col min="12549" max="12550" width="8" style="3" bestFit="1" customWidth="1"/>
    <col min="12551" max="12551" width="8.25" style="3" customWidth="1"/>
    <col min="12552" max="12552" width="10.875" style="3" bestFit="1" customWidth="1"/>
    <col min="12553" max="12553" width="7.5" style="3" customWidth="1"/>
    <col min="12554" max="12554" width="10" style="3"/>
    <col min="12555" max="12555" width="9.125" style="3" customWidth="1"/>
    <col min="12556" max="12556" width="10.5" style="3" bestFit="1" customWidth="1"/>
    <col min="12557" max="12792" width="10" style="3"/>
    <col min="12793" max="12793" width="14.5" style="3" customWidth="1"/>
    <col min="12794" max="12794" width="9.625" style="3" customWidth="1"/>
    <col min="12795" max="12795" width="6.125" style="3" bestFit="1" customWidth="1"/>
    <col min="12796" max="12796" width="7.75" style="3" bestFit="1" customWidth="1"/>
    <col min="12797" max="12797" width="5.75" style="3" customWidth="1"/>
    <col min="12798" max="12798" width="6.625" style="3" bestFit="1" customWidth="1"/>
    <col min="12799" max="12799" width="7.75" style="3" bestFit="1" customWidth="1"/>
    <col min="12800" max="12800" width="11.25" style="3" bestFit="1" customWidth="1"/>
    <col min="12801" max="12801" width="5.75" style="3" customWidth="1"/>
    <col min="12802" max="12802" width="7.75" style="3" bestFit="1" customWidth="1"/>
    <col min="12803" max="12803" width="10.5" style="3" bestFit="1" customWidth="1"/>
    <col min="12804" max="12804" width="6.5" style="3" customWidth="1"/>
    <col min="12805" max="12806" width="8" style="3" bestFit="1" customWidth="1"/>
    <col min="12807" max="12807" width="8.25" style="3" customWidth="1"/>
    <col min="12808" max="12808" width="10.875" style="3" bestFit="1" customWidth="1"/>
    <col min="12809" max="12809" width="7.5" style="3" customWidth="1"/>
    <col min="12810" max="12810" width="10" style="3"/>
    <col min="12811" max="12811" width="9.125" style="3" customWidth="1"/>
    <col min="12812" max="12812" width="10.5" style="3" bestFit="1" customWidth="1"/>
    <col min="12813" max="13048" width="10" style="3"/>
    <col min="13049" max="13049" width="14.5" style="3" customWidth="1"/>
    <col min="13050" max="13050" width="9.625" style="3" customWidth="1"/>
    <col min="13051" max="13051" width="6.125" style="3" bestFit="1" customWidth="1"/>
    <col min="13052" max="13052" width="7.75" style="3" bestFit="1" customWidth="1"/>
    <col min="13053" max="13053" width="5.75" style="3" customWidth="1"/>
    <col min="13054" max="13054" width="6.625" style="3" bestFit="1" customWidth="1"/>
    <col min="13055" max="13055" width="7.75" style="3" bestFit="1" customWidth="1"/>
    <col min="13056" max="13056" width="11.25" style="3" bestFit="1" customWidth="1"/>
    <col min="13057" max="13057" width="5.75" style="3" customWidth="1"/>
    <col min="13058" max="13058" width="7.75" style="3" bestFit="1" customWidth="1"/>
    <col min="13059" max="13059" width="10.5" style="3" bestFit="1" customWidth="1"/>
    <col min="13060" max="13060" width="6.5" style="3" customWidth="1"/>
    <col min="13061" max="13062" width="8" style="3" bestFit="1" customWidth="1"/>
    <col min="13063" max="13063" width="8.25" style="3" customWidth="1"/>
    <col min="13064" max="13064" width="10.875" style="3" bestFit="1" customWidth="1"/>
    <col min="13065" max="13065" width="7.5" style="3" customWidth="1"/>
    <col min="13066" max="13066" width="10" style="3"/>
    <col min="13067" max="13067" width="9.125" style="3" customWidth="1"/>
    <col min="13068" max="13068" width="10.5" style="3" bestFit="1" customWidth="1"/>
    <col min="13069" max="13304" width="10" style="3"/>
    <col min="13305" max="13305" width="14.5" style="3" customWidth="1"/>
    <col min="13306" max="13306" width="9.625" style="3" customWidth="1"/>
    <col min="13307" max="13307" width="6.125" style="3" bestFit="1" customWidth="1"/>
    <col min="13308" max="13308" width="7.75" style="3" bestFit="1" customWidth="1"/>
    <col min="13309" max="13309" width="5.75" style="3" customWidth="1"/>
    <col min="13310" max="13310" width="6.625" style="3" bestFit="1" customWidth="1"/>
    <col min="13311" max="13311" width="7.75" style="3" bestFit="1" customWidth="1"/>
    <col min="13312" max="13312" width="11.25" style="3" bestFit="1" customWidth="1"/>
    <col min="13313" max="13313" width="5.75" style="3" customWidth="1"/>
    <col min="13314" max="13314" width="7.75" style="3" bestFit="1" customWidth="1"/>
    <col min="13315" max="13315" width="10.5" style="3" bestFit="1" customWidth="1"/>
    <col min="13316" max="13316" width="6.5" style="3" customWidth="1"/>
    <col min="13317" max="13318" width="8" style="3" bestFit="1" customWidth="1"/>
    <col min="13319" max="13319" width="8.25" style="3" customWidth="1"/>
    <col min="13320" max="13320" width="10.875" style="3" bestFit="1" customWidth="1"/>
    <col min="13321" max="13321" width="7.5" style="3" customWidth="1"/>
    <col min="13322" max="13322" width="10" style="3"/>
    <col min="13323" max="13323" width="9.125" style="3" customWidth="1"/>
    <col min="13324" max="13324" width="10.5" style="3" bestFit="1" customWidth="1"/>
    <col min="13325" max="13560" width="10" style="3"/>
    <col min="13561" max="13561" width="14.5" style="3" customWidth="1"/>
    <col min="13562" max="13562" width="9.625" style="3" customWidth="1"/>
    <col min="13563" max="13563" width="6.125" style="3" bestFit="1" customWidth="1"/>
    <col min="13564" max="13564" width="7.75" style="3" bestFit="1" customWidth="1"/>
    <col min="13565" max="13565" width="5.75" style="3" customWidth="1"/>
    <col min="13566" max="13566" width="6.625" style="3" bestFit="1" customWidth="1"/>
    <col min="13567" max="13567" width="7.75" style="3" bestFit="1" customWidth="1"/>
    <col min="13568" max="13568" width="11.25" style="3" bestFit="1" customWidth="1"/>
    <col min="13569" max="13569" width="5.75" style="3" customWidth="1"/>
    <col min="13570" max="13570" width="7.75" style="3" bestFit="1" customWidth="1"/>
    <col min="13571" max="13571" width="10.5" style="3" bestFit="1" customWidth="1"/>
    <col min="13572" max="13572" width="6.5" style="3" customWidth="1"/>
    <col min="13573" max="13574" width="8" style="3" bestFit="1" customWidth="1"/>
    <col min="13575" max="13575" width="8.25" style="3" customWidth="1"/>
    <col min="13576" max="13576" width="10.875" style="3" bestFit="1" customWidth="1"/>
    <col min="13577" max="13577" width="7.5" style="3" customWidth="1"/>
    <col min="13578" max="13578" width="10" style="3"/>
    <col min="13579" max="13579" width="9.125" style="3" customWidth="1"/>
    <col min="13580" max="13580" width="10.5" style="3" bestFit="1" customWidth="1"/>
    <col min="13581" max="13816" width="10" style="3"/>
    <col min="13817" max="13817" width="14.5" style="3" customWidth="1"/>
    <col min="13818" max="13818" width="9.625" style="3" customWidth="1"/>
    <col min="13819" max="13819" width="6.125" style="3" bestFit="1" customWidth="1"/>
    <col min="13820" max="13820" width="7.75" style="3" bestFit="1" customWidth="1"/>
    <col min="13821" max="13821" width="5.75" style="3" customWidth="1"/>
    <col min="13822" max="13822" width="6.625" style="3" bestFit="1" customWidth="1"/>
    <col min="13823" max="13823" width="7.75" style="3" bestFit="1" customWidth="1"/>
    <col min="13824" max="13824" width="11.25" style="3" bestFit="1" customWidth="1"/>
    <col min="13825" max="13825" width="5.75" style="3" customWidth="1"/>
    <col min="13826" max="13826" width="7.75" style="3" bestFit="1" customWidth="1"/>
    <col min="13827" max="13827" width="10.5" style="3" bestFit="1" customWidth="1"/>
    <col min="13828" max="13828" width="6.5" style="3" customWidth="1"/>
    <col min="13829" max="13830" width="8" style="3" bestFit="1" customWidth="1"/>
    <col min="13831" max="13831" width="8.25" style="3" customWidth="1"/>
    <col min="13832" max="13832" width="10.875" style="3" bestFit="1" customWidth="1"/>
    <col min="13833" max="13833" width="7.5" style="3" customWidth="1"/>
    <col min="13834" max="13834" width="10" style="3"/>
    <col min="13835" max="13835" width="9.125" style="3" customWidth="1"/>
    <col min="13836" max="13836" width="10.5" style="3" bestFit="1" customWidth="1"/>
    <col min="13837" max="14072" width="10" style="3"/>
    <col min="14073" max="14073" width="14.5" style="3" customWidth="1"/>
    <col min="14074" max="14074" width="9.625" style="3" customWidth="1"/>
    <col min="14075" max="14075" width="6.125" style="3" bestFit="1" customWidth="1"/>
    <col min="14076" max="14076" width="7.75" style="3" bestFit="1" customWidth="1"/>
    <col min="14077" max="14077" width="5.75" style="3" customWidth="1"/>
    <col min="14078" max="14078" width="6.625" style="3" bestFit="1" customWidth="1"/>
    <col min="14079" max="14079" width="7.75" style="3" bestFit="1" customWidth="1"/>
    <col min="14080" max="14080" width="11.25" style="3" bestFit="1" customWidth="1"/>
    <col min="14081" max="14081" width="5.75" style="3" customWidth="1"/>
    <col min="14082" max="14082" width="7.75" style="3" bestFit="1" customWidth="1"/>
    <col min="14083" max="14083" width="10.5" style="3" bestFit="1" customWidth="1"/>
    <col min="14084" max="14084" width="6.5" style="3" customWidth="1"/>
    <col min="14085" max="14086" width="8" style="3" bestFit="1" customWidth="1"/>
    <col min="14087" max="14087" width="8.25" style="3" customWidth="1"/>
    <col min="14088" max="14088" width="10.875" style="3" bestFit="1" customWidth="1"/>
    <col min="14089" max="14089" width="7.5" style="3" customWidth="1"/>
    <col min="14090" max="14090" width="10" style="3"/>
    <col min="14091" max="14091" width="9.125" style="3" customWidth="1"/>
    <col min="14092" max="14092" width="10.5" style="3" bestFit="1" customWidth="1"/>
    <col min="14093" max="14328" width="10" style="3"/>
    <col min="14329" max="14329" width="14.5" style="3" customWidth="1"/>
    <col min="14330" max="14330" width="9.625" style="3" customWidth="1"/>
    <col min="14331" max="14331" width="6.125" style="3" bestFit="1" customWidth="1"/>
    <col min="14332" max="14332" width="7.75" style="3" bestFit="1" customWidth="1"/>
    <col min="14333" max="14333" width="5.75" style="3" customWidth="1"/>
    <col min="14334" max="14334" width="6.625" style="3" bestFit="1" customWidth="1"/>
    <col min="14335" max="14335" width="7.75" style="3" bestFit="1" customWidth="1"/>
    <col min="14336" max="14336" width="11.25" style="3" bestFit="1" customWidth="1"/>
    <col min="14337" max="14337" width="5.75" style="3" customWidth="1"/>
    <col min="14338" max="14338" width="7.75" style="3" bestFit="1" customWidth="1"/>
    <col min="14339" max="14339" width="10.5" style="3" bestFit="1" customWidth="1"/>
    <col min="14340" max="14340" width="6.5" style="3" customWidth="1"/>
    <col min="14341" max="14342" width="8" style="3" bestFit="1" customWidth="1"/>
    <col min="14343" max="14343" width="8.25" style="3" customWidth="1"/>
    <col min="14344" max="14344" width="10.875" style="3" bestFit="1" customWidth="1"/>
    <col min="14345" max="14345" width="7.5" style="3" customWidth="1"/>
    <col min="14346" max="14346" width="10" style="3"/>
    <col min="14347" max="14347" width="9.125" style="3" customWidth="1"/>
    <col min="14348" max="14348" width="10.5" style="3" bestFit="1" customWidth="1"/>
    <col min="14349" max="14584" width="10" style="3"/>
    <col min="14585" max="14585" width="14.5" style="3" customWidth="1"/>
    <col min="14586" max="14586" width="9.625" style="3" customWidth="1"/>
    <col min="14587" max="14587" width="6.125" style="3" bestFit="1" customWidth="1"/>
    <col min="14588" max="14588" width="7.75" style="3" bestFit="1" customWidth="1"/>
    <col min="14589" max="14589" width="5.75" style="3" customWidth="1"/>
    <col min="14590" max="14590" width="6.625" style="3" bestFit="1" customWidth="1"/>
    <col min="14591" max="14591" width="7.75" style="3" bestFit="1" customWidth="1"/>
    <col min="14592" max="14592" width="11.25" style="3" bestFit="1" customWidth="1"/>
    <col min="14593" max="14593" width="5.75" style="3" customWidth="1"/>
    <col min="14594" max="14594" width="7.75" style="3" bestFit="1" customWidth="1"/>
    <col min="14595" max="14595" width="10.5" style="3" bestFit="1" customWidth="1"/>
    <col min="14596" max="14596" width="6.5" style="3" customWidth="1"/>
    <col min="14597" max="14598" width="8" style="3" bestFit="1" customWidth="1"/>
    <col min="14599" max="14599" width="8.25" style="3" customWidth="1"/>
    <col min="14600" max="14600" width="10.875" style="3" bestFit="1" customWidth="1"/>
    <col min="14601" max="14601" width="7.5" style="3" customWidth="1"/>
    <col min="14602" max="14602" width="10" style="3"/>
    <col min="14603" max="14603" width="9.125" style="3" customWidth="1"/>
    <col min="14604" max="14604" width="10.5" style="3" bestFit="1" customWidth="1"/>
    <col min="14605" max="14840" width="10" style="3"/>
    <col min="14841" max="14841" width="14.5" style="3" customWidth="1"/>
    <col min="14842" max="14842" width="9.625" style="3" customWidth="1"/>
    <col min="14843" max="14843" width="6.125" style="3" bestFit="1" customWidth="1"/>
    <col min="14844" max="14844" width="7.75" style="3" bestFit="1" customWidth="1"/>
    <col min="14845" max="14845" width="5.75" style="3" customWidth="1"/>
    <col min="14846" max="14846" width="6.625" style="3" bestFit="1" customWidth="1"/>
    <col min="14847" max="14847" width="7.75" style="3" bestFit="1" customWidth="1"/>
    <col min="14848" max="14848" width="11.25" style="3" bestFit="1" customWidth="1"/>
    <col min="14849" max="14849" width="5.75" style="3" customWidth="1"/>
    <col min="14850" max="14850" width="7.75" style="3" bestFit="1" customWidth="1"/>
    <col min="14851" max="14851" width="10.5" style="3" bestFit="1" customWidth="1"/>
    <col min="14852" max="14852" width="6.5" style="3" customWidth="1"/>
    <col min="14853" max="14854" width="8" style="3" bestFit="1" customWidth="1"/>
    <col min="14855" max="14855" width="8.25" style="3" customWidth="1"/>
    <col min="14856" max="14856" width="10.875" style="3" bestFit="1" customWidth="1"/>
    <col min="14857" max="14857" width="7.5" style="3" customWidth="1"/>
    <col min="14858" max="14858" width="10" style="3"/>
    <col min="14859" max="14859" width="9.125" style="3" customWidth="1"/>
    <col min="14860" max="14860" width="10.5" style="3" bestFit="1" customWidth="1"/>
    <col min="14861" max="15096" width="10" style="3"/>
    <col min="15097" max="15097" width="14.5" style="3" customWidth="1"/>
    <col min="15098" max="15098" width="9.625" style="3" customWidth="1"/>
    <col min="15099" max="15099" width="6.125" style="3" bestFit="1" customWidth="1"/>
    <col min="15100" max="15100" width="7.75" style="3" bestFit="1" customWidth="1"/>
    <col min="15101" max="15101" width="5.75" style="3" customWidth="1"/>
    <col min="15102" max="15102" width="6.625" style="3" bestFit="1" customWidth="1"/>
    <col min="15103" max="15103" width="7.75" style="3" bestFit="1" customWidth="1"/>
    <col min="15104" max="15104" width="11.25" style="3" bestFit="1" customWidth="1"/>
    <col min="15105" max="15105" width="5.75" style="3" customWidth="1"/>
    <col min="15106" max="15106" width="7.75" style="3" bestFit="1" customWidth="1"/>
    <col min="15107" max="15107" width="10.5" style="3" bestFit="1" customWidth="1"/>
    <col min="15108" max="15108" width="6.5" style="3" customWidth="1"/>
    <col min="15109" max="15110" width="8" style="3" bestFit="1" customWidth="1"/>
    <col min="15111" max="15111" width="8.25" style="3" customWidth="1"/>
    <col min="15112" max="15112" width="10.875" style="3" bestFit="1" customWidth="1"/>
    <col min="15113" max="15113" width="7.5" style="3" customWidth="1"/>
    <col min="15114" max="15114" width="10" style="3"/>
    <col min="15115" max="15115" width="9.125" style="3" customWidth="1"/>
    <col min="15116" max="15116" width="10.5" style="3" bestFit="1" customWidth="1"/>
    <col min="15117" max="15352" width="10" style="3"/>
    <col min="15353" max="15353" width="14.5" style="3" customWidth="1"/>
    <col min="15354" max="15354" width="9.625" style="3" customWidth="1"/>
    <col min="15355" max="15355" width="6.125" style="3" bestFit="1" customWidth="1"/>
    <col min="15356" max="15356" width="7.75" style="3" bestFit="1" customWidth="1"/>
    <col min="15357" max="15357" width="5.75" style="3" customWidth="1"/>
    <col min="15358" max="15358" width="6.625" style="3" bestFit="1" customWidth="1"/>
    <col min="15359" max="15359" width="7.75" style="3" bestFit="1" customWidth="1"/>
    <col min="15360" max="15360" width="11.25" style="3" bestFit="1" customWidth="1"/>
    <col min="15361" max="15361" width="5.75" style="3" customWidth="1"/>
    <col min="15362" max="15362" width="7.75" style="3" bestFit="1" customWidth="1"/>
    <col min="15363" max="15363" width="10.5" style="3" bestFit="1" customWidth="1"/>
    <col min="15364" max="15364" width="6.5" style="3" customWidth="1"/>
    <col min="15365" max="15366" width="8" style="3" bestFit="1" customWidth="1"/>
    <col min="15367" max="15367" width="8.25" style="3" customWidth="1"/>
    <col min="15368" max="15368" width="10.875" style="3" bestFit="1" customWidth="1"/>
    <col min="15369" max="15369" width="7.5" style="3" customWidth="1"/>
    <col min="15370" max="15370" width="10" style="3"/>
    <col min="15371" max="15371" width="9.125" style="3" customWidth="1"/>
    <col min="15372" max="15372" width="10.5" style="3" bestFit="1" customWidth="1"/>
    <col min="15373" max="15608" width="10" style="3"/>
    <col min="15609" max="15609" width="14.5" style="3" customWidth="1"/>
    <col min="15610" max="15610" width="9.625" style="3" customWidth="1"/>
    <col min="15611" max="15611" width="6.125" style="3" bestFit="1" customWidth="1"/>
    <col min="15612" max="15612" width="7.75" style="3" bestFit="1" customWidth="1"/>
    <col min="15613" max="15613" width="5.75" style="3" customWidth="1"/>
    <col min="15614" max="15614" width="6.625" style="3" bestFit="1" customWidth="1"/>
    <col min="15615" max="15615" width="7.75" style="3" bestFit="1" customWidth="1"/>
    <col min="15616" max="15616" width="11.25" style="3" bestFit="1" customWidth="1"/>
    <col min="15617" max="15617" width="5.75" style="3" customWidth="1"/>
    <col min="15618" max="15618" width="7.75" style="3" bestFit="1" customWidth="1"/>
    <col min="15619" max="15619" width="10.5" style="3" bestFit="1" customWidth="1"/>
    <col min="15620" max="15620" width="6.5" style="3" customWidth="1"/>
    <col min="15621" max="15622" width="8" style="3" bestFit="1" customWidth="1"/>
    <col min="15623" max="15623" width="8.25" style="3" customWidth="1"/>
    <col min="15624" max="15624" width="10.875" style="3" bestFit="1" customWidth="1"/>
    <col min="15625" max="15625" width="7.5" style="3" customWidth="1"/>
    <col min="15626" max="15626" width="10" style="3"/>
    <col min="15627" max="15627" width="9.125" style="3" customWidth="1"/>
    <col min="15628" max="15628" width="10.5" style="3" bestFit="1" customWidth="1"/>
    <col min="15629" max="15864" width="10" style="3"/>
    <col min="15865" max="15865" width="14.5" style="3" customWidth="1"/>
    <col min="15866" max="15866" width="9.625" style="3" customWidth="1"/>
    <col min="15867" max="15867" width="6.125" style="3" bestFit="1" customWidth="1"/>
    <col min="15868" max="15868" width="7.75" style="3" bestFit="1" customWidth="1"/>
    <col min="15869" max="15869" width="5.75" style="3" customWidth="1"/>
    <col min="15870" max="15870" width="6.625" style="3" bestFit="1" customWidth="1"/>
    <col min="15871" max="15871" width="7.75" style="3" bestFit="1" customWidth="1"/>
    <col min="15872" max="15872" width="11.25" style="3" bestFit="1" customWidth="1"/>
    <col min="15873" max="15873" width="5.75" style="3" customWidth="1"/>
    <col min="15874" max="15874" width="7.75" style="3" bestFit="1" customWidth="1"/>
    <col min="15875" max="15875" width="10.5" style="3" bestFit="1" customWidth="1"/>
    <col min="15876" max="15876" width="6.5" style="3" customWidth="1"/>
    <col min="15877" max="15878" width="8" style="3" bestFit="1" customWidth="1"/>
    <col min="15879" max="15879" width="8.25" style="3" customWidth="1"/>
    <col min="15880" max="15880" width="10.875" style="3" bestFit="1" customWidth="1"/>
    <col min="15881" max="15881" width="7.5" style="3" customWidth="1"/>
    <col min="15882" max="15882" width="10" style="3"/>
    <col min="15883" max="15883" width="9.125" style="3" customWidth="1"/>
    <col min="15884" max="15884" width="10.5" style="3" bestFit="1" customWidth="1"/>
    <col min="15885" max="16120" width="10" style="3"/>
    <col min="16121" max="16121" width="14.5" style="3" customWidth="1"/>
    <col min="16122" max="16122" width="9.625" style="3" customWidth="1"/>
    <col min="16123" max="16123" width="6.125" style="3" bestFit="1" customWidth="1"/>
    <col min="16124" max="16124" width="7.75" style="3" bestFit="1" customWidth="1"/>
    <col min="16125" max="16125" width="5.75" style="3" customWidth="1"/>
    <col min="16126" max="16126" width="6.625" style="3" bestFit="1" customWidth="1"/>
    <col min="16127" max="16127" width="7.75" style="3" bestFit="1" customWidth="1"/>
    <col min="16128" max="16128" width="11.25" style="3" bestFit="1" customWidth="1"/>
    <col min="16129" max="16129" width="5.75" style="3" customWidth="1"/>
    <col min="16130" max="16130" width="7.75" style="3" bestFit="1" customWidth="1"/>
    <col min="16131" max="16131" width="10.5" style="3" bestFit="1" customWidth="1"/>
    <col min="16132" max="16132" width="6.5" style="3" customWidth="1"/>
    <col min="16133" max="16134" width="8" style="3" bestFit="1" customWidth="1"/>
    <col min="16135" max="16135" width="8.25" style="3" customWidth="1"/>
    <col min="16136" max="16136" width="10.875" style="3" bestFit="1" customWidth="1"/>
    <col min="16137" max="16137" width="7.5" style="3" customWidth="1"/>
    <col min="16138" max="16138" width="10" style="3"/>
    <col min="16139" max="16139" width="9.125" style="3" customWidth="1"/>
    <col min="16140" max="16140" width="10.5" style="3" bestFit="1" customWidth="1"/>
    <col min="16141" max="16384" width="11" style="3"/>
  </cols>
  <sheetData>
    <row r="1" spans="1:9" s="8" customFormat="1" x14ac:dyDescent="0.2">
      <c r="A1" s="6" t="s">
        <v>626</v>
      </c>
    </row>
    <row r="2" spans="1:9" ht="15.75" x14ac:dyDescent="0.25">
      <c r="A2" s="2"/>
      <c r="B2" s="104"/>
      <c r="H2" s="105" t="s">
        <v>160</v>
      </c>
    </row>
    <row r="3" spans="1:9" s="109" customFormat="1" ht="13.7" customHeight="1" x14ac:dyDescent="0.2">
      <c r="A3" s="106"/>
      <c r="B3" s="852">
        <f>INDICE!A3</f>
        <v>41974</v>
      </c>
      <c r="C3" s="852"/>
      <c r="D3" s="852"/>
      <c r="E3" s="107"/>
      <c r="F3" s="853" t="s">
        <v>122</v>
      </c>
      <c r="G3" s="853"/>
      <c r="H3" s="853"/>
    </row>
    <row r="4" spans="1:9" s="109" customFormat="1" x14ac:dyDescent="0.2">
      <c r="A4" s="110"/>
      <c r="B4" s="111" t="s">
        <v>152</v>
      </c>
      <c r="C4" s="111" t="s">
        <v>153</v>
      </c>
      <c r="D4" s="111" t="s">
        <v>161</v>
      </c>
      <c r="E4" s="111"/>
      <c r="F4" s="111" t="s">
        <v>152</v>
      </c>
      <c r="G4" s="111" t="s">
        <v>153</v>
      </c>
      <c r="H4" s="111" t="s">
        <v>161</v>
      </c>
    </row>
    <row r="5" spans="1:9" s="109" customFormat="1" x14ac:dyDescent="0.2">
      <c r="A5" s="106" t="s">
        <v>162</v>
      </c>
      <c r="B5" s="112">
        <v>57.896489999999979</v>
      </c>
      <c r="C5" s="112">
        <v>2.0573999999999995</v>
      </c>
      <c r="D5" s="541">
        <v>59.95388999999998</v>
      </c>
      <c r="E5" s="542"/>
      <c r="F5" s="542">
        <v>667.68073999999967</v>
      </c>
      <c r="G5" s="542">
        <v>24.157349999999976</v>
      </c>
      <c r="H5" s="541">
        <v>691.83808999999962</v>
      </c>
      <c r="I5" s="77"/>
    </row>
    <row r="6" spans="1:9" s="109" customFormat="1" x14ac:dyDescent="0.2">
      <c r="A6" s="110" t="s">
        <v>163</v>
      </c>
      <c r="B6" s="113">
        <v>10.836370000000002</v>
      </c>
      <c r="C6" s="114">
        <v>0.53020999999999985</v>
      </c>
      <c r="D6" s="543">
        <v>11.366580000000003</v>
      </c>
      <c r="E6" s="265"/>
      <c r="F6" s="265">
        <v>126.39002000000001</v>
      </c>
      <c r="G6" s="265">
        <v>6.0713800000000022</v>
      </c>
      <c r="H6" s="543">
        <v>132.4614</v>
      </c>
      <c r="I6" s="77"/>
    </row>
    <row r="7" spans="1:9" s="109" customFormat="1" x14ac:dyDescent="0.2">
      <c r="A7" s="110" t="s">
        <v>164</v>
      </c>
      <c r="B7" s="113">
        <v>6.9046300000000009</v>
      </c>
      <c r="C7" s="114">
        <v>0.52633999999999992</v>
      </c>
      <c r="D7" s="543">
        <v>7.4309700000000012</v>
      </c>
      <c r="E7" s="265"/>
      <c r="F7" s="265">
        <v>84.13091</v>
      </c>
      <c r="G7" s="265">
        <v>6.0658200000000004</v>
      </c>
      <c r="H7" s="543">
        <v>90.196730000000002</v>
      </c>
      <c r="I7" s="77"/>
    </row>
    <row r="8" spans="1:9" s="109" customFormat="1" x14ac:dyDescent="0.2">
      <c r="A8" s="110" t="s">
        <v>165</v>
      </c>
      <c r="B8" s="113">
        <v>12.719620000000001</v>
      </c>
      <c r="C8" s="113">
        <v>0.79027000000000003</v>
      </c>
      <c r="D8" s="543">
        <v>13.50989</v>
      </c>
      <c r="E8" s="265"/>
      <c r="F8" s="265">
        <v>195.43615000000003</v>
      </c>
      <c r="G8" s="265">
        <v>10.790800000000001</v>
      </c>
      <c r="H8" s="543">
        <v>206.22695000000002</v>
      </c>
      <c r="I8" s="77"/>
    </row>
    <row r="9" spans="1:9" s="109" customFormat="1" x14ac:dyDescent="0.2">
      <c r="A9" s="110" t="s">
        <v>166</v>
      </c>
      <c r="B9" s="113">
        <v>32.623460000000001</v>
      </c>
      <c r="C9" s="113">
        <v>10.69332</v>
      </c>
      <c r="D9" s="543">
        <v>43.316780000000001</v>
      </c>
      <c r="E9" s="265"/>
      <c r="F9" s="265">
        <v>360.32303999999999</v>
      </c>
      <c r="G9" s="265">
        <v>116.53382000000001</v>
      </c>
      <c r="H9" s="543">
        <v>476.85685999999998</v>
      </c>
      <c r="I9" s="77"/>
    </row>
    <row r="10" spans="1:9" s="109" customFormat="1" x14ac:dyDescent="0.2">
      <c r="A10" s="110" t="s">
        <v>167</v>
      </c>
      <c r="B10" s="113">
        <v>4.4608700000000008</v>
      </c>
      <c r="C10" s="114">
        <v>0.27118999999999999</v>
      </c>
      <c r="D10" s="543">
        <v>4.7320600000000006</v>
      </c>
      <c r="E10" s="265"/>
      <c r="F10" s="265">
        <v>56.91104</v>
      </c>
      <c r="G10" s="265">
        <v>3.2174199999999988</v>
      </c>
      <c r="H10" s="543">
        <v>60.128459999999997</v>
      </c>
      <c r="I10" s="77"/>
    </row>
    <row r="11" spans="1:9" s="109" customFormat="1" x14ac:dyDescent="0.2">
      <c r="A11" s="110" t="s">
        <v>168</v>
      </c>
      <c r="B11" s="113">
        <v>19.439860000000003</v>
      </c>
      <c r="C11" s="113">
        <v>1.1387499999999995</v>
      </c>
      <c r="D11" s="543">
        <v>20.578610000000001</v>
      </c>
      <c r="E11" s="265"/>
      <c r="F11" s="265">
        <v>238.55567999999988</v>
      </c>
      <c r="G11" s="265">
        <v>13.634710000000011</v>
      </c>
      <c r="H11" s="543">
        <v>252.19038999999989</v>
      </c>
      <c r="I11" s="77"/>
    </row>
    <row r="12" spans="1:9" s="109" customFormat="1" x14ac:dyDescent="0.2">
      <c r="A12" s="110" t="s">
        <v>644</v>
      </c>
      <c r="B12" s="113">
        <v>13.872950000000001</v>
      </c>
      <c r="C12" s="114">
        <v>0.63600999999999963</v>
      </c>
      <c r="D12" s="543">
        <v>14.50896</v>
      </c>
      <c r="E12" s="265"/>
      <c r="F12" s="265">
        <v>164.7987</v>
      </c>
      <c r="G12" s="265">
        <v>7.2019500000000019</v>
      </c>
      <c r="H12" s="543">
        <v>172.00065000000001</v>
      </c>
      <c r="I12" s="77"/>
    </row>
    <row r="13" spans="1:9" s="109" customFormat="1" x14ac:dyDescent="0.2">
      <c r="A13" s="110" t="s">
        <v>169</v>
      </c>
      <c r="B13" s="113">
        <v>61.124399999999994</v>
      </c>
      <c r="C13" s="113">
        <v>3.9881500000000001</v>
      </c>
      <c r="D13" s="543">
        <v>65.112549999999999</v>
      </c>
      <c r="E13" s="265"/>
      <c r="F13" s="265">
        <v>719.07423999999912</v>
      </c>
      <c r="G13" s="265">
        <v>45.647739999999992</v>
      </c>
      <c r="H13" s="543">
        <v>764.72197999999912</v>
      </c>
      <c r="I13" s="77"/>
    </row>
    <row r="14" spans="1:9" s="109" customFormat="1" x14ac:dyDescent="0.2">
      <c r="A14" s="110" t="s">
        <v>170</v>
      </c>
      <c r="B14" s="114">
        <v>0.52021000000000006</v>
      </c>
      <c r="C14" s="114">
        <v>5.2150000000000009E-2</v>
      </c>
      <c r="D14" s="544">
        <v>0.57236000000000009</v>
      </c>
      <c r="E14" s="114"/>
      <c r="F14" s="265">
        <v>6.2018000000000004</v>
      </c>
      <c r="G14" s="114">
        <v>0.69307000000000007</v>
      </c>
      <c r="H14" s="544">
        <v>6.8948700000000009</v>
      </c>
      <c r="I14" s="77"/>
    </row>
    <row r="15" spans="1:9" s="109" customFormat="1" x14ac:dyDescent="0.2">
      <c r="A15" s="110" t="s">
        <v>171</v>
      </c>
      <c r="B15" s="113">
        <v>39.238159999999993</v>
      </c>
      <c r="C15" s="113">
        <v>1.54023</v>
      </c>
      <c r="D15" s="543">
        <v>40.778389999999995</v>
      </c>
      <c r="E15" s="265"/>
      <c r="F15" s="265">
        <v>470.03431</v>
      </c>
      <c r="G15" s="265">
        <v>18.780369999999991</v>
      </c>
      <c r="H15" s="543">
        <v>488.81468000000001</v>
      </c>
      <c r="I15" s="77"/>
    </row>
    <row r="16" spans="1:9" s="109" customFormat="1" x14ac:dyDescent="0.2">
      <c r="A16" s="110" t="s">
        <v>172</v>
      </c>
      <c r="B16" s="113">
        <v>7.9705899999999987</v>
      </c>
      <c r="C16" s="114">
        <v>0.23057999999999998</v>
      </c>
      <c r="D16" s="543">
        <v>8.2011699999999994</v>
      </c>
      <c r="E16" s="265"/>
      <c r="F16" s="265">
        <v>92.818840000000023</v>
      </c>
      <c r="G16" s="265">
        <v>2.7157300000000002</v>
      </c>
      <c r="H16" s="543">
        <v>95.534570000000016</v>
      </c>
      <c r="I16" s="77"/>
    </row>
    <row r="17" spans="1:14" s="109" customFormat="1" x14ac:dyDescent="0.2">
      <c r="A17" s="110" t="s">
        <v>173</v>
      </c>
      <c r="B17" s="113">
        <v>19.42747</v>
      </c>
      <c r="C17" s="113">
        <v>1.1345099999999999</v>
      </c>
      <c r="D17" s="543">
        <v>20.561979999999998</v>
      </c>
      <c r="E17" s="265"/>
      <c r="F17" s="265">
        <v>228.31617000000003</v>
      </c>
      <c r="G17" s="265">
        <v>12.548780000000002</v>
      </c>
      <c r="H17" s="543">
        <v>240.86495000000002</v>
      </c>
      <c r="I17" s="77"/>
    </row>
    <row r="18" spans="1:14" s="109" customFormat="1" x14ac:dyDescent="0.2">
      <c r="A18" s="110" t="s">
        <v>174</v>
      </c>
      <c r="B18" s="113">
        <v>2.2458400000000003</v>
      </c>
      <c r="C18" s="114">
        <v>0.12006</v>
      </c>
      <c r="D18" s="543">
        <v>2.3659000000000003</v>
      </c>
      <c r="E18" s="265"/>
      <c r="F18" s="265">
        <v>26.47645</v>
      </c>
      <c r="G18" s="265">
        <v>1.5125900000000001</v>
      </c>
      <c r="H18" s="543">
        <v>27.989039999999999</v>
      </c>
      <c r="I18" s="77"/>
    </row>
    <row r="19" spans="1:14" s="109" customFormat="1" x14ac:dyDescent="0.2">
      <c r="A19" s="110" t="s">
        <v>175</v>
      </c>
      <c r="B19" s="113">
        <v>46.155860000000018</v>
      </c>
      <c r="C19" s="113">
        <v>2.5058199999999995</v>
      </c>
      <c r="D19" s="543">
        <v>48.661680000000018</v>
      </c>
      <c r="E19" s="265"/>
      <c r="F19" s="265">
        <v>513.35643999999991</v>
      </c>
      <c r="G19" s="265">
        <v>26.498519999999999</v>
      </c>
      <c r="H19" s="543">
        <v>539.85495999999989</v>
      </c>
      <c r="I19" s="77"/>
    </row>
    <row r="20" spans="1:14" s="109" customFormat="1" x14ac:dyDescent="0.2">
      <c r="A20" s="110" t="s">
        <v>176</v>
      </c>
      <c r="B20" s="114">
        <v>0.54115000000000002</v>
      </c>
      <c r="C20" s="114">
        <v>0</v>
      </c>
      <c r="D20" s="544">
        <v>0.54115000000000002</v>
      </c>
      <c r="E20" s="114"/>
      <c r="F20" s="265">
        <v>6.1075399999999984</v>
      </c>
      <c r="G20" s="114">
        <v>0</v>
      </c>
      <c r="H20" s="544">
        <v>6.1075399999999984</v>
      </c>
      <c r="I20" s="77"/>
    </row>
    <row r="21" spans="1:14" s="109" customFormat="1" x14ac:dyDescent="0.2">
      <c r="A21" s="110" t="s">
        <v>177</v>
      </c>
      <c r="B21" s="113">
        <v>9.2652199999999993</v>
      </c>
      <c r="C21" s="114">
        <v>0.46696999999999994</v>
      </c>
      <c r="D21" s="543">
        <v>9.7321899999999992</v>
      </c>
      <c r="E21" s="265"/>
      <c r="F21" s="265">
        <v>112.17761999999999</v>
      </c>
      <c r="G21" s="265">
        <v>5.4182099999999984</v>
      </c>
      <c r="H21" s="543">
        <v>117.59582999999999</v>
      </c>
      <c r="I21" s="77"/>
    </row>
    <row r="22" spans="1:14" s="109" customFormat="1" x14ac:dyDescent="0.2">
      <c r="A22" s="110" t="s">
        <v>178</v>
      </c>
      <c r="B22" s="113">
        <v>5.0300999999999991</v>
      </c>
      <c r="C22" s="114">
        <v>0.16194</v>
      </c>
      <c r="D22" s="543">
        <v>5.1920399999999995</v>
      </c>
      <c r="E22" s="265"/>
      <c r="F22" s="265">
        <v>61.981700000000025</v>
      </c>
      <c r="G22" s="265">
        <v>2.3232999999999988</v>
      </c>
      <c r="H22" s="543">
        <v>64.305000000000021</v>
      </c>
      <c r="I22" s="77"/>
    </row>
    <row r="23" spans="1:14" x14ac:dyDescent="0.2">
      <c r="A23" s="115" t="s">
        <v>179</v>
      </c>
      <c r="B23" s="116">
        <v>14.325530000000002</v>
      </c>
      <c r="C23" s="116">
        <v>0.8644799999999998</v>
      </c>
      <c r="D23" s="545">
        <v>15.190010000000003</v>
      </c>
      <c r="E23" s="546"/>
      <c r="F23" s="546">
        <v>168.12686999999994</v>
      </c>
      <c r="G23" s="546">
        <v>10.981639999999993</v>
      </c>
      <c r="H23" s="545">
        <v>179.10850999999994</v>
      </c>
      <c r="I23" s="486"/>
      <c r="N23" s="109"/>
    </row>
    <row r="24" spans="1:14" x14ac:dyDescent="0.2">
      <c r="A24" s="117" t="s">
        <v>525</v>
      </c>
      <c r="B24" s="118">
        <v>364.59878000000026</v>
      </c>
      <c r="C24" s="118">
        <v>27.70837999999997</v>
      </c>
      <c r="D24" s="118">
        <v>392.30716000000024</v>
      </c>
      <c r="E24" s="118"/>
      <c r="F24" s="118">
        <v>4298.8982599999999</v>
      </c>
      <c r="G24" s="118">
        <v>314.79319999999979</v>
      </c>
      <c r="H24" s="118">
        <v>4613.69146</v>
      </c>
      <c r="I24" s="486"/>
    </row>
    <row r="25" spans="1:14" x14ac:dyDescent="0.2">
      <c r="H25" s="88" t="s">
        <v>246</v>
      </c>
    </row>
    <row r="26" spans="1:14" x14ac:dyDescent="0.2">
      <c r="A26" s="547" t="s">
        <v>521</v>
      </c>
      <c r="G26" s="120"/>
      <c r="H26" s="120"/>
    </row>
    <row r="27" spans="1:14" x14ac:dyDescent="0.2">
      <c r="A27" s="149" t="s">
        <v>247</v>
      </c>
      <c r="B27" s="122"/>
      <c r="G27" s="120"/>
      <c r="H27" s="120"/>
    </row>
    <row r="28" spans="1:14" ht="18" x14ac:dyDescent="0.25">
      <c r="A28" s="121"/>
      <c r="B28" s="122"/>
      <c r="E28" s="123"/>
      <c r="G28" s="120"/>
      <c r="H28" s="120"/>
    </row>
    <row r="29" spans="1:14" x14ac:dyDescent="0.2">
      <c r="A29" s="121"/>
      <c r="B29" s="122"/>
      <c r="G29" s="120"/>
      <c r="H29" s="120"/>
    </row>
    <row r="30" spans="1:14" x14ac:dyDescent="0.2">
      <c r="A30" s="121"/>
      <c r="B30" s="122"/>
      <c r="G30" s="120"/>
      <c r="H30" s="120"/>
    </row>
    <row r="31" spans="1:14" x14ac:dyDescent="0.2">
      <c r="A31" s="121"/>
      <c r="B31" s="122"/>
      <c r="G31" s="120"/>
      <c r="H31" s="120"/>
    </row>
    <row r="32" spans="1:14" x14ac:dyDescent="0.2">
      <c r="A32" s="121"/>
      <c r="B32" s="122"/>
      <c r="G32" s="120"/>
      <c r="H32" s="120"/>
    </row>
    <row r="33" spans="1:8" x14ac:dyDescent="0.2">
      <c r="A33" s="121"/>
      <c r="B33" s="122"/>
      <c r="G33" s="120"/>
      <c r="H33" s="120"/>
    </row>
    <row r="34" spans="1:8" x14ac:dyDescent="0.2">
      <c r="A34" s="121"/>
      <c r="B34" s="122"/>
      <c r="G34" s="120"/>
      <c r="H34" s="120"/>
    </row>
    <row r="35" spans="1:8" x14ac:dyDescent="0.2">
      <c r="A35" s="121"/>
      <c r="B35" s="122"/>
      <c r="G35" s="120"/>
      <c r="H35" s="120"/>
    </row>
    <row r="36" spans="1:8" x14ac:dyDescent="0.2">
      <c r="A36" s="121"/>
      <c r="B36" s="122"/>
      <c r="G36" s="120"/>
      <c r="H36" s="120"/>
    </row>
    <row r="37" spans="1:8" x14ac:dyDescent="0.2">
      <c r="A37" s="121"/>
      <c r="B37" s="122"/>
      <c r="G37" s="120"/>
      <c r="H37" s="120"/>
    </row>
    <row r="38" spans="1:8" x14ac:dyDescent="0.2">
      <c r="A38" s="121"/>
      <c r="B38" s="122"/>
      <c r="G38" s="120"/>
      <c r="H38" s="120"/>
    </row>
    <row r="39" spans="1:8" x14ac:dyDescent="0.2">
      <c r="A39" s="121"/>
      <c r="B39" s="122"/>
      <c r="G39" s="120"/>
      <c r="H39" s="120"/>
    </row>
    <row r="40" spans="1:8" x14ac:dyDescent="0.2">
      <c r="A40" s="121"/>
      <c r="B40" s="122"/>
      <c r="G40" s="120"/>
      <c r="H40" s="120"/>
    </row>
    <row r="41" spans="1:8" x14ac:dyDescent="0.2">
      <c r="A41" s="121"/>
      <c r="B41" s="122"/>
      <c r="G41" s="120"/>
      <c r="H41" s="120"/>
    </row>
    <row r="42" spans="1:8" x14ac:dyDescent="0.2">
      <c r="A42" s="121"/>
      <c r="B42" s="122"/>
      <c r="G42" s="120"/>
      <c r="H42" s="120"/>
    </row>
    <row r="43" spans="1:8" x14ac:dyDescent="0.2">
      <c r="A43" s="121"/>
      <c r="B43" s="122"/>
      <c r="G43" s="120"/>
      <c r="H43" s="120"/>
    </row>
    <row r="44" spans="1:8" x14ac:dyDescent="0.2">
      <c r="A44" s="121"/>
      <c r="B44" s="122"/>
      <c r="G44" s="120"/>
      <c r="H44" s="120"/>
    </row>
    <row r="45" spans="1:8" x14ac:dyDescent="0.2">
      <c r="A45" s="121"/>
      <c r="B45" s="122"/>
      <c r="G45" s="120"/>
      <c r="H45" s="120"/>
    </row>
    <row r="46" spans="1:8" x14ac:dyDescent="0.2">
      <c r="G46" s="120"/>
      <c r="H46" s="120"/>
    </row>
    <row r="47" spans="1:8" x14ac:dyDescent="0.2">
      <c r="G47" s="120"/>
      <c r="H47" s="120"/>
    </row>
  </sheetData>
  <mergeCells count="2">
    <mergeCell ref="B3:D3"/>
    <mergeCell ref="F3:H3"/>
  </mergeCells>
  <conditionalFormatting sqref="B5:H24">
    <cfRule type="cellIs" dxfId="91" priority="1" operator="between">
      <formula>0</formula>
      <formula>0.5</formula>
    </cfRule>
    <cfRule type="cellIs" dxfId="90" priority="2" operator="between">
      <formula>0</formula>
      <formula>0.49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55</vt:i4>
      </vt:variant>
      <vt:variant>
        <vt:lpstr>Rangos con nombre</vt:lpstr>
      </vt:variant>
      <vt:variant>
        <vt:i4>4</vt:i4>
      </vt:variant>
    </vt:vector>
  </HeadingPairs>
  <TitlesOfParts>
    <vt:vector baseType="lpstr" size="59">
      <vt:lpstr>INDICE</vt:lpstr>
      <vt:lpstr>Indicadores</vt:lpstr>
      <vt:lpstr>Energia primaria</vt:lpstr>
      <vt:lpstr>Energia final</vt:lpstr>
      <vt:lpstr>Consumo PP</vt:lpstr>
      <vt:lpstr>Tv año móvil cons. PP</vt:lpstr>
      <vt:lpstr>Consumo GLP</vt:lpstr>
      <vt:lpstr>Consumo gasolinas</vt:lpstr>
      <vt:lpstr>GNA CCAA</vt:lpstr>
      <vt:lpstr>Consumo gasóleos</vt:lpstr>
      <vt:lpstr>GO CCAA</vt:lpstr>
      <vt:lpstr>Consumo Combustibles Auto</vt:lpstr>
      <vt:lpstr>Bios</vt:lpstr>
      <vt:lpstr>Tv año móvil cons. auto</vt:lpstr>
      <vt:lpstr>Consumo Comb. Auto Canales</vt:lpstr>
      <vt:lpstr>Consumo Comb. Auto CCAA</vt:lpstr>
      <vt:lpstr>Consumo Querosenos</vt:lpstr>
      <vt:lpstr>Consumo Fuelóleos</vt:lpstr>
      <vt:lpstr>FO CCAA</vt:lpstr>
      <vt:lpstr>Consumo Otros Productos</vt:lpstr>
      <vt:lpstr>Impor Crudo</vt:lpstr>
      <vt:lpstr>Coste CIF</vt:lpstr>
      <vt:lpstr>imp-exp PP</vt:lpstr>
      <vt:lpstr>imp-exp PP paises</vt:lpstr>
      <vt:lpstr>produccion interior</vt:lpstr>
      <vt:lpstr>MP procesada</vt:lpstr>
      <vt:lpstr>Produccion bruta</vt:lpstr>
      <vt:lpstr>Balance</vt:lpstr>
      <vt:lpstr>PVP máximo bombona</vt:lpstr>
      <vt:lpstr>PVP de gna y glo</vt:lpstr>
      <vt:lpstr>PVP medio de la gna</vt:lpstr>
      <vt:lpstr>PVP medio del glo</vt:lpstr>
      <vt:lpstr>PVP medio del glo C</vt:lpstr>
      <vt:lpstr>Cotizaciones de los crudos</vt:lpstr>
      <vt:lpstr>Evolución crudos SPOT</vt:lpstr>
      <vt:lpstr>Cotizaciones FOB</vt:lpstr>
      <vt:lpstr>Consumo de gas natural</vt:lpstr>
      <vt:lpstr>Consumo de gas natural grupos</vt:lpstr>
      <vt:lpstr>Tasa variación año móvil GN </vt:lpstr>
      <vt:lpstr>Consumo de gas natural por CCAA</vt:lpstr>
      <vt:lpstr>import. GN paises</vt:lpstr>
      <vt:lpstr>import. GN puntos entrada </vt:lpstr>
      <vt:lpstr>Coste de aprov</vt:lpstr>
      <vt:lpstr>export. GN paises</vt:lpstr>
      <vt:lpstr>export. GN puntos salida</vt:lpstr>
      <vt:lpstr>Producción interior GN</vt:lpstr>
      <vt:lpstr>Balance  Gas natural</vt:lpstr>
      <vt:lpstr>PVP máximo TUR</vt:lpstr>
      <vt:lpstr>Cotizaciones GN</vt:lpstr>
      <vt:lpstr>Stocks mat. primas y PP</vt:lpstr>
      <vt:lpstr>EMS prod. pet.</vt:lpstr>
      <vt:lpstr>Nivel Stocks España</vt:lpstr>
      <vt:lpstr>RREE Cores</vt:lpstr>
      <vt:lpstr>Existencias GN</vt:lpstr>
      <vt:lpstr>Unidades y factores conversión</vt:lpstr>
      <vt:lpstr>'Consumo Comb. Auto Canales'!Área_de_impresión</vt:lpstr>
      <vt:lpstr>'Consumo gasóleos'!Área_de_impresión</vt:lpstr>
      <vt:lpstr>'Consumo GLP'!Área_de_impresión</vt:lpstr>
      <vt:lpstr>INDICE!Área_de_impresión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