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gif" Extension="gi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  <Override ContentType="application/vnd.openxmlformats-officedocument.spreadsheetml.worksheet+xml" PartName="/xl/worksheets/sheet34.xml"/>
  <Override ContentType="application/vnd.openxmlformats-officedocument.spreadsheetml.worksheet+xml" PartName="/xl/worksheets/sheet35.xml"/>
  <Override ContentType="application/vnd.openxmlformats-officedocument.spreadsheetml.worksheet+xml" PartName="/xl/worksheets/sheet36.xml"/>
  <Override ContentType="application/vnd.openxmlformats-officedocument.spreadsheetml.worksheet+xml" PartName="/xl/worksheets/sheet37.xml"/>
  <Override ContentType="application/vnd.openxmlformats-officedocument.spreadsheetml.worksheet+xml" PartName="/xl/worksheets/sheet38.xml"/>
  <Override ContentType="application/vnd.openxmlformats-officedocument.spreadsheetml.worksheet+xml" PartName="/xl/worksheets/sheet39.xml"/>
  <Override ContentType="application/vnd.openxmlformats-officedocument.spreadsheetml.worksheet+xml" PartName="/xl/worksheets/sheet40.xml"/>
  <Override ContentType="application/vnd.openxmlformats-officedocument.spreadsheetml.worksheet+xml" PartName="/xl/worksheets/sheet41.xml"/>
  <Override ContentType="application/vnd.openxmlformats-officedocument.spreadsheetml.worksheet+xml" PartName="/xl/worksheets/sheet42.xml"/>
  <Override ContentType="application/vnd.openxmlformats-officedocument.spreadsheetml.worksheet+xml" PartName="/xl/worksheets/sheet43.xml"/>
  <Override ContentType="application/vnd.openxmlformats-officedocument.spreadsheetml.worksheet+xml" PartName="/xl/worksheets/sheet44.xml"/>
  <Override ContentType="application/vnd.openxmlformats-officedocument.spreadsheetml.worksheet+xml" PartName="/xl/worksheets/sheet45.xml"/>
  <Override ContentType="application/vnd.openxmlformats-officedocument.spreadsheetml.worksheet+xml" PartName="/xl/worksheets/sheet46.xml"/>
  <Override ContentType="application/vnd.openxmlformats-officedocument.spreadsheetml.worksheet+xml" PartName="/xl/worksheets/sheet47.xml"/>
  <Override ContentType="application/vnd.openxmlformats-officedocument.spreadsheetml.worksheet+xml" PartName="/xl/worksheets/sheet48.xml"/>
  <Override ContentType="application/vnd.openxmlformats-officedocument.spreadsheetml.worksheet+xml" PartName="/xl/worksheets/sheet49.xml"/>
  <Override ContentType="application/vnd.openxmlformats-officedocument.spreadsheetml.worksheet+xml" PartName="/xl/worksheets/sheet50.xml"/>
  <Override ContentType="application/vnd.openxmlformats-officedocument.spreadsheetml.worksheet+xml" PartName="/xl/worksheets/sheet51.xml"/>
  <Override ContentType="application/vnd.openxmlformats-officedocument.spreadsheetml.worksheet+xml" PartName="/xl/worksheets/sheet52.xml"/>
  <Override ContentType="application/vnd.openxmlformats-officedocument.spreadsheetml.worksheet+xml" PartName="/xl/worksheets/sheet53.xml"/>
  <Override ContentType="application/vnd.openxmlformats-officedocument.spreadsheetml.worksheet+xml" PartName="/xl/worksheets/sheet54.xml"/>
  <Override ContentType="application/vnd.openxmlformats-officedocument.spreadsheetml.worksheet+xml" PartName="/xl/worksheets/sheet55.xml"/>
  <Override ContentType="application/vnd.openxmlformats-officedocument.spreadsheetml.worksheet+xml" PartName="/xl/worksheets/sheet56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U:\INFORMES CORES WEB\BEH\BEH 2014\2015\02. FEBRERO 2015\"/>
    </mc:Choice>
  </mc:AlternateContent>
  <bookViews>
    <workbookView xWindow="0" yWindow="0" windowWidth="28800" windowHeight="11445" tabRatio="797"/>
  </bookViews>
  <sheets>
    <sheet name="INDICE" sheetId="2" r:id="rId1"/>
    <sheet name="Indicadores" sheetId="3" r:id="rId2"/>
    <sheet name="Energia primaria" sheetId="4" r:id="rId3"/>
    <sheet name="Energia final" sheetId="5" r:id="rId4"/>
    <sheet name="Consumo PP" sheetId="6" r:id="rId5"/>
    <sheet name="Tv año móvil cons. PP" sheetId="7" r:id="rId6"/>
    <sheet name="Consumo GLP" sheetId="8" r:id="rId7"/>
    <sheet name="Consumo gasolinas" sheetId="9" r:id="rId8"/>
    <sheet name="GNA CCAA" sheetId="10" r:id="rId9"/>
    <sheet name="Consumo gasóleos" sheetId="11" r:id="rId10"/>
    <sheet name="GO CCAA" sheetId="12" r:id="rId11"/>
    <sheet name="Consumo Combustibles Auto" sheetId="13" r:id="rId12"/>
    <sheet name="Bios" sheetId="14" r:id="rId13"/>
    <sheet name="Tv año móvil cons. auto" sheetId="15" r:id="rId14"/>
    <sheet name="Consumo Comb. Auto Canales" sheetId="16" r:id="rId15"/>
    <sheet name="Consumo Comb. Auto CCAA" sheetId="56" r:id="rId16"/>
    <sheet name="Consumo Querosenos" sheetId="17" r:id="rId17"/>
    <sheet name="Consumo Fuelóleos" sheetId="18" r:id="rId18"/>
    <sheet name="FO CCAA" sheetId="19" r:id="rId19"/>
    <sheet name="Consumo Otros Productos" sheetId="20" r:id="rId20"/>
    <sheet name="Impor Crudo" sheetId="21" r:id="rId21"/>
    <sheet name="Coste CIF" sheetId="22" r:id="rId22"/>
    <sheet name="imp-exp PP" sheetId="23" r:id="rId23"/>
    <sheet name="imp-exp PP paises" sheetId="24" r:id="rId24"/>
    <sheet name="produccion interior" sheetId="25" r:id="rId25"/>
    <sheet name="MP procesada" sheetId="26" r:id="rId26"/>
    <sheet name="Produccion bruta" sheetId="27" r:id="rId27"/>
    <sheet name="Balance" sheetId="28" r:id="rId28"/>
    <sheet name="PVP máximo bombona" sheetId="29" r:id="rId29"/>
    <sheet name="PVP de gna y glo" sheetId="30" r:id="rId30"/>
    <sheet name="PVP medio de la gna" sheetId="31" r:id="rId31"/>
    <sheet name="PVP medio del glo" sheetId="32" r:id="rId32"/>
    <sheet name="PVP medio del glo C" sheetId="33" r:id="rId33"/>
    <sheet name="Cotizaciones de los crudos" sheetId="34" r:id="rId34"/>
    <sheet name="Evolución crudos SPOT" sheetId="35" r:id="rId35"/>
    <sheet name="Cotizaciones FOB" sheetId="36" r:id="rId36"/>
    <sheet name="Consumo de gas natural" sheetId="37" r:id="rId37"/>
    <sheet name="Consumo de gas natural grupos" sheetId="38" r:id="rId38"/>
    <sheet name="Tasa variación año móvil GN " sheetId="39" r:id="rId39"/>
    <sheet name="Consumo de gas natural por CCAA" sheetId="40" r:id="rId40"/>
    <sheet name="import. GN paises" sheetId="41" r:id="rId41"/>
    <sheet name="import. GN puntos entrada " sheetId="42" r:id="rId42"/>
    <sheet name="Coste de aprov" sheetId="45" r:id="rId43"/>
    <sheet name="export. GN paises" sheetId="43" r:id="rId44"/>
    <sheet name="export. GN puntos salida" sheetId="44" r:id="rId45"/>
    <sheet name="importaciones netas GN" sheetId="59" r:id="rId46"/>
    <sheet name="Producción interior GN" sheetId="46" r:id="rId47"/>
    <sheet name="Balance  Gas natural" sheetId="47" r:id="rId48"/>
    <sheet name="PVP máximo TUR" sheetId="48" r:id="rId49"/>
    <sheet name="Cotizaciones GN" sheetId="49" r:id="rId50"/>
    <sheet name="Stocks mat. primas y PP" sheetId="50" r:id="rId51"/>
    <sheet name="EMS prod. pet." sheetId="51" r:id="rId52"/>
    <sheet name="Nivel Stocks España" sheetId="53" r:id="rId53"/>
    <sheet name="RREE Cores" sheetId="52" r:id="rId54"/>
    <sheet name="Existencias GN" sheetId="54" r:id="rId55"/>
    <sheet name="Unidades y factores conversión" sheetId="57" r:id="rId56"/>
  </sheets>
  <externalReferences>
    <externalReference r:id="rId57"/>
  </externalReferences>
  <definedNames>
    <definedName name="_xlnm.Print_Area" localSheetId="14">'Consumo Comb. Auto Canales'!$A$1:$H$8</definedName>
    <definedName name="_xlnm.Print_Area" localSheetId="9">'Consumo gasóleos'!$A$1:$H$12</definedName>
    <definedName name="_xlnm.Print_Area" localSheetId="6">'Consumo GLP'!$A$1:$I$13</definedName>
    <definedName name="_xlnm.Print_Area" localSheetId="0">INDICE!$A$1:$K$97</definedName>
    <definedName name="CUART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Macro2" localSheetId="14">[1]!Macro2</definedName>
    <definedName name="Macro2" localSheetId="15">[1]!Macro2</definedName>
    <definedName name="Macro2" localSheetId="8">[1]!Macro2</definedName>
    <definedName name="Macro2" localSheetId="10">[1]!Macro2</definedName>
    <definedName name="Macro2" localSheetId="0">[1]!Macro2</definedName>
    <definedName name="Macro2" localSheetId="13">[1]!Macro2</definedName>
    <definedName name="Macro2">[1]!Macro2</definedName>
    <definedName name="TERCER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59" l="1"/>
  <c r="F11" i="46" l="1"/>
  <c r="D11" i="46"/>
  <c r="B11" i="46"/>
  <c r="F12" i="25" l="1"/>
  <c r="D12" i="25"/>
  <c r="B12" i="25"/>
  <c r="B4" i="54" l="1"/>
  <c r="F4" i="54" s="1"/>
  <c r="B3" i="52"/>
  <c r="F3" i="52" s="1"/>
  <c r="D3" i="53"/>
  <c r="H3" i="53" s="1"/>
  <c r="B3" i="51"/>
  <c r="D3" i="51" s="1"/>
  <c r="D4" i="54" l="1"/>
  <c r="D3" i="52"/>
  <c r="F3" i="53"/>
  <c r="F3" i="51"/>
  <c r="B3" i="50" l="1"/>
  <c r="F3" i="50" l="1"/>
  <c r="D3" i="50"/>
  <c r="A3" i="28"/>
  <c r="B3" i="46" l="1"/>
  <c r="B3" i="44"/>
  <c r="C3" i="43"/>
  <c r="B3" i="45"/>
  <c r="B3" i="42"/>
  <c r="B3" i="40"/>
  <c r="C3" i="41"/>
  <c r="B3" i="38"/>
  <c r="B3" i="37"/>
  <c r="B3" i="27"/>
  <c r="B3" i="26"/>
  <c r="B3" i="25"/>
  <c r="C3" i="24"/>
  <c r="B3" i="23"/>
  <c r="B3" i="22"/>
  <c r="C3" i="21"/>
  <c r="B3" i="20"/>
  <c r="B3" i="19"/>
  <c r="B3" i="18"/>
  <c r="B3" i="17"/>
  <c r="D3" i="56"/>
  <c r="B3" i="56"/>
  <c r="B3" i="16"/>
  <c r="B3" i="13"/>
  <c r="D3" i="12"/>
  <c r="B3" i="12"/>
  <c r="B3" i="11"/>
  <c r="I5" i="54" l="1"/>
  <c r="H5" i="54"/>
  <c r="I4" i="52"/>
  <c r="H4" i="52"/>
  <c r="I4" i="51"/>
  <c r="H4" i="51"/>
  <c r="I4" i="50"/>
  <c r="H4" i="50"/>
  <c r="I24" i="56" l="1"/>
  <c r="I23" i="56"/>
  <c r="I22" i="56"/>
  <c r="I21" i="56"/>
  <c r="I20" i="56"/>
  <c r="I19" i="56"/>
  <c r="I18" i="56"/>
  <c r="I17" i="56"/>
  <c r="I16" i="56"/>
  <c r="I15" i="56"/>
  <c r="I14" i="56"/>
  <c r="I13" i="56"/>
  <c r="I12" i="56"/>
  <c r="I11" i="56"/>
  <c r="I10" i="56"/>
  <c r="I9" i="56"/>
  <c r="I8" i="56"/>
  <c r="I7" i="56"/>
  <c r="I6" i="56"/>
  <c r="D24" i="56"/>
  <c r="D23" i="56"/>
  <c r="D22" i="56"/>
  <c r="D21" i="56"/>
  <c r="D20" i="56"/>
  <c r="D19" i="56"/>
  <c r="D18" i="56"/>
  <c r="D17" i="56"/>
  <c r="D16" i="56"/>
  <c r="D15" i="56"/>
  <c r="D14" i="56"/>
  <c r="D13" i="56"/>
  <c r="D12" i="56"/>
  <c r="D11" i="56"/>
  <c r="D10" i="56"/>
  <c r="D9" i="56"/>
  <c r="D8" i="56"/>
  <c r="D7" i="56"/>
  <c r="D6" i="56"/>
  <c r="I5" i="56"/>
  <c r="D5" i="56"/>
  <c r="H24" i="56"/>
  <c r="G24" i="56"/>
  <c r="H23" i="56"/>
  <c r="G23" i="56"/>
  <c r="H22" i="56"/>
  <c r="G22" i="56"/>
  <c r="H21" i="56"/>
  <c r="G21" i="56"/>
  <c r="H20" i="56"/>
  <c r="G20" i="56"/>
  <c r="H19" i="56"/>
  <c r="G19" i="56"/>
  <c r="H18" i="56"/>
  <c r="G18" i="56"/>
  <c r="H17" i="56"/>
  <c r="G17" i="56"/>
  <c r="H16" i="56"/>
  <c r="G16" i="56"/>
  <c r="H15" i="56"/>
  <c r="G15" i="56"/>
  <c r="H14" i="56"/>
  <c r="G14" i="56"/>
  <c r="H13" i="56"/>
  <c r="G13" i="56"/>
  <c r="H12" i="56"/>
  <c r="G12" i="56"/>
  <c r="H11" i="56"/>
  <c r="G11" i="56"/>
  <c r="H10" i="56"/>
  <c r="G10" i="56"/>
  <c r="H9" i="56"/>
  <c r="G9" i="56"/>
  <c r="H8" i="56"/>
  <c r="G8" i="56"/>
  <c r="H7" i="56"/>
  <c r="G7" i="56"/>
  <c r="H6" i="56"/>
  <c r="G6" i="56"/>
  <c r="H5" i="56"/>
  <c r="G5" i="56"/>
  <c r="C24" i="56"/>
  <c r="B24" i="56"/>
  <c r="C23" i="56"/>
  <c r="B23" i="56"/>
  <c r="C22" i="56"/>
  <c r="B22" i="56"/>
  <c r="C21" i="56"/>
  <c r="B21" i="56"/>
  <c r="C20" i="56"/>
  <c r="B20" i="56"/>
  <c r="C19" i="56"/>
  <c r="B19" i="56"/>
  <c r="C18" i="56"/>
  <c r="B18" i="56"/>
  <c r="C17" i="56"/>
  <c r="B17" i="56"/>
  <c r="C16" i="56"/>
  <c r="B16" i="56"/>
  <c r="C15" i="56"/>
  <c r="B15" i="56"/>
  <c r="C14" i="56"/>
  <c r="B14" i="56"/>
  <c r="C13" i="56"/>
  <c r="B13" i="56"/>
  <c r="C12" i="56"/>
  <c r="B12" i="56"/>
  <c r="C11" i="56"/>
  <c r="B11" i="56"/>
  <c r="C10" i="56"/>
  <c r="B10" i="56"/>
  <c r="C9" i="56"/>
  <c r="B9" i="56"/>
  <c r="C8" i="56"/>
  <c r="B8" i="56"/>
  <c r="C7" i="56"/>
  <c r="B7" i="56"/>
  <c r="C6" i="56"/>
  <c r="B6" i="56"/>
  <c r="C5" i="56"/>
  <c r="B5" i="56"/>
  <c r="B3" i="10"/>
  <c r="B3" i="9"/>
  <c r="B3" i="8"/>
  <c r="B3" i="6"/>
  <c r="E5" i="56" l="1"/>
  <c r="E6" i="56"/>
  <c r="J22" i="56"/>
  <c r="J5" i="56"/>
  <c r="J10" i="56"/>
  <c r="J8" i="56"/>
  <c r="J9" i="56"/>
  <c r="J18" i="56"/>
  <c r="E8" i="56"/>
  <c r="E16" i="56"/>
  <c r="E24" i="56"/>
  <c r="J14" i="56"/>
  <c r="J13" i="56"/>
  <c r="J16" i="56"/>
  <c r="J24" i="56"/>
  <c r="J6" i="56"/>
  <c r="J12" i="56"/>
  <c r="J20" i="56"/>
  <c r="E15" i="56"/>
  <c r="E9" i="56"/>
  <c r="E17" i="56"/>
  <c r="J15" i="56"/>
  <c r="E10" i="56"/>
  <c r="E18" i="56"/>
  <c r="J21" i="56"/>
  <c r="E14" i="56"/>
  <c r="J19" i="56"/>
  <c r="E11" i="56"/>
  <c r="J11" i="56"/>
  <c r="E12" i="56"/>
  <c r="E20" i="56"/>
  <c r="J17" i="56"/>
  <c r="E7" i="56"/>
  <c r="E23" i="56"/>
  <c r="E19" i="56"/>
  <c r="E13" i="56"/>
  <c r="E21" i="56"/>
  <c r="J7" i="56"/>
  <c r="J23" i="56"/>
  <c r="E22" i="56"/>
</calcChain>
</file>

<file path=xl/sharedStrings.xml><?xml version="1.0" encoding="utf-8"?>
<sst xmlns="http://schemas.openxmlformats.org/spreadsheetml/2006/main" count="1776" uniqueCount="664">
  <si>
    <t>Indicadores</t>
  </si>
  <si>
    <t>Unidades y factores de conversión utilizados</t>
  </si>
  <si>
    <t>1- Productos petrolíferos</t>
  </si>
  <si>
    <t>2-Gas natural</t>
  </si>
  <si>
    <t>3. Reservas petróleo y gas natural en España</t>
  </si>
  <si>
    <t>Consumo de productos petrolíferos</t>
  </si>
  <si>
    <t>Consumo de querosenos</t>
  </si>
  <si>
    <t>Consumo de otros productos</t>
  </si>
  <si>
    <t>Coste CIF</t>
  </si>
  <si>
    <t>2.1 Consumo de gas natural</t>
  </si>
  <si>
    <t>2.3 Balance de gas natural</t>
  </si>
  <si>
    <t>2.4 Precios de gas natural</t>
  </si>
  <si>
    <t xml:space="preserve">PVP máximo de las tarifas último recurso de gas natural </t>
  </si>
  <si>
    <t>1.1 Consumo de productos petrolíferos</t>
  </si>
  <si>
    <t>1.3 Balance de productos petrolíferos</t>
  </si>
  <si>
    <t>1.4 Precios de productos petrolíferos</t>
  </si>
  <si>
    <t>1.2 Importaciones y exportaciones de hidrocarburos líquidos</t>
  </si>
  <si>
    <t>2.2 Importaciones-Exportaciones de gas natural</t>
  </si>
  <si>
    <t>Importaciones por punto de entrada</t>
  </si>
  <si>
    <t>INDICE</t>
  </si>
  <si>
    <t>Cotizaciones de los crudos de referencia y tipo de cambio</t>
  </si>
  <si>
    <t>Evolución de los precios spot de crudos</t>
  </si>
  <si>
    <t xml:space="preserve">Cotizaciones internacionales FOB de productos petrolíferos </t>
  </si>
  <si>
    <t>Consumo anual de energía final en España</t>
  </si>
  <si>
    <t>Consumo de gases licuados del petróleo</t>
  </si>
  <si>
    <t>Consumo de gasolinas</t>
  </si>
  <si>
    <t>Biocarburantes en gasolinas y gasóleos</t>
  </si>
  <si>
    <t>Consumo de gasóleos</t>
  </si>
  <si>
    <t>Consumo de combustibles de automoción</t>
  </si>
  <si>
    <t>Consumo de fuelóleos</t>
  </si>
  <si>
    <t>Producción interior de crudo</t>
  </si>
  <si>
    <t>Producción interior de gas natural</t>
  </si>
  <si>
    <t xml:space="preserve">Unidades y factores de conversión utilizados </t>
  </si>
  <si>
    <t>Consumo de combustibles de automoción por canales</t>
  </si>
  <si>
    <t>Importaciones - Exportaciones de productos petrolíferos por productos</t>
  </si>
  <si>
    <t>PVP medio del gasóleo calefacción</t>
  </si>
  <si>
    <t>PVP medio del gasóleo de automoción</t>
  </si>
  <si>
    <t xml:space="preserve">PVP medio de la gasolina 95 I.O. </t>
  </si>
  <si>
    <t>Consumo de gas natural</t>
  </si>
  <si>
    <t>Stocks de crudo, materias primas y productos petrolíferos</t>
  </si>
  <si>
    <t>Existencias gas natural</t>
  </si>
  <si>
    <t>Existencias mínimas de seguridad de productos petroliferos</t>
  </si>
  <si>
    <t>Fuente</t>
  </si>
  <si>
    <t>Unidades</t>
  </si>
  <si>
    <t>Penúltimo dato</t>
  </si>
  <si>
    <t>Consumo y Demanda</t>
  </si>
  <si>
    <t>Total productos petrolíferos</t>
  </si>
  <si>
    <t>CORES</t>
  </si>
  <si>
    <t>kt</t>
  </si>
  <si>
    <t>Gasolinas</t>
  </si>
  <si>
    <t>Querosenos</t>
  </si>
  <si>
    <t>Gas natural</t>
  </si>
  <si>
    <t>Comercio exterior</t>
  </si>
  <si>
    <t>Importación de crudo</t>
  </si>
  <si>
    <t>Importación de gas natural</t>
  </si>
  <si>
    <t>GWh</t>
  </si>
  <si>
    <t>Coste CIF del crudo importado</t>
  </si>
  <si>
    <t>€/Bbl</t>
  </si>
  <si>
    <t>Refino y stocks de petróleo</t>
  </si>
  <si>
    <t>Materia prima procesada</t>
  </si>
  <si>
    <t>Utilización de la capacidad de refino</t>
  </si>
  <si>
    <t>%</t>
  </si>
  <si>
    <t xml:space="preserve">Stocks de crudo y productos </t>
  </si>
  <si>
    <t>Producción interior</t>
  </si>
  <si>
    <t>Crudo de petróleo</t>
  </si>
  <si>
    <t>Grado de autoabastecimiento (petróleo)</t>
  </si>
  <si>
    <t>Grado de autoabastecimiento (gas)</t>
  </si>
  <si>
    <t>Precios crudos y productos</t>
  </si>
  <si>
    <t>Precio Brent</t>
  </si>
  <si>
    <t>Reuters</t>
  </si>
  <si>
    <t>US$/Bbl</t>
  </si>
  <si>
    <t>Cotización media anual</t>
  </si>
  <si>
    <t>BCE</t>
  </si>
  <si>
    <t>US$/€</t>
  </si>
  <si>
    <t xml:space="preserve">PVP gasolina 95 I.O. </t>
  </si>
  <si>
    <t>MINETUR</t>
  </si>
  <si>
    <t>c€/litro</t>
  </si>
  <si>
    <t>PVP gasóleo auto</t>
  </si>
  <si>
    <t xml:space="preserve">PVP botella de butano 12,5 kg </t>
  </si>
  <si>
    <t>€/bombona</t>
  </si>
  <si>
    <t xml:space="preserve">Tarifa GN 3.1 doméstico y comercial </t>
  </si>
  <si>
    <t>c€/kWh</t>
  </si>
  <si>
    <t>Indicadores de actividad</t>
  </si>
  <si>
    <t>PIB</t>
  </si>
  <si>
    <t>INE</t>
  </si>
  <si>
    <r>
      <t xml:space="preserve">Índice producción industrial </t>
    </r>
    <r>
      <rPr>
        <vertAlign val="superscript"/>
        <sz val="10"/>
        <rFont val="Arial"/>
        <family val="2"/>
      </rPr>
      <t>1</t>
    </r>
  </si>
  <si>
    <t xml:space="preserve"> Bienes de consumo</t>
  </si>
  <si>
    <t xml:space="preserve">  - B. consumo duradero</t>
  </si>
  <si>
    <t xml:space="preserve">  - B. consumo no duradero</t>
  </si>
  <si>
    <t xml:space="preserve"> Bienes de equipo</t>
  </si>
  <si>
    <t xml:space="preserve"> Bienes intermedios</t>
  </si>
  <si>
    <t xml:space="preserve"> Energía</t>
  </si>
  <si>
    <r>
      <t xml:space="preserve">Consumo energía eléctrica </t>
    </r>
    <r>
      <rPr>
        <vertAlign val="superscript"/>
        <sz val="10"/>
        <rFont val="Arial"/>
        <family val="2"/>
      </rPr>
      <t>2</t>
    </r>
  </si>
  <si>
    <t>REE</t>
  </si>
  <si>
    <t>OFICEMEN</t>
  </si>
  <si>
    <t>Matriculación de automóviles</t>
  </si>
  <si>
    <t>DGT</t>
  </si>
  <si>
    <r>
      <t xml:space="preserve">Indicadores de transporte </t>
    </r>
    <r>
      <rPr>
        <b/>
        <vertAlign val="superscript"/>
        <sz val="10"/>
        <rFont val="Arial"/>
        <family val="2"/>
      </rPr>
      <t>1</t>
    </r>
  </si>
  <si>
    <t xml:space="preserve">Transporte total </t>
  </si>
  <si>
    <t xml:space="preserve">Transporte urbano </t>
  </si>
  <si>
    <t>Transporte interurbano</t>
  </si>
  <si>
    <t>Transporte por autobús</t>
  </si>
  <si>
    <t>Transporte ferrocarril</t>
  </si>
  <si>
    <t>Cercanías</t>
  </si>
  <si>
    <t>Media distancia</t>
  </si>
  <si>
    <t>Larga distancia</t>
  </si>
  <si>
    <t xml:space="preserve">Transporte aéreo (interior) </t>
  </si>
  <si>
    <t xml:space="preserve">Marítimo (cabotaje) </t>
  </si>
  <si>
    <t xml:space="preserve">Consumo anual de energía primaria en España y grado de autoabastecimiento </t>
  </si>
  <si>
    <t>Unidad: miles de toneladas equivalentes de petróleo</t>
  </si>
  <si>
    <t>Año 2012</t>
  </si>
  <si>
    <t>Estructura (%)</t>
  </si>
  <si>
    <t>Autoabastecimiento</t>
  </si>
  <si>
    <t>Carbón</t>
  </si>
  <si>
    <t>Petróleo</t>
  </si>
  <si>
    <t>Gas Natural</t>
  </si>
  <si>
    <t>Nuclear</t>
  </si>
  <si>
    <t>Energías Renovables</t>
  </si>
  <si>
    <t>Residuos no renovables</t>
  </si>
  <si>
    <t>Saldo Electr.(Imp.-Exp.)</t>
  </si>
  <si>
    <t>Total</t>
  </si>
  <si>
    <t>Acumulado anual</t>
  </si>
  <si>
    <t>Últimos doce meses</t>
  </si>
  <si>
    <t xml:space="preserve">Tv (%) (*) </t>
  </si>
  <si>
    <t>Tv (%) (*)</t>
  </si>
  <si>
    <t>Productos petrolíferos</t>
  </si>
  <si>
    <t>Gas</t>
  </si>
  <si>
    <t>Electricidad</t>
  </si>
  <si>
    <t>Renovables</t>
  </si>
  <si>
    <t>Estructura(%)</t>
  </si>
  <si>
    <t>Gasóleos</t>
  </si>
  <si>
    <t>Fuelóleos</t>
  </si>
  <si>
    <t>Otros productos (**)</t>
  </si>
  <si>
    <t>Fuente: CORES</t>
  </si>
  <si>
    <t>* Tasas de variación con respecto al mismo período del año anterior.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</si>
  <si>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</si>
  <si>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</si>
  <si>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</si>
  <si>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</si>
  <si>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</si>
  <si>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</si>
  <si>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</si>
  <si>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</si>
  <si>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</si>
  <si>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</si>
  <si>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</si>
  <si>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</si>
  <si>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Envasado</t>
  </si>
  <si>
    <t>Granel</t>
  </si>
  <si>
    <t>Automoción (envasado y granel)</t>
  </si>
  <si>
    <t>Otros</t>
  </si>
  <si>
    <t>-</t>
  </si>
  <si>
    <t>95 I.O.</t>
  </si>
  <si>
    <t>98 I.O.</t>
  </si>
  <si>
    <t>Gasolinas Mezcla</t>
  </si>
  <si>
    <t>Subtotal gasolinas auto</t>
  </si>
  <si>
    <t>Otras gasolinas</t>
  </si>
  <si>
    <t>Total **</t>
  </si>
  <si>
    <t>De los cuales:</t>
  </si>
  <si>
    <t>% en kt</t>
  </si>
  <si>
    <t>Unidad: miles de toneladas</t>
  </si>
  <si>
    <t xml:space="preserve">Subtotal </t>
  </si>
  <si>
    <t>Andalucía</t>
  </si>
  <si>
    <t>Aragón</t>
  </si>
  <si>
    <t>Asturias</t>
  </si>
  <si>
    <t>Baleares</t>
  </si>
  <si>
    <t>Canarias</t>
  </si>
  <si>
    <t>Cantabria</t>
  </si>
  <si>
    <t>Castilla y León</t>
  </si>
  <si>
    <t>Cataluña</t>
  </si>
  <si>
    <t>Ceuta</t>
  </si>
  <si>
    <t>C. Valenciana</t>
  </si>
  <si>
    <t>Extremadura</t>
  </si>
  <si>
    <t>Galicia</t>
  </si>
  <si>
    <t>La Rioja</t>
  </si>
  <si>
    <t>Madrid</t>
  </si>
  <si>
    <t>Melilla</t>
  </si>
  <si>
    <t>Murcia</t>
  </si>
  <si>
    <t>Navarra</t>
  </si>
  <si>
    <t>País Vasco</t>
  </si>
  <si>
    <t>Gasóleo A</t>
  </si>
  <si>
    <t xml:space="preserve">Biodiesel  </t>
  </si>
  <si>
    <t>Biodiesel  Mezcla</t>
  </si>
  <si>
    <t>Subtotal gasóleos auto</t>
  </si>
  <si>
    <t>Agrícola y pesca (B)</t>
  </si>
  <si>
    <t>Calefacción (C)</t>
  </si>
  <si>
    <t xml:space="preserve">Otros gasóleos </t>
  </si>
  <si>
    <t>Total (**)</t>
  </si>
  <si>
    <t>Biocarburantes</t>
  </si>
  <si>
    <t>A</t>
  </si>
  <si>
    <t>B</t>
  </si>
  <si>
    <t>C</t>
  </si>
  <si>
    <t>Subtotal</t>
  </si>
  <si>
    <t>Gasolinas 95 I.O.</t>
  </si>
  <si>
    <t>Gasolinas 98 I.O.</t>
  </si>
  <si>
    <t>^</t>
  </si>
  <si>
    <t>Total gasolinas auto</t>
  </si>
  <si>
    <t>Otros gasóleos de automoción **</t>
  </si>
  <si>
    <t xml:space="preserve">Total </t>
  </si>
  <si>
    <t>Combustibles
 Auto/S.Total (%)</t>
  </si>
  <si>
    <t>Bioetanol</t>
  </si>
  <si>
    <t>Estaciones 
de servicio</t>
  </si>
  <si>
    <t>Extra Red</t>
  </si>
  <si>
    <t>Gasolinas automoción</t>
  </si>
  <si>
    <t>Gasóleos de Automoción</t>
  </si>
  <si>
    <t>Aviación</t>
  </si>
  <si>
    <t>BIA</t>
  </si>
  <si>
    <t>Otros fuelóleos</t>
  </si>
  <si>
    <t>Lubricantes</t>
  </si>
  <si>
    <t>Asfaltos</t>
  </si>
  <si>
    <t>Coque</t>
  </si>
  <si>
    <t>Total otros productos</t>
  </si>
  <si>
    <t>Consumo de gasóleos por Comunidades Autónomas</t>
  </si>
  <si>
    <t>Canadá</t>
  </si>
  <si>
    <t>México</t>
  </si>
  <si>
    <t>Brasil</t>
  </si>
  <si>
    <t>Colombia</t>
  </si>
  <si>
    <t>Ecuador</t>
  </si>
  <si>
    <t>Venezuela</t>
  </si>
  <si>
    <t>Azerbayán</t>
  </si>
  <si>
    <t>Estonia</t>
  </si>
  <si>
    <t>Italia</t>
  </si>
  <si>
    <t>Kazajastán</t>
  </si>
  <si>
    <t>Noruega</t>
  </si>
  <si>
    <t>Reino Unido</t>
  </si>
  <si>
    <t>Rusia</t>
  </si>
  <si>
    <t>Arabia Saudí</t>
  </si>
  <si>
    <t>Irak</t>
  </si>
  <si>
    <t>Omán</t>
  </si>
  <si>
    <t>Angola</t>
  </si>
  <si>
    <t>Argelia</t>
  </si>
  <si>
    <t>Camerún</t>
  </si>
  <si>
    <t>Congo</t>
  </si>
  <si>
    <t>Egipto</t>
  </si>
  <si>
    <t>Gabón</t>
  </si>
  <si>
    <t>Guinea</t>
  </si>
  <si>
    <t>Libia</t>
  </si>
  <si>
    <t>Nigeria</t>
  </si>
  <si>
    <t>Túnez</t>
  </si>
  <si>
    <t>Otros África</t>
  </si>
  <si>
    <t xml:space="preserve">TOTAL </t>
  </si>
  <si>
    <t>Fuente: Cores</t>
  </si>
  <si>
    <t>- igual que 0,0 / ^ mayor que 0,0</t>
  </si>
  <si>
    <t>Coste CIF del crudo importado en España</t>
  </si>
  <si>
    <t>Unidad: € por barril</t>
  </si>
  <si>
    <t>Importaciones</t>
  </si>
  <si>
    <t>Otros productos</t>
  </si>
  <si>
    <t xml:space="preserve">Total Importaciones </t>
  </si>
  <si>
    <t>Exportaciones</t>
  </si>
  <si>
    <t>Total Exportaciones</t>
  </si>
  <si>
    <t>Total Saldo Exp.-Imp.</t>
  </si>
  <si>
    <t>saldo (E-I)</t>
  </si>
  <si>
    <t>Estados Unidos</t>
  </si>
  <si>
    <t>Argentina</t>
  </si>
  <si>
    <t>Otros América</t>
  </si>
  <si>
    <t>Bélgica</t>
  </si>
  <si>
    <t>Francia</t>
  </si>
  <si>
    <t>Grecia</t>
  </si>
  <si>
    <t>Holanda</t>
  </si>
  <si>
    <t>Portugal</t>
  </si>
  <si>
    <t>Suecia</t>
  </si>
  <si>
    <t>Turquía</t>
  </si>
  <si>
    <t>Ucrania</t>
  </si>
  <si>
    <t>Otros Europa</t>
  </si>
  <si>
    <t>EAU</t>
  </si>
  <si>
    <t>Israel</t>
  </si>
  <si>
    <t>Marruecos</t>
  </si>
  <si>
    <t>India</t>
  </si>
  <si>
    <t>Indonesia</t>
  </si>
  <si>
    <t>Singapur</t>
  </si>
  <si>
    <t>Otros Asia</t>
  </si>
  <si>
    <t>Importaciones de crudo por países y zonas económicas</t>
  </si>
  <si>
    <t>Ayoluengo</t>
  </si>
  <si>
    <t>Boqueron</t>
  </si>
  <si>
    <t>Casablanca</t>
  </si>
  <si>
    <t>Montanazo-Lubina</t>
  </si>
  <si>
    <t>Rodaballo</t>
  </si>
  <si>
    <t>Total Crudo</t>
  </si>
  <si>
    <t>Grado de autoabastecimiento (%)</t>
  </si>
  <si>
    <t>Crudo y materias primas procesadas</t>
  </si>
  <si>
    <t>Produccion bruta de refineria</t>
  </si>
  <si>
    <t>Balance de producción y consumo de productos petrolíferos</t>
  </si>
  <si>
    <t>Producción de refinerías</t>
  </si>
  <si>
    <t>Importaciones de crudo</t>
  </si>
  <si>
    <t>Consumos propios</t>
  </si>
  <si>
    <t>Traspasos / diferencias estadísticas</t>
  </si>
  <si>
    <t>Pérdidas de refino</t>
  </si>
  <si>
    <t>Variación de existencias</t>
  </si>
  <si>
    <t>Unidad:  €/Bombona</t>
  </si>
  <si>
    <t>€/Bombona</t>
  </si>
  <si>
    <t>1 Enero</t>
  </si>
  <si>
    <t>1 Abril</t>
  </si>
  <si>
    <t>1 Julio</t>
  </si>
  <si>
    <t>1 Octubre</t>
  </si>
  <si>
    <t>28 Abril</t>
  </si>
  <si>
    <t>1 Septiembre</t>
  </si>
  <si>
    <t>26 Marzo</t>
  </si>
  <si>
    <t>14 Mayo</t>
  </si>
  <si>
    <t>* % sobre precio anterior</t>
  </si>
  <si>
    <t>Fuente: MINETUR</t>
  </si>
  <si>
    <t>Unidad: c€/litro</t>
  </si>
  <si>
    <t>Precio de venta al público</t>
  </si>
  <si>
    <t>Tasa de variación (%)</t>
  </si>
  <si>
    <t>mes anterior</t>
  </si>
  <si>
    <t>mes año anterior</t>
  </si>
  <si>
    <t xml:space="preserve">PVP medio de la gasolina 95 I.O.  </t>
  </si>
  <si>
    <t>PVP</t>
  </si>
  <si>
    <t>IVA</t>
  </si>
  <si>
    <t>IE</t>
  </si>
  <si>
    <t>PAI</t>
  </si>
  <si>
    <t>España</t>
  </si>
  <si>
    <t>Alemania</t>
  </si>
  <si>
    <t>Austria</t>
  </si>
  <si>
    <t>Bulgaria</t>
  </si>
  <si>
    <t>Chequia</t>
  </si>
  <si>
    <t>Chipre</t>
  </si>
  <si>
    <t>Croacia</t>
  </si>
  <si>
    <t>Dinamarca</t>
  </si>
  <si>
    <t>Eslovaquia</t>
  </si>
  <si>
    <t>Eslovenia</t>
  </si>
  <si>
    <t>Finlandia</t>
  </si>
  <si>
    <t>Hungría</t>
  </si>
  <si>
    <t>Irlanda</t>
  </si>
  <si>
    <t>Letonia</t>
  </si>
  <si>
    <t>Lituania</t>
  </si>
  <si>
    <t>Luxemburgo</t>
  </si>
  <si>
    <t>Malta</t>
  </si>
  <si>
    <t>Polonia</t>
  </si>
  <si>
    <t>Rumanía</t>
  </si>
  <si>
    <t>Media UE ponderada</t>
  </si>
  <si>
    <t>Media Eurozona ponderada</t>
  </si>
  <si>
    <t>Media UE Eurozona-España</t>
  </si>
  <si>
    <t xml:space="preserve">PVP medio del gasóleo de automoción </t>
  </si>
  <si>
    <t>Unidad: US$ por barril</t>
  </si>
  <si>
    <t>Brent  Dated</t>
  </si>
  <si>
    <t xml:space="preserve">WTI  </t>
  </si>
  <si>
    <t>Tipo de cambio $/€</t>
  </si>
  <si>
    <t>Fuente: Reuters</t>
  </si>
  <si>
    <t>Cercano Oriente</t>
  </si>
  <si>
    <t>Arabia Ligero</t>
  </si>
  <si>
    <t>Dubai</t>
  </si>
  <si>
    <t>Irán (ligero)</t>
  </si>
  <si>
    <t>Irán (pesado)</t>
  </si>
  <si>
    <t>Mediterráneo/África</t>
  </si>
  <si>
    <t>Irak (Kirkuk)</t>
  </si>
  <si>
    <t>Argelia (Saharan)</t>
  </si>
  <si>
    <t>Libia (Es Sider)</t>
  </si>
  <si>
    <t>Nigeria (Bonny)</t>
  </si>
  <si>
    <t>Ural</t>
  </si>
  <si>
    <t>América del Norte</t>
  </si>
  <si>
    <t>EE.UU. (Texas Int.)</t>
  </si>
  <si>
    <t>México (Maya)</t>
  </si>
  <si>
    <t>Mar del Norte</t>
  </si>
  <si>
    <t>Ekofisk</t>
  </si>
  <si>
    <t>Forties</t>
  </si>
  <si>
    <t>Brent</t>
  </si>
  <si>
    <t>Cesta OPEP</t>
  </si>
  <si>
    <t>Unidad: US$ por tonelada</t>
  </si>
  <si>
    <t>MED</t>
  </si>
  <si>
    <t>NWE</t>
  </si>
  <si>
    <t>Fuelóleo 1% Azufre</t>
  </si>
  <si>
    <t xml:space="preserve">Consumo de gas natural </t>
  </si>
  <si>
    <t>Consumo convencional</t>
  </si>
  <si>
    <t>Generación eléctrica</t>
  </si>
  <si>
    <t>GNL de consumo directo</t>
  </si>
  <si>
    <t>Consumo de gas natural por grupos de presión</t>
  </si>
  <si>
    <t xml:space="preserve">GNL Consumo directo </t>
  </si>
  <si>
    <t>Enero</t>
  </si>
  <si>
    <t>Grupo 1</t>
  </si>
  <si>
    <t>Grupo 2</t>
  </si>
  <si>
    <t>Grupo 3</t>
  </si>
  <si>
    <t>GNL</t>
  </si>
  <si>
    <t>Com. Valenciana</t>
  </si>
  <si>
    <t>Perú</t>
  </si>
  <si>
    <t>GN</t>
  </si>
  <si>
    <t>Qatar</t>
  </si>
  <si>
    <t xml:space="preserve"> GN</t>
  </si>
  <si>
    <t xml:space="preserve"> GNL</t>
  </si>
  <si>
    <t>(*) Tasa de variación respecto al mismo periodo del año anterior.</t>
  </si>
  <si>
    <t>Conexiones Internacionales</t>
  </si>
  <si>
    <t>Almería</t>
  </si>
  <si>
    <t>Zahara de los Atunes</t>
  </si>
  <si>
    <t>Plantas de regasificación</t>
  </si>
  <si>
    <t>Barcelona</t>
  </si>
  <si>
    <t>Bilbao</t>
  </si>
  <si>
    <t>Cartagena</t>
  </si>
  <si>
    <t>Huelva</t>
  </si>
  <si>
    <t>Mugardos</t>
  </si>
  <si>
    <t>Sagunto</t>
  </si>
  <si>
    <t>Otros GNL</t>
  </si>
  <si>
    <t xml:space="preserve">Exportaciones de gas natural por países </t>
  </si>
  <si>
    <t>Suiza</t>
  </si>
  <si>
    <t>Kuwait</t>
  </si>
  <si>
    <t>Corea del Sur</t>
  </si>
  <si>
    <t>Japón</t>
  </si>
  <si>
    <t>Malasia</t>
  </si>
  <si>
    <t>Oriente Medio</t>
  </si>
  <si>
    <t>Exportaciones de gas natural por punto de salida</t>
  </si>
  <si>
    <t>€/MWh</t>
  </si>
  <si>
    <t>Fuente:DGA</t>
  </si>
  <si>
    <t>Nota: Arancel de aduanas capitulo 27</t>
  </si>
  <si>
    <t xml:space="preserve">Produccion interior de gas natural </t>
  </si>
  <si>
    <t>El Romeral</t>
  </si>
  <si>
    <t>El Ruedo</t>
  </si>
  <si>
    <t>Marismas</t>
  </si>
  <si>
    <t>Poseidón</t>
  </si>
  <si>
    <t xml:space="preserve">Balance de producción y consumo de gas natural </t>
  </si>
  <si>
    <t>Entradas</t>
  </si>
  <si>
    <t>Salidas</t>
  </si>
  <si>
    <t>Entradas de gas natural</t>
  </si>
  <si>
    <t>Salidas de gas natural</t>
  </si>
  <si>
    <t xml:space="preserve">    Producción interior de gas</t>
  </si>
  <si>
    <t xml:space="preserve">    Exportaciones</t>
  </si>
  <si>
    <t xml:space="preserve">    Importaciones GNL</t>
  </si>
  <si>
    <t xml:space="preserve">    Tránsitos de salida</t>
  </si>
  <si>
    <t xml:space="preserve">    Importaciones GN</t>
  </si>
  <si>
    <t>Salidas a distribución y consumo</t>
  </si>
  <si>
    <t xml:space="preserve">    Tránsitos de entrada</t>
  </si>
  <si>
    <t xml:space="preserve">    Consumo convencional</t>
  </si>
  <si>
    <t xml:space="preserve">    Generación eléctrica</t>
  </si>
  <si>
    <t xml:space="preserve">    GNL consumo directo</t>
  </si>
  <si>
    <t>Pérdidas y diferencias estadísticas</t>
  </si>
  <si>
    <t>Unidad:  c€/KWh</t>
  </si>
  <si>
    <t>12 Abril</t>
  </si>
  <si>
    <t>Cotizaciones del gas natural</t>
  </si>
  <si>
    <t>Henry Hub (US$/MMBtu)</t>
  </si>
  <si>
    <t>NBP Day Ahead (GBp/therm)</t>
  </si>
  <si>
    <t xml:space="preserve">Tasa variación año móvil de consumo gas natural </t>
  </si>
  <si>
    <t>Crudos y mat. primas</t>
  </si>
  <si>
    <t>Crudo</t>
  </si>
  <si>
    <t>Stocks en días de importaciones netas</t>
  </si>
  <si>
    <t>Días</t>
  </si>
  <si>
    <t xml:space="preserve"> </t>
  </si>
  <si>
    <t>Almacenamientos Subterráneos **</t>
  </si>
  <si>
    <t>Plantas 
de Regasificación</t>
  </si>
  <si>
    <t>Unidades y factores de conversión para energía</t>
  </si>
  <si>
    <t>TJ</t>
  </si>
  <si>
    <t>Gcal</t>
  </si>
  <si>
    <t>Mtermias</t>
  </si>
  <si>
    <t>Mtep</t>
  </si>
  <si>
    <r>
      <t>2,388 x 10</t>
    </r>
    <r>
      <rPr>
        <vertAlign val="superscript"/>
        <sz val="10"/>
        <color theme="1"/>
        <rFont val="Arial"/>
        <family val="2"/>
      </rPr>
      <t>-5</t>
    </r>
  </si>
  <si>
    <r>
      <t>4,1868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</si>
  <si>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</si>
  <si>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-7</t>
    </r>
  </si>
  <si>
    <r>
      <t>1,163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</si>
  <si>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3</t>
    </r>
  </si>
  <si>
    <r>
      <t>10</t>
    </r>
    <r>
      <rPr>
        <vertAlign val="superscript"/>
        <sz val="10"/>
        <color theme="1"/>
        <rFont val="Arial"/>
        <family val="2"/>
      </rPr>
      <t>-4</t>
    </r>
  </si>
  <si>
    <r>
      <t>4,1868 x 10</t>
    </r>
    <r>
      <rPr>
        <vertAlign val="superscript"/>
        <sz val="10"/>
        <color theme="1"/>
        <rFont val="Arial"/>
        <family val="2"/>
      </rPr>
      <t>4</t>
    </r>
  </si>
  <si>
    <r>
      <t>10</t>
    </r>
    <r>
      <rPr>
        <vertAlign val="superscript"/>
        <sz val="10"/>
        <color theme="1"/>
        <rFont val="Arial"/>
        <family val="2"/>
      </rPr>
      <t>7</t>
    </r>
  </si>
  <si>
    <r>
      <t>10</t>
    </r>
    <r>
      <rPr>
        <vertAlign val="superscript"/>
        <sz val="10"/>
        <color theme="1"/>
        <rFont val="Arial"/>
        <family val="2"/>
      </rPr>
      <t>4</t>
    </r>
  </si>
  <si>
    <r>
      <t>8,6 x 10</t>
    </r>
    <r>
      <rPr>
        <vertAlign val="superscript"/>
        <sz val="10"/>
        <color theme="1"/>
        <rFont val="Arial"/>
        <family val="2"/>
      </rPr>
      <t>-5</t>
    </r>
  </si>
  <si>
    <t>Unidades y factores de conversión para volumen</t>
  </si>
  <si>
    <r>
      <t xml:space="preserve">Galones </t>
    </r>
    <r>
      <rPr>
        <sz val="10"/>
        <color theme="1"/>
        <rFont val="Arial"/>
        <family val="2"/>
      </rPr>
      <t>(EE.UU.)</t>
    </r>
  </si>
  <si>
    <t>Barriles</t>
  </si>
  <si>
    <t>Pie cúbico</t>
  </si>
  <si>
    <t>Litro</t>
  </si>
  <si>
    <t>Metro cúbico</t>
  </si>
  <si>
    <t>Características de las tarifas de consumo a efectos de precios de gas natural</t>
  </si>
  <si>
    <t>Uso doméstico/comercial</t>
  </si>
  <si>
    <t>Presión de suministro ≤4 bar</t>
  </si>
  <si>
    <t xml:space="preserve">Consumos </t>
  </si>
  <si>
    <t>Otra equivalencias utilizadas</t>
  </si>
  <si>
    <t>Prefijos</t>
  </si>
  <si>
    <t>kWh/año</t>
  </si>
  <si>
    <r>
      <t>11,86 kWh/Nm</t>
    </r>
    <r>
      <rPr>
        <vertAlign val="superscript"/>
        <sz val="10"/>
        <color theme="1"/>
        <rFont val="Arial"/>
        <family val="2"/>
      </rPr>
      <t>3</t>
    </r>
  </si>
  <si>
    <r>
      <t>Mega (M): 10</t>
    </r>
    <r>
      <rPr>
        <vertAlign val="superscript"/>
        <sz val="10"/>
        <color theme="1"/>
        <rFont val="Arial"/>
        <family val="2"/>
      </rPr>
      <t>6</t>
    </r>
  </si>
  <si>
    <r>
      <t>Giga (G): 10</t>
    </r>
    <r>
      <rPr>
        <vertAlign val="superscript"/>
        <sz val="10"/>
        <color theme="1"/>
        <rFont val="Arial"/>
        <family val="2"/>
      </rPr>
      <t>9</t>
    </r>
  </si>
  <si>
    <r>
      <t>Tera (T): 10</t>
    </r>
    <r>
      <rPr>
        <vertAlign val="superscript"/>
        <sz val="10"/>
        <color theme="1"/>
        <rFont val="Arial"/>
        <family val="2"/>
      </rPr>
      <t>12</t>
    </r>
  </si>
  <si>
    <t>Tarifa 1 / TUR1</t>
  </si>
  <si>
    <t>≤5.000</t>
  </si>
  <si>
    <t>7,33 Bbl/t</t>
  </si>
  <si>
    <t>Tarifa 2 / TUR2</t>
  </si>
  <si>
    <t>&gt;5.000 ≤50.000</t>
  </si>
  <si>
    <t>Factores de conversión aproximados</t>
  </si>
  <si>
    <t>Bbl/Tm</t>
  </si>
  <si>
    <t>GLP´s</t>
  </si>
  <si>
    <t>Querosenos - tipo Jet Fuel</t>
  </si>
  <si>
    <t>Otros Productos</t>
  </si>
  <si>
    <t>Países miembros de la OPEP</t>
  </si>
  <si>
    <t>Angola, Arabia Saudí, Argelia, Ecuador, Emiratos Árabes Unidos, Irak, Irán, Kuwait, Libia,</t>
  </si>
  <si>
    <t>Nigeria, Qatar y Venezuela.</t>
  </si>
  <si>
    <t>Países miembros de la AIE</t>
  </si>
  <si>
    <t xml:space="preserve">Alemania, Australia, Austria, Bélgica, Canadá, Corea del Sur, Dinamarca, España, Estados </t>
  </si>
  <si>
    <t xml:space="preserve">Unidos, Finlandia, Francia, Grecia, Holanda, Hungría, Irlanda, Italia, Japón, Luxemburgo, </t>
  </si>
  <si>
    <t xml:space="preserve">Noruega, Nueva Zelanda, Polonia, Portugal, Reino Unido, República Checa, República </t>
  </si>
  <si>
    <t xml:space="preserve">Eslovaca, Suecia, Suiza y Turquía. </t>
  </si>
  <si>
    <t>Países miembros de la OCDE</t>
  </si>
  <si>
    <t>Alemania, Australia, Austria, Bélgica, Canadá, Corea del Sur, Chile, Dinamarca, Eslovenia,</t>
  </si>
  <si>
    <t>España, Estados Unidos, Estonia, Finlandia, Francia, Grecia, Holanda, Hungría, Irlanda,</t>
  </si>
  <si>
    <t xml:space="preserve">Islandia, Israel, Italia, Japón, Luxemburgo, México, Noruega, Nueva Zelanda, Polonia, </t>
  </si>
  <si>
    <t xml:space="preserve">Portugal, Reino Unido, República Checa, República Eslovaca, Suecia, Suiza y Turquía. </t>
  </si>
  <si>
    <t>Países del grupo Unión Europea 15</t>
  </si>
  <si>
    <t>Alemania, Austria, Bélgica, Dinamarca, España, Finlandia, Francia, Grecia, Holanda, Irlanda,</t>
  </si>
  <si>
    <t>Italia, Luxemburgo, Portugal, Reino Unido y Suecia.</t>
  </si>
  <si>
    <t>Países del grupo Unión Europea 28</t>
  </si>
  <si>
    <t xml:space="preserve">Alemania, Austria, Bélgica, Bulgaria, Chipre, Croacia, Dinamarca, Eslovaquia, Eslovenia, </t>
  </si>
  <si>
    <t>España, Estonia, Finlandia, Francia, Grecia, Holanda, Hungría, Irlanda, Italia, Letonia, Lituania,</t>
  </si>
  <si>
    <t>Luxemburgo, Malta, Polonia, Portugal, Reino Unido, República Checa, Rumanía y Suecia.</t>
  </si>
  <si>
    <t>Último 
dato</t>
  </si>
  <si>
    <t>periodo últ. dato</t>
  </si>
  <si>
    <t>Saldo Expor. - Impor. productos petrolíferos</t>
  </si>
  <si>
    <t>(%)Var.inter.</t>
  </si>
  <si>
    <r>
      <t xml:space="preserve">Consumo aparente de cemento </t>
    </r>
    <r>
      <rPr>
        <vertAlign val="superscript"/>
        <sz val="10"/>
        <rFont val="Arial"/>
        <family val="2"/>
      </rPr>
      <t>1</t>
    </r>
  </si>
  <si>
    <t>NOTAS: 1. Ajustado efecto calendario y estacional</t>
  </si>
  <si>
    <t xml:space="preserve">     2. Corregido efecto temperatura y calendario</t>
  </si>
  <si>
    <t>Estructura 
(%)</t>
  </si>
  <si>
    <t>Tv (%)*</t>
  </si>
  <si>
    <t>Otros productos**</t>
  </si>
  <si>
    <t>Total***</t>
  </si>
  <si>
    <t>** Incluye lubricantes, productos asfálticos, coque y otros.</t>
  </si>
  <si>
    <t>*** Para obtener el consumo total nacional deben sumarse las mermas y autoconsumos que figuran en el balance de producción y consumo.</t>
  </si>
  <si>
    <t>Tasa variación año móvil del consumo de productos petrolíferos (%)</t>
  </si>
  <si>
    <t xml:space="preserve">Tv (%)* </t>
  </si>
  <si>
    <t>** Incluye biocarburantes incluidos en gasolinas.</t>
  </si>
  <si>
    <t>* No incluye gasolinas mezcla.</t>
  </si>
  <si>
    <t>Navegación Marítima Internacional</t>
  </si>
  <si>
    <t>** Incluye biocarburantes y bunkers para la navegación marítima internacional desglosados en líneas siguientes.</t>
  </si>
  <si>
    <t>Consumo de gasóleos por Comunidades Autónomas *</t>
  </si>
  <si>
    <t>Total nacional</t>
  </si>
  <si>
    <t>* No incluye otros gasóleos de automoción</t>
  </si>
  <si>
    <t>Total combustibles auto</t>
  </si>
  <si>
    <t>** Biodiésel puro + biodiésel mezcla.</t>
  </si>
  <si>
    <t>* Incluye Biodiesel y HVO</t>
  </si>
  <si>
    <t>Biocarburantes *</t>
  </si>
  <si>
    <t>Nota: Extra Red incluye consumidor final + distribuidores.</t>
  </si>
  <si>
    <t>* No incluye gasolinas mezcla ni otros gasóleos de automoción</t>
  </si>
  <si>
    <t>Consumo de combustibles de automoción por Comunidades Autónomas</t>
  </si>
  <si>
    <t>Consumo de combustibles de automoción por Comunidades Autónomas *</t>
  </si>
  <si>
    <t>Total fuelóleos **</t>
  </si>
  <si>
    <t>** Incluye bunkers para la navegación marítima internacional desglosados en línea siguiente.</t>
  </si>
  <si>
    <t xml:space="preserve">Consumo de fuelóleo BIA por Comunidades Autónomas </t>
  </si>
  <si>
    <t>** Incluye naftas, condensados, parafinas, disolventes y otros.</t>
  </si>
  <si>
    <t>Otros **</t>
  </si>
  <si>
    <t>(*) Tasa de variación con respecto al mismo periodo del año anteror.</t>
  </si>
  <si>
    <t>A. Central y del Sur</t>
  </si>
  <si>
    <t>Europa y Euroasia</t>
  </si>
  <si>
    <t>África</t>
  </si>
  <si>
    <t>OPEP</t>
  </si>
  <si>
    <t>No-OPEP</t>
  </si>
  <si>
    <t>OCDE</t>
  </si>
  <si>
    <t>No-OCDE</t>
  </si>
  <si>
    <t>UE</t>
  </si>
  <si>
    <t>TV (%)*</t>
  </si>
  <si>
    <t>Total gasóleos auto</t>
  </si>
  <si>
    <t>Áreas</t>
  </si>
  <si>
    <t>Países</t>
  </si>
  <si>
    <t>Importaciones y exportaciones de productos petrolíferos por productos</t>
  </si>
  <si>
    <t xml:space="preserve">Saldo Exp.- Imp. </t>
  </si>
  <si>
    <t>n.a.</t>
  </si>
  <si>
    <t>n.a.: no aplica</t>
  </si>
  <si>
    <t>Importaciones y Exportaciones de productos petrolíferos por paises y areas geograficas</t>
  </si>
  <si>
    <t>América Central y Sur</t>
  </si>
  <si>
    <t>Asia Pacífico</t>
  </si>
  <si>
    <t>importación</t>
  </si>
  <si>
    <t>exportación</t>
  </si>
  <si>
    <t>Stocks Industria</t>
  </si>
  <si>
    <t>Stocks Cores</t>
  </si>
  <si>
    <t>Nota: Datos último día del mes</t>
  </si>
  <si>
    <t>Unidades: días de cobertura</t>
  </si>
  <si>
    <t>(*) Tasas de variación con respecto al mes indicado</t>
  </si>
  <si>
    <t>Reservas estratégicas Cores</t>
  </si>
  <si>
    <t>* Tasas de variación con respecto al mes indicado.</t>
  </si>
  <si>
    <t>% ∆</t>
  </si>
  <si>
    <t>* Tasa de variación sobre precio anterior  //  ^ mayor que 0,0</t>
  </si>
  <si>
    <t>Unidad: GWh</t>
  </si>
  <si>
    <t>Coste</t>
  </si>
  <si>
    <t>Unidad: €/MWh</t>
  </si>
  <si>
    <t>Trin. y Tobago</t>
  </si>
  <si>
    <t>Estruc. (%)</t>
  </si>
  <si>
    <t>* Tasa de variación respecto al mismo periodo del año anterior.</t>
  </si>
  <si>
    <t>Nota: Las importaciones corresponden a GNL salvo en los casos en los que está especificado</t>
  </si>
  <si>
    <t>Nota: Las exportaciones corresponden a GNL salvo en los casos en los que está especificado</t>
  </si>
  <si>
    <t>Imp. de prod. intermedios y mat. auxiliares</t>
  </si>
  <si>
    <t>Productos traspasados y otros</t>
  </si>
  <si>
    <t>Importaciones de prod. petrolíferos</t>
  </si>
  <si>
    <t>Variación de existencias de mat. primas</t>
  </si>
  <si>
    <t>Exportaciones de prod. petrolíferos</t>
  </si>
  <si>
    <t>Consumo interior de prod. petrolíferos</t>
  </si>
  <si>
    <t>* Tasas de variación con respecto al mismo periodo del año anterior.</t>
  </si>
  <si>
    <t>** Gas de refineria, naphta, coque y otros.</t>
  </si>
  <si>
    <t>Nota: No se han producido variaciones de precio desde mayo 2013</t>
  </si>
  <si>
    <r>
      <t>%</t>
    </r>
    <r>
      <rPr>
        <b/>
        <sz val="10"/>
        <rFont val="Calibri"/>
        <family val="2"/>
      </rPr>
      <t>∆</t>
    </r>
    <r>
      <rPr>
        <b/>
        <sz val="10"/>
        <rFont val="Arial"/>
        <family val="2"/>
      </rPr>
      <t>*</t>
    </r>
  </si>
  <si>
    <t>PVP máximo de bombona de butano</t>
  </si>
  <si>
    <t xml:space="preserve">PVP gasolina 95 I.O. y gasóleo de automoción </t>
  </si>
  <si>
    <t>PVP Gasóleo automoción</t>
  </si>
  <si>
    <t>PVP Gasolina 95 I.O.</t>
  </si>
  <si>
    <t>n.d.: no disponible</t>
  </si>
  <si>
    <t>Gasolina 10 ppm</t>
  </si>
  <si>
    <t>Gasóleo</t>
  </si>
  <si>
    <t>** Incluido gas natural para materia prima</t>
  </si>
  <si>
    <r>
      <rPr>
        <b/>
        <i/>
        <sz val="10"/>
        <rFont val="Arial"/>
        <family val="2"/>
      </rPr>
      <t>Grupo 3</t>
    </r>
    <r>
      <rPr>
        <sz val="10"/>
        <rFont val="Arial"/>
        <family val="2"/>
      </rPr>
      <t xml:space="preserve"> (Presión ≤ 4 bares)</t>
    </r>
  </si>
  <si>
    <r>
      <rPr>
        <b/>
        <i/>
        <sz val="10"/>
        <rFont val="Arial"/>
        <family val="2"/>
      </rPr>
      <t>Grupo 2</t>
    </r>
    <r>
      <rPr>
        <sz val="10"/>
        <rFont val="Arial"/>
        <family val="2"/>
      </rPr>
      <t xml:space="preserve"> (Presión &gt; 4 bares y ≤ 60 bares)</t>
    </r>
  </si>
  <si>
    <r>
      <rPr>
        <b/>
        <i/>
        <sz val="10"/>
        <rFont val="Arial"/>
        <family val="2"/>
      </rPr>
      <t>Grupo 1</t>
    </r>
    <r>
      <rPr>
        <i/>
        <sz val="10"/>
        <rFont val="Arial"/>
        <family val="2"/>
      </rPr>
      <t xml:space="preserve"> **</t>
    </r>
    <r>
      <rPr>
        <sz val="10"/>
        <rFont val="Arial"/>
        <family val="2"/>
      </rPr>
      <t xml:space="preserve"> (Presión &gt; 60 bares)</t>
    </r>
  </si>
  <si>
    <t xml:space="preserve">Tasa variación año móvil de consumo de gas natural (%) </t>
  </si>
  <si>
    <t>Nota: Debido a desajustes en la información remitida pueden encontrarse pequeñas diferencias entre los datos de consumos desglosados por grupos de presión y los desglosados por Comunidades Autónomas</t>
  </si>
  <si>
    <t>Consumo de gas natural por Comunidades Autónomas y grupos de presión</t>
  </si>
  <si>
    <t>Importaciones de gas natural por países y zonas económicas</t>
  </si>
  <si>
    <t>TUR1</t>
  </si>
  <si>
    <t>TUR2</t>
  </si>
  <si>
    <t xml:space="preserve">PVP máximo de tarifas de último recurso de gas natural </t>
  </si>
  <si>
    <t>* Tasas de variación con respecto al mes indicado</t>
  </si>
  <si>
    <t>**  Incluye el gas útil y el gas colchón extraíble por medios mecánicos.</t>
  </si>
  <si>
    <t>Unidad:GWh</t>
  </si>
  <si>
    <t>Tasa variación año móvil del consumo de productos petrolíferos</t>
  </si>
  <si>
    <t>PVP máximo de la bombona de butano</t>
  </si>
  <si>
    <t>Producción bruta de refinería</t>
  </si>
  <si>
    <t>Importaciones - Exportaciones de productos petrolíferos por países y áreas geográficas</t>
  </si>
  <si>
    <t>Exportaciones de gas natural por países</t>
  </si>
  <si>
    <t>Coste de aprovisionamiento gas natural</t>
  </si>
  <si>
    <t>Nivel de Stocks calculado en días de importaciones netas</t>
  </si>
  <si>
    <t>Reservas estrategicas Cores</t>
  </si>
  <si>
    <t>Consumo de gasolinas por Comunidades Autónomas</t>
  </si>
  <si>
    <t>% en kt vs. gasóleos auto</t>
  </si>
  <si>
    <t>Obligación*</t>
  </si>
  <si>
    <t>* Obligación en días de importaciones netas según método  AIE</t>
  </si>
  <si>
    <t>Cogeneración**</t>
  </si>
  <si>
    <t>** Suministros a instalaciones que disponen de sistemas de cogeneración</t>
  </si>
  <si>
    <t>Gasóleos de auto</t>
  </si>
  <si>
    <t>Consumo de gasolinas  por Comunidades Autónomas  *</t>
  </si>
  <si>
    <t>Tasa de variación año móvil del consumo de combustibles de automoción</t>
  </si>
  <si>
    <t>Tasa de variación año móvil del consumo de combustibles de automoción (%)</t>
  </si>
  <si>
    <t>CORES elabora su información estadística en base a la información mensual y anual que remiten los sujetos obligados sobre los sectores de petróleo y gas natural, principalmente, en virtud de las Resoluciones de 29 de mayo de 2007 y 15 de diciembre de 2008 de la Dirección General de Política Energética y Minas.
Los datos contenidos en el este informe se corresponden con datos actualizados a la fecha de su publicación. Actualizaciones posteriores se recogen en la información estadística mensual que publica CORES a través de su página web www.cores.es.</t>
  </si>
  <si>
    <t>No Especificado</t>
  </si>
  <si>
    <t xml:space="preserve">(**) Se incluyen cargas de cisternas con destino a otros países y otras operaciones de GNL (puestas en frío, suministro directo a buques consumidores) </t>
  </si>
  <si>
    <t xml:space="preserve">(**) Se incluyen cargas de cisternas con destino a otros países y otras operaciones de GNL (puestas en frío, suministro directo a buques consumidores)
Desglose desde enero 2014
</t>
  </si>
  <si>
    <t/>
  </si>
  <si>
    <t xml:space="preserve">GWh </t>
  </si>
  <si>
    <t>Nota: No se han registrado actualizaciones de precios posteriores a enero de 2014</t>
  </si>
  <si>
    <t>94,2 *</t>
  </si>
  <si>
    <t>82,6*</t>
  </si>
  <si>
    <t>Año 2013</t>
  </si>
  <si>
    <t>Fuente: D. G. de Política Energética y Minas</t>
  </si>
  <si>
    <t>* Este grado de autoabastecimiento corresponde a biomasa, biocarburantes y residuos</t>
  </si>
  <si>
    <t>Tv (%)
2013/2012</t>
  </si>
  <si>
    <t>Gases licuados del petróleo (GLP´s)</t>
  </si>
  <si>
    <t>Castilla La Mancha</t>
  </si>
  <si>
    <t>Gases licuados del petróleo (GLP's)</t>
  </si>
  <si>
    <t>Fuente: Comisión Europea "Oil Bulletin"</t>
  </si>
  <si>
    <t>Reservas Industria</t>
  </si>
  <si>
    <t>China</t>
  </si>
  <si>
    <t>Taiwan</t>
  </si>
  <si>
    <t>Puerto Rico</t>
  </si>
  <si>
    <t>Portugal GN</t>
  </si>
  <si>
    <t xml:space="preserve">  </t>
  </si>
  <si>
    <t xml:space="preserve">Queroseno </t>
  </si>
  <si>
    <t>** Incluye GLP distintos de los anteriores incluyendo GLP destinado a su posterior transformación</t>
  </si>
  <si>
    <t>Otros**</t>
  </si>
  <si>
    <t>VIP Ibérico</t>
  </si>
  <si>
    <t>VIP Pirineos</t>
  </si>
  <si>
    <t>Plantas de regasificación **</t>
  </si>
  <si>
    <t>Otros O. Medio</t>
  </si>
  <si>
    <t>ene-15</t>
  </si>
  <si>
    <t xml:space="preserve">Importaciones netas de gas natural </t>
  </si>
  <si>
    <t>4ºT 2014</t>
  </si>
  <si>
    <t>Importaciones netas de gas natural</t>
  </si>
  <si>
    <t>feb-15</t>
  </si>
  <si>
    <t>Emiratos Arabes Unidos</t>
  </si>
  <si>
    <t>Viura**</t>
  </si>
  <si>
    <t>** Producción de condensado transformada a crudo equivalente.</t>
  </si>
  <si>
    <t>feb-14</t>
  </si>
  <si>
    <t>Viura</t>
  </si>
  <si>
    <t>BOLETÍN ESTADÍSTICO HIDROCARBUROS FEBRERO 2015</t>
  </si>
  <si>
    <t xml:space="preserve"> OCDE</t>
  </si>
  <si>
    <t>Otras salidas del sistema(**)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</si>
</sst>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5" formatCode="#,##0.000"/>
    <numFmt numFmtId="166" formatCode="0.0000"/>
    <numFmt numFmtId="167" formatCode="#,##0.0"/>
    <numFmt numFmtId="168" formatCode="0.0"/>
    <numFmt numFmtId="169" formatCode="0.000"/>
    <numFmt numFmtId="170" formatCode="#,##0;;&quot;-&quot;"/>
    <numFmt numFmtId="171" formatCode="#,##0;&quot;-&quot;"/>
    <numFmt numFmtId="172" formatCode="#,##0.0;;&quot;-&quot;"/>
    <numFmt numFmtId="173" formatCode="#,##0;\-#,###;&quot;-&quot;"/>
    <numFmt numFmtId="174" formatCode="#,##0;;&quot;&quot;"/>
    <numFmt numFmtId="175" formatCode="#,##0.0000"/>
    <numFmt numFmtId="176" formatCode="#,##0.0;\-#,###.0;&quot;-&quot;"/>
    <numFmt numFmtId="177" formatCode="mmm"/>
    <numFmt numFmtId="179" formatCode="#,##0.0;\-#,###.0;&quot;&quot;"/>
    <numFmt numFmtId="180" formatCode="#,##0.00;\-#,###.00;&quot;n.d.&quot;"/>
  </numFmts>
  <fonts count="52" x14ac:knownFonts="1"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rgb="FF0070C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i/>
      <sz val="8"/>
      <name val="Arial"/>
      <family val="2"/>
    </font>
    <font>
      <sz val="8"/>
      <color rgb="FF333333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theme="1" tint="0.3499862666707357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i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name val="MS Sans Serif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i/>
      <sz val="10"/>
      <name val="Arial"/>
      <family val="2"/>
      <scheme val="minor"/>
    </font>
    <font>
      <i/>
      <sz val="8"/>
      <color theme="1"/>
      <name val="Arial"/>
      <family val="2"/>
      <scheme val="minor"/>
    </font>
    <font>
      <b/>
      <sz val="12"/>
      <name val="Arial"/>
      <family val="2"/>
      <scheme val="minor"/>
    </font>
    <font>
      <i/>
      <sz val="8"/>
      <name val="Arial"/>
      <family val="2"/>
      <scheme val="minor"/>
    </font>
    <font>
      <i/>
      <sz val="8"/>
      <color theme="1" tint="0.34998626667073579"/>
      <name val="Arial"/>
      <family val="2"/>
    </font>
    <font>
      <b/>
      <sz val="10"/>
      <name val="Calibri"/>
      <family val="2"/>
    </font>
    <font>
      <b/>
      <i/>
      <sz val="10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Arial"/>
      <family val="2"/>
      <scheme val="minor"/>
    </font>
    <font>
      <i/>
      <sz val="8"/>
      <color theme="1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  <scheme val="minor"/>
    </font>
    <font>
      <sz val="8"/>
      <color theme="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6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ck">
        <color theme="6" tint="-0.249977111117893"/>
      </left>
      <right/>
      <top style="thick">
        <color theme="6" tint="-0.249977111117893"/>
      </top>
      <bottom/>
      <diagonal/>
    </border>
    <border>
      <left/>
      <right/>
      <top style="thick">
        <color theme="6" tint="-0.249977111117893"/>
      </top>
      <bottom/>
      <diagonal/>
    </border>
    <border>
      <left style="thick">
        <color theme="6" tint="-0.249977111117893"/>
      </left>
      <right/>
      <top/>
      <bottom style="thin">
        <color indexed="64"/>
      </bottom>
      <diagonal/>
    </border>
    <border>
      <left style="thick">
        <color theme="6" tint="-0.249977111117893"/>
      </left>
      <right/>
      <top style="thin">
        <color indexed="64"/>
      </top>
      <bottom/>
      <diagonal/>
    </border>
    <border>
      <left style="thick">
        <color theme="6" tint="-0.249977111117893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theme="6" tint="-0.249977111117893"/>
      </left>
      <right/>
      <top style="thin">
        <color indexed="64"/>
      </top>
      <bottom style="thin">
        <color auto="1"/>
      </bottom>
      <diagonal/>
    </border>
    <border>
      <left style="thick">
        <color theme="3" tint="-0.249977111117893"/>
      </left>
      <right/>
      <top style="thin">
        <color indexed="64"/>
      </top>
      <bottom style="thin">
        <color indexed="64"/>
      </bottom>
      <diagonal/>
    </border>
    <border>
      <left style="thick">
        <color theme="3" tint="-0.249977111117893"/>
      </left>
      <right/>
      <top/>
      <bottom/>
      <diagonal/>
    </border>
    <border>
      <left style="thick">
        <color theme="3" tint="-0.249977111117893"/>
      </left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14">
    <xf numFmtId="0" fontId="0" fillId="0" borderId="0"/>
    <xf numFmtId="0" fontId="4" fillId="0" borderId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34" fillId="0" borderId="0"/>
    <xf numFmtId="0" fontId="2" fillId="0" borderId="0"/>
    <xf numFmtId="0" fontId="35" fillId="0" borderId="0"/>
    <xf numFmtId="0" fontId="34" fillId="0" borderId="0"/>
  </cellStyleXfs>
  <cellXfs count="899">
    <xf numFmtId="0" fontId="0" fillId="0" borderId="0" xfId="0"/>
    <xf numFmtId="0" fontId="0" fillId="2" borderId="0" xfId="0" applyFill="1"/>
    <xf numFmtId="0" fontId="5" fillId="2" borderId="0" xfId="1" applyFont="1" applyFill="1"/>
    <xf numFmtId="0" fontId="4" fillId="2" borderId="0" xfId="1" applyFill="1"/>
    <xf numFmtId="0" fontId="6" fillId="2" borderId="0" xfId="1" applyFont="1" applyFill="1" applyAlignment="1">
      <alignment horizontal="center"/>
    </xf>
    <xf numFmtId="0" fontId="7" fillId="2" borderId="0" xfId="1" applyFont="1" applyFill="1"/>
    <xf numFmtId="0" fontId="8" fillId="2" borderId="0" xfId="1" applyFont="1" applyFill="1"/>
    <xf numFmtId="0" fontId="9" fillId="2" borderId="0" xfId="1" applyFont="1" applyFill="1"/>
    <xf numFmtId="0" fontId="4" fillId="2" borderId="0" xfId="1" applyFont="1" applyFill="1"/>
    <xf numFmtId="0" fontId="10" fillId="2" borderId="0" xfId="2" applyFill="1"/>
    <xf numFmtId="0" fontId="10" fillId="2" borderId="0" xfId="2" applyFill="1" applyAlignment="1">
      <alignment horizontal="center"/>
    </xf>
    <xf numFmtId="0" fontId="12" fillId="2" borderId="0" xfId="0" applyFont="1" applyFill="1"/>
    <xf numFmtId="0" fontId="13" fillId="2" borderId="0" xfId="0" applyFont="1" applyFill="1"/>
    <xf numFmtId="0" fontId="0" fillId="2" borderId="0" xfId="0" applyFont="1" applyFill="1"/>
    <xf numFmtId="0" fontId="5" fillId="2" borderId="0" xfId="0" applyFont="1" applyFill="1"/>
    <xf numFmtId="0" fontId="14" fillId="2" borderId="0" xfId="0" applyFont="1" applyFill="1"/>
    <xf numFmtId="0" fontId="8" fillId="2" borderId="0" xfId="1" applyFont="1" applyFill="1" applyAlignment="1">
      <alignment horizontal="center"/>
    </xf>
    <xf numFmtId="0" fontId="8" fillId="2" borderId="0" xfId="0" applyFont="1" applyFill="1"/>
    <xf numFmtId="0" fontId="4" fillId="2" borderId="0" xfId="0" applyFont="1" applyFill="1"/>
    <xf numFmtId="0" fontId="15" fillId="2" borderId="0" xfId="0" applyFont="1" applyFill="1"/>
    <xf numFmtId="0" fontId="16" fillId="2" borderId="0" xfId="0" applyFont="1" applyFill="1"/>
    <xf numFmtId="49" fontId="4" fillId="2" borderId="0" xfId="1" applyNumberFormat="1" applyFont="1" applyFill="1"/>
    <xf numFmtId="49" fontId="4" fillId="2" borderId="0" xfId="1" applyNumberFormat="1" applyFont="1" applyFill="1" applyBorder="1"/>
    <xf numFmtId="49" fontId="5" fillId="2" borderId="2" xfId="1" applyNumberFormat="1" applyFont="1" applyFill="1" applyBorder="1" applyAlignment="1">
      <alignment horizontal="left"/>
    </xf>
    <xf numFmtId="0" fontId="8" fillId="2" borderId="2" xfId="1" quotePrefix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 wrapText="1"/>
    </xf>
    <xf numFmtId="49" fontId="8" fillId="2" borderId="3" xfId="1" applyNumberFormat="1" applyFont="1" applyFill="1" applyBorder="1"/>
    <xf numFmtId="49" fontId="4" fillId="2" borderId="3" xfId="1" applyNumberFormat="1" applyFont="1" applyFill="1" applyBorder="1"/>
    <xf numFmtId="49" fontId="4" fillId="2" borderId="3" xfId="1" applyNumberFormat="1" applyFont="1" applyFill="1" applyBorder="1" applyAlignment="1">
      <alignment horizontal="center"/>
    </xf>
    <xf numFmtId="49" fontId="19" fillId="2" borderId="3" xfId="1" applyNumberFormat="1" applyFont="1" applyFill="1" applyBorder="1" applyAlignment="1">
      <alignment horizontal="center"/>
    </xf>
    <xf numFmtId="3" fontId="4" fillId="2" borderId="3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center"/>
    </xf>
    <xf numFmtId="49" fontId="19" fillId="2" borderId="0" xfId="1" applyNumberFormat="1" applyFont="1" applyFill="1" applyBorder="1" applyAlignment="1">
      <alignment horizontal="center"/>
    </xf>
    <xf numFmtId="3" fontId="4" fillId="2" borderId="0" xfId="1" applyNumberFormat="1" applyFont="1" applyFill="1" applyBorder="1" applyAlignment="1">
      <alignment horizontal="right" indent="1"/>
    </xf>
    <xf numFmtId="49" fontId="4" fillId="2" borderId="1" xfId="1" applyNumberFormat="1" applyFont="1" applyFill="1" applyBorder="1"/>
    <xf numFmtId="49" fontId="4" fillId="2" borderId="1" xfId="1" applyNumberFormat="1" applyFont="1" applyFill="1" applyBorder="1" applyAlignment="1">
      <alignment horizontal="center"/>
    </xf>
    <xf numFmtId="49" fontId="19" fillId="2" borderId="1" xfId="1" applyNumberFormat="1" applyFont="1" applyFill="1" applyBorder="1" applyAlignment="1">
      <alignment horizontal="center"/>
    </xf>
    <xf numFmtId="3" fontId="4" fillId="2" borderId="1" xfId="1" applyNumberFormat="1" applyFont="1" applyFill="1" applyBorder="1" applyAlignment="1">
      <alignment horizontal="right" indent="1"/>
    </xf>
    <xf numFmtId="49" fontId="8" fillId="2" borderId="2" xfId="1" applyNumberFormat="1" applyFont="1" applyFill="1" applyBorder="1"/>
    <xf numFmtId="49" fontId="4" fillId="2" borderId="2" xfId="1" applyNumberFormat="1" applyFont="1" applyFill="1" applyBorder="1" applyAlignment="1">
      <alignment horizontal="center"/>
    </xf>
    <xf numFmtId="49" fontId="19" fillId="2" borderId="2" xfId="1" applyNumberFormat="1" applyFont="1" applyFill="1" applyBorder="1" applyAlignment="1">
      <alignment horizontal="center"/>
    </xf>
    <xf numFmtId="3" fontId="4" fillId="2" borderId="2" xfId="1" applyNumberFormat="1" applyFont="1" applyFill="1" applyBorder="1" applyAlignment="1">
      <alignment horizontal="right" indent="1"/>
    </xf>
    <xf numFmtId="4" fontId="4" fillId="2" borderId="0" xfId="1" applyNumberFormat="1" applyFont="1" applyFill="1" applyBorder="1" applyAlignment="1">
      <alignment horizontal="right" indent="1"/>
    </xf>
    <xf numFmtId="165" fontId="4" fillId="2" borderId="3" xfId="1" applyNumberFormat="1" applyFont="1" applyFill="1" applyBorder="1" applyAlignment="1">
      <alignment horizontal="right" indent="1"/>
    </xf>
    <xf numFmtId="49" fontId="20" fillId="2" borderId="1" xfId="1" applyNumberFormat="1" applyFont="1" applyFill="1" applyBorder="1" applyAlignment="1">
      <alignment horizontal="center"/>
    </xf>
    <xf numFmtId="1" fontId="4" fillId="2" borderId="0" xfId="1" applyNumberFormat="1" applyFont="1" applyFill="1" applyBorder="1" applyAlignment="1">
      <alignment horizontal="right" indent="1"/>
    </xf>
    <xf numFmtId="2" fontId="4" fillId="2" borderId="0" xfId="1" applyNumberFormat="1" applyFont="1" applyFill="1" applyBorder="1" applyAlignment="1">
      <alignment horizontal="right" indent="1"/>
    </xf>
    <xf numFmtId="2" fontId="4" fillId="2" borderId="3" xfId="1" applyNumberFormat="1" applyFont="1" applyFill="1" applyBorder="1" applyAlignment="1">
      <alignment horizontal="right" indent="1"/>
    </xf>
    <xf numFmtId="166" fontId="4" fillId="2" borderId="0" xfId="1" applyNumberFormat="1" applyFont="1" applyFill="1" applyBorder="1" applyAlignment="1">
      <alignment horizontal="right" indent="1"/>
    </xf>
    <xf numFmtId="166" fontId="4" fillId="2" borderId="1" xfId="1" applyNumberFormat="1" applyFont="1" applyFill="1" applyBorder="1" applyAlignment="1">
      <alignment horizontal="right" indent="1"/>
    </xf>
    <xf numFmtId="167" fontId="4" fillId="2" borderId="0" xfId="1" applyNumberFormat="1" applyFont="1" applyFill="1" applyBorder="1" applyAlignment="1">
      <alignment horizontal="right" indent="1"/>
    </xf>
    <xf numFmtId="168" fontId="4" fillId="2" borderId="0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 indent="2"/>
    </xf>
    <xf numFmtId="168" fontId="4" fillId="2" borderId="1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/>
    </xf>
    <xf numFmtId="49" fontId="4" fillId="2" borderId="0" xfId="1" applyNumberFormat="1" applyFont="1" applyFill="1" applyBorder="1" applyAlignment="1">
      <alignment horizontal="left" indent="3"/>
    </xf>
    <xf numFmtId="49" fontId="4" fillId="2" borderId="1" xfId="1" applyNumberFormat="1" applyFont="1" applyFill="1" applyBorder="1" applyAlignment="1">
      <alignment horizontal="left"/>
    </xf>
    <xf numFmtId="0" fontId="24" fillId="2" borderId="0" xfId="1" applyFont="1" applyFill="1" applyAlignment="1">
      <alignment vertical="center" wrapText="1"/>
    </xf>
    <xf numFmtId="0" fontId="4" fillId="2" borderId="0" xfId="1" applyFont="1" applyFill="1" applyBorder="1"/>
    <xf numFmtId="0" fontId="8" fillId="2" borderId="0" xfId="1" applyFont="1" applyFill="1" applyBorder="1" applyAlignment="1">
      <alignment vertical="center"/>
    </xf>
    <xf numFmtId="0" fontId="8" fillId="2" borderId="0" xfId="1" applyFont="1" applyFill="1" applyBorder="1" applyAlignment="1"/>
    <xf numFmtId="0" fontId="8" fillId="2" borderId="1" xfId="1" applyFont="1" applyFill="1" applyBorder="1" applyAlignment="1">
      <alignment vertical="center"/>
    </xf>
    <xf numFmtId="0" fontId="23" fillId="2" borderId="0" xfId="1" applyFont="1" applyFill="1" applyBorder="1" applyAlignment="1">
      <alignment horizontal="right"/>
    </xf>
    <xf numFmtId="17" fontId="4" fillId="2" borderId="3" xfId="1" applyNumberFormat="1" applyFont="1" applyFill="1" applyBorder="1"/>
    <xf numFmtId="17" fontId="4" fillId="2" borderId="0" xfId="1" applyNumberFormat="1" applyFont="1" applyFill="1" applyBorder="1"/>
    <xf numFmtId="0" fontId="4" fillId="2" borderId="0" xfId="1" applyNumberFormat="1" applyFont="1" applyFill="1" applyBorder="1"/>
    <xf numFmtId="3" fontId="4" fillId="2" borderId="0" xfId="1" applyNumberFormat="1" applyFont="1" applyFill="1" applyBorder="1"/>
    <xf numFmtId="167" fontId="4" fillId="2" borderId="0" xfId="1" applyNumberFormat="1" applyFont="1" applyFill="1" applyBorder="1"/>
    <xf numFmtId="0" fontId="25" fillId="4" borderId="2" xfId="1" applyNumberFormat="1" applyFont="1" applyFill="1" applyBorder="1"/>
    <xf numFmtId="3" fontId="25" fillId="4" borderId="2" xfId="1" applyNumberFormat="1" applyFont="1" applyFill="1" applyBorder="1"/>
    <xf numFmtId="167" fontId="25" fillId="4" borderId="2" xfId="1" applyNumberFormat="1" applyFont="1" applyFill="1" applyBorder="1"/>
    <xf numFmtId="0" fontId="23" fillId="2" borderId="0" xfId="1" applyNumberFormat="1" applyFont="1" applyFill="1" applyBorder="1" applyAlignment="1">
      <alignment horizontal="right"/>
    </xf>
    <xf numFmtId="4" fontId="8" fillId="2" borderId="3" xfId="1" applyNumberFormat="1" applyFont="1" applyFill="1" applyBorder="1" applyAlignment="1">
      <alignment horizontal="right"/>
    </xf>
    <xf numFmtId="0" fontId="8" fillId="2" borderId="3" xfId="1" applyNumberFormat="1" applyFont="1" applyFill="1" applyBorder="1" applyAlignment="1">
      <alignment horizontal="right"/>
    </xf>
    <xf numFmtId="0" fontId="8" fillId="2" borderId="1" xfId="1" applyFont="1" applyFill="1" applyBorder="1" applyAlignment="1"/>
    <xf numFmtId="0" fontId="4" fillId="2" borderId="1" xfId="1" applyNumberFormat="1" applyFont="1" applyFill="1" applyBorder="1"/>
    <xf numFmtId="0" fontId="10" fillId="2" borderId="0" xfId="2" applyFill="1" applyAlignment="1">
      <alignment vertical="center"/>
    </xf>
    <xf numFmtId="0" fontId="10" fillId="2" borderId="0" xfId="2" applyFill="1" applyBorder="1" applyAlignment="1">
      <alignment horizontal="left" vertical="center"/>
    </xf>
    <xf numFmtId="0" fontId="4" fillId="0" borderId="0" xfId="1"/>
    <xf numFmtId="17" fontId="4" fillId="2" borderId="4" xfId="1" applyNumberFormat="1" applyFill="1" applyBorder="1"/>
    <xf numFmtId="0" fontId="4" fillId="0" borderId="0" xfId="1" applyNumberFormat="1"/>
    <xf numFmtId="0" fontId="4" fillId="2" borderId="1" xfId="1" applyNumberFormat="1" applyFill="1" applyBorder="1"/>
    <xf numFmtId="0" fontId="4" fillId="2" borderId="0" xfId="1" applyNumberFormat="1" applyFill="1" applyBorder="1"/>
    <xf numFmtId="3" fontId="4" fillId="2" borderId="3" xfId="1" applyNumberFormat="1" applyFill="1" applyBorder="1"/>
    <xf numFmtId="167" fontId="4" fillId="2" borderId="3" xfId="1" applyNumberFormat="1" applyFill="1" applyBorder="1"/>
    <xf numFmtId="3" fontId="4" fillId="2" borderId="0" xfId="1" applyNumberFormat="1" applyFill="1" applyBorder="1"/>
    <xf numFmtId="167" fontId="4" fillId="2" borderId="0" xfId="1" applyNumberFormat="1" applyFill="1" applyBorder="1"/>
    <xf numFmtId="167" fontId="4" fillId="2" borderId="0" xfId="1" quotePrefix="1" applyNumberFormat="1" applyFill="1" applyBorder="1" applyAlignment="1">
      <alignment horizontal="right"/>
    </xf>
    <xf numFmtId="3" fontId="4" fillId="2" borderId="1" xfId="1" applyNumberFormat="1" applyFill="1" applyBorder="1"/>
    <xf numFmtId="167" fontId="4" fillId="2" borderId="1" xfId="1" applyNumberFormat="1" applyFill="1" applyBorder="1"/>
    <xf numFmtId="0" fontId="25" fillId="4" borderId="1" xfId="1" applyNumberFormat="1" applyFont="1" applyFill="1" applyBorder="1"/>
    <xf numFmtId="3" fontId="25" fillId="4" borderId="1" xfId="1" applyNumberFormat="1" applyFont="1" applyFill="1" applyBorder="1"/>
    <xf numFmtId="167" fontId="25" fillId="4" borderId="1" xfId="1" applyNumberFormat="1" applyFont="1" applyFill="1" applyBorder="1"/>
    <xf numFmtId="0" fontId="23" fillId="2" borderId="0" xfId="3" applyNumberFormat="1" applyFont="1" applyFill="1" applyBorder="1" applyAlignment="1">
      <alignment horizontal="right"/>
    </xf>
    <xf numFmtId="0" fontId="23" fillId="2" borderId="0" xfId="1" applyFont="1" applyFill="1" applyBorder="1"/>
    <xf numFmtId="0" fontId="4" fillId="0" borderId="0" xfId="4" applyFont="1"/>
    <xf numFmtId="0" fontId="4" fillId="0" borderId="0" xfId="4"/>
    <xf numFmtId="4" fontId="8" fillId="2" borderId="2" xfId="1" applyNumberFormat="1" applyFont="1" applyFill="1" applyBorder="1" applyAlignment="1">
      <alignment horizontal="right"/>
    </xf>
    <xf numFmtId="0" fontId="8" fillId="2" borderId="2" xfId="1" applyNumberFormat="1" applyFont="1" applyFill="1" applyBorder="1" applyAlignment="1">
      <alignment horizontal="right"/>
    </xf>
    <xf numFmtId="0" fontId="4" fillId="2" borderId="0" xfId="4" applyNumberFormat="1" applyFill="1" applyBorder="1"/>
    <xf numFmtId="3" fontId="4" fillId="2" borderId="0" xfId="4" applyNumberFormat="1" applyFill="1" applyBorder="1"/>
    <xf numFmtId="167" fontId="4" fillId="2" borderId="0" xfId="4" applyNumberFormat="1" applyFill="1" applyBorder="1"/>
    <xf numFmtId="0" fontId="4" fillId="0" borderId="0" xfId="4" applyNumberFormat="1"/>
    <xf numFmtId="168" fontId="25" fillId="4" borderId="2" xfId="1" applyNumberFormat="1" applyFont="1" applyFill="1" applyBorder="1"/>
    <xf numFmtId="0" fontId="19" fillId="2" borderId="3" xfId="4" applyNumberFormat="1" applyFont="1" applyFill="1" applyBorder="1"/>
    <xf numFmtId="0" fontId="19" fillId="2" borderId="0" xfId="4" applyNumberFormat="1" applyFont="1" applyFill="1" applyBorder="1" applyAlignment="1">
      <alignment horizontal="right"/>
    </xf>
    <xf numFmtId="0" fontId="19" fillId="2" borderId="1" xfId="4" applyNumberFormat="1" applyFont="1" applyFill="1" applyBorder="1" applyAlignment="1">
      <alignment horizontal="right"/>
    </xf>
    <xf numFmtId="0" fontId="26" fillId="0" borderId="0" xfId="4" applyNumberFormat="1" applyFont="1" applyFill="1" applyBorder="1"/>
    <xf numFmtId="0" fontId="26" fillId="0" borderId="0" xfId="4" applyFont="1" applyFill="1" applyBorder="1"/>
    <xf numFmtId="17" fontId="5" fillId="2" borderId="0" xfId="1" applyNumberFormat="1" applyFont="1" applyFill="1"/>
    <xf numFmtId="0" fontId="23" fillId="2" borderId="0" xfId="3" applyFont="1" applyFill="1" applyBorder="1" applyAlignment="1">
      <alignment horizontal="right"/>
    </xf>
    <xf numFmtId="4" fontId="4" fillId="2" borderId="3" xfId="1" applyNumberFormat="1" applyFill="1" applyBorder="1"/>
    <xf numFmtId="4" fontId="8" fillId="2" borderId="3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wrapText="1"/>
    </xf>
    <xf numFmtId="0" fontId="4" fillId="2" borderId="0" xfId="1" applyNumberFormat="1" applyFill="1"/>
    <xf numFmtId="4" fontId="4" fillId="2" borderId="0" xfId="1" applyNumberFormat="1" applyFill="1" applyBorder="1"/>
    <xf numFmtId="4" fontId="8" fillId="2" borderId="0" xfId="1" applyNumberFormat="1" applyFont="1" applyFill="1" applyBorder="1" applyAlignment="1">
      <alignment horizontal="center"/>
    </xf>
    <xf numFmtId="3" fontId="4" fillId="2" borderId="3" xfId="1" applyNumberFormat="1" applyFill="1" applyBorder="1" applyAlignment="1">
      <alignment horizontal="right"/>
    </xf>
    <xf numFmtId="3" fontId="4" fillId="2" borderId="0" xfId="1" applyNumberFormat="1" applyFill="1" applyBorder="1" applyAlignment="1">
      <alignment horizontal="right"/>
    </xf>
    <xf numFmtId="3" fontId="4" fillId="2" borderId="0" xfId="1" quotePrefix="1" applyNumberFormat="1" applyFont="1" applyFill="1" applyBorder="1" applyAlignment="1">
      <alignment horizontal="right"/>
    </xf>
    <xf numFmtId="4" fontId="4" fillId="2" borderId="1" xfId="1" applyNumberFormat="1" applyFill="1" applyBorder="1"/>
    <xf numFmtId="3" fontId="4" fillId="2" borderId="1" xfId="1" applyNumberFormat="1" applyFill="1" applyBorder="1" applyAlignment="1">
      <alignment horizontal="right"/>
    </xf>
    <xf numFmtId="0" fontId="25" fillId="4" borderId="2" xfId="3" applyNumberFormat="1" applyFont="1" applyFill="1" applyBorder="1"/>
    <xf numFmtId="3" fontId="25" fillId="4" borderId="2" xfId="3" applyNumberFormat="1" applyFont="1" applyFill="1" applyBorder="1" applyAlignment="1">
      <alignment horizontal="right"/>
    </xf>
    <xf numFmtId="0" fontId="23" fillId="2" borderId="0" xfId="3" applyFont="1" applyFill="1"/>
    <xf numFmtId="3" fontId="4" fillId="2" borderId="0" xfId="1" applyNumberFormat="1" applyFill="1"/>
    <xf numFmtId="169" fontId="4" fillId="2" borderId="0" xfId="1" applyNumberFormat="1" applyFill="1"/>
    <xf numFmtId="2" fontId="4" fillId="2" borderId="0" xfId="1" applyNumberFormat="1" applyFill="1"/>
    <xf numFmtId="0" fontId="1" fillId="2" borderId="0" xfId="0" applyFont="1" applyFill="1" applyAlignment="1">
      <alignment horizontal="center"/>
    </xf>
    <xf numFmtId="3" fontId="4" fillId="2" borderId="0" xfId="4" applyNumberFormat="1" applyFont="1" applyFill="1" applyBorder="1"/>
    <xf numFmtId="0" fontId="19" fillId="0" borderId="0" xfId="4" applyNumberFormat="1" applyFont="1"/>
    <xf numFmtId="0" fontId="8" fillId="2" borderId="0" xfId="3" applyFont="1" applyFill="1" applyBorder="1" applyAlignment="1"/>
    <xf numFmtId="0" fontId="4" fillId="2" borderId="0" xfId="3" applyFont="1" applyFill="1" applyBorder="1"/>
    <xf numFmtId="0" fontId="12" fillId="2" borderId="0" xfId="5" applyFont="1" applyFill="1" applyBorder="1"/>
    <xf numFmtId="0" fontId="12" fillId="2" borderId="0" xfId="5" applyFont="1" applyFill="1"/>
    <xf numFmtId="0" fontId="8" fillId="2" borderId="1" xfId="3" applyFont="1" applyFill="1" applyBorder="1" applyAlignment="1"/>
    <xf numFmtId="0" fontId="4" fillId="2" borderId="0" xfId="4" applyNumberFormat="1" applyFill="1"/>
    <xf numFmtId="0" fontId="4" fillId="2" borderId="0" xfId="3" applyNumberFormat="1" applyFont="1" applyFill="1" applyBorder="1"/>
    <xf numFmtId="3" fontId="4" fillId="2" borderId="3" xfId="3" applyNumberFormat="1" applyFont="1" applyFill="1" applyBorder="1"/>
    <xf numFmtId="167" fontId="4" fillId="2" borderId="3" xfId="3" applyNumberFormat="1" applyFont="1" applyFill="1" applyBorder="1"/>
    <xf numFmtId="3" fontId="4" fillId="2" borderId="0" xfId="3" applyNumberFormat="1" applyFont="1" applyFill="1" applyBorder="1"/>
    <xf numFmtId="167" fontId="4" fillId="2" borderId="0" xfId="3" applyNumberFormat="1" applyFont="1" applyFill="1" applyBorder="1" applyAlignment="1">
      <alignment horizontal="right"/>
    </xf>
    <xf numFmtId="167" fontId="4" fillId="2" borderId="0" xfId="3" applyNumberFormat="1" applyFont="1" applyFill="1" applyBorder="1"/>
    <xf numFmtId="3" fontId="4" fillId="2" borderId="0" xfId="3" applyNumberFormat="1" applyFont="1" applyFill="1" applyBorder="1" applyAlignment="1">
      <alignment horizontal="right"/>
    </xf>
    <xf numFmtId="0" fontId="8" fillId="2" borderId="0" xfId="3" applyNumberFormat="1" applyFont="1" applyFill="1" applyBorder="1"/>
    <xf numFmtId="3" fontId="8" fillId="2" borderId="0" xfId="3" applyNumberFormat="1" applyFont="1" applyFill="1" applyBorder="1"/>
    <xf numFmtId="167" fontId="8" fillId="2" borderId="0" xfId="3" applyNumberFormat="1" applyFont="1" applyFill="1" applyBorder="1"/>
    <xf numFmtId="0" fontId="25" fillId="4" borderId="0" xfId="3" applyNumberFormat="1" applyFont="1" applyFill="1" applyBorder="1"/>
    <xf numFmtId="3" fontId="25" fillId="4" borderId="0" xfId="3" applyNumberFormat="1" applyFont="1" applyFill="1" applyBorder="1" applyAlignment="1">
      <alignment horizontal="right"/>
    </xf>
    <xf numFmtId="167" fontId="25" fillId="4" borderId="0" xfId="3" applyNumberFormat="1" applyFont="1" applyFill="1" applyBorder="1"/>
    <xf numFmtId="167" fontId="25" fillId="4" borderId="0" xfId="3" quotePrefix="1" applyNumberFormat="1" applyFont="1" applyFill="1" applyBorder="1" applyAlignment="1">
      <alignment horizontal="right"/>
    </xf>
    <xf numFmtId="0" fontId="4" fillId="2" borderId="1" xfId="3" applyNumberFormat="1" applyFont="1" applyFill="1" applyBorder="1"/>
    <xf numFmtId="167" fontId="4" fillId="2" borderId="1" xfId="3" applyNumberFormat="1" applyFont="1" applyFill="1" applyBorder="1"/>
    <xf numFmtId="167" fontId="4" fillId="2" borderId="1" xfId="3" quotePrefix="1" applyNumberFormat="1" applyFont="1" applyFill="1" applyBorder="1" applyAlignment="1">
      <alignment horizontal="right"/>
    </xf>
    <xf numFmtId="0" fontId="23" fillId="2" borderId="0" xfId="3" applyFont="1" applyFill="1" applyBorder="1"/>
    <xf numFmtId="3" fontId="23" fillId="2" borderId="0" xfId="3" applyNumberFormat="1" applyFont="1" applyFill="1" applyBorder="1"/>
    <xf numFmtId="0" fontId="23" fillId="2" borderId="0" xfId="3" applyNumberFormat="1" applyFont="1" applyFill="1" applyBorder="1"/>
    <xf numFmtId="0" fontId="12" fillId="2" borderId="0" xfId="6" applyFont="1" applyFill="1"/>
    <xf numFmtId="0" fontId="23" fillId="2" borderId="0" xfId="6" applyFont="1" applyFill="1" applyBorder="1" applyAlignment="1">
      <alignment horizontal="right"/>
    </xf>
    <xf numFmtId="0" fontId="12" fillId="2" borderId="1" xfId="6" applyNumberFormat="1" applyFont="1" applyFill="1" applyBorder="1"/>
    <xf numFmtId="0" fontId="13" fillId="2" borderId="0" xfId="6" applyNumberFormat="1" applyFont="1" applyFill="1" applyBorder="1"/>
    <xf numFmtId="3" fontId="4" fillId="2" borderId="0" xfId="6" applyNumberFormat="1" applyFont="1" applyFill="1" applyBorder="1"/>
    <xf numFmtId="0" fontId="13" fillId="2" borderId="1" xfId="6" applyNumberFormat="1" applyFont="1" applyFill="1" applyBorder="1"/>
    <xf numFmtId="3" fontId="4" fillId="2" borderId="1" xfId="6" applyNumberFormat="1" applyFont="1" applyFill="1" applyBorder="1"/>
    <xf numFmtId="0" fontId="23" fillId="2" borderId="0" xfId="6" applyFont="1" applyFill="1" applyBorder="1" applyAlignment="1">
      <alignment horizontal="right" wrapText="1"/>
    </xf>
    <xf numFmtId="0" fontId="23" fillId="2" borderId="0" xfId="0" applyFont="1" applyFill="1"/>
    <xf numFmtId="0" fontId="23" fillId="2" borderId="0" xfId="0" applyNumberFormat="1" applyFont="1" applyFill="1" applyBorder="1"/>
    <xf numFmtId="17" fontId="4" fillId="2" borderId="3" xfId="3" applyNumberFormat="1" applyFont="1" applyFill="1" applyBorder="1"/>
    <xf numFmtId="0" fontId="8" fillId="2" borderId="2" xfId="3" applyNumberFormat="1" applyFont="1" applyFill="1" applyBorder="1" applyAlignment="1">
      <alignment horizontal="right" vertical="center" wrapText="1"/>
    </xf>
    <xf numFmtId="4" fontId="8" fillId="2" borderId="2" xfId="3" applyNumberFormat="1" applyFont="1" applyFill="1" applyBorder="1" applyAlignment="1">
      <alignment horizontal="right" vertical="center" wrapText="1"/>
    </xf>
    <xf numFmtId="1" fontId="12" fillId="2" borderId="0" xfId="5" applyNumberFormat="1" applyFont="1" applyFill="1" applyBorder="1"/>
    <xf numFmtId="0" fontId="8" fillId="2" borderId="0" xfId="4" applyFont="1" applyFill="1" applyBorder="1"/>
    <xf numFmtId="0" fontId="4" fillId="2" borderId="0" xfId="4" applyFill="1" applyBorder="1"/>
    <xf numFmtId="0" fontId="5" fillId="2" borderId="0" xfId="4" applyFont="1" applyFill="1" applyBorder="1"/>
    <xf numFmtId="17" fontId="5" fillId="2" borderId="0" xfId="4" applyNumberFormat="1" applyFont="1" applyFill="1" applyBorder="1"/>
    <xf numFmtId="0" fontId="8" fillId="2" borderId="0" xfId="4" applyFont="1" applyFill="1"/>
    <xf numFmtId="0" fontId="4" fillId="2" borderId="0" xfId="4" applyFont="1" applyFill="1"/>
    <xf numFmtId="0" fontId="5" fillId="2" borderId="0" xfId="4" applyFont="1" applyFill="1"/>
    <xf numFmtId="17" fontId="5" fillId="2" borderId="0" xfId="4" applyNumberFormat="1" applyFont="1" applyFill="1"/>
    <xf numFmtId="0" fontId="4" fillId="2" borderId="0" xfId="4" applyNumberFormat="1" applyFont="1" applyFill="1" applyBorder="1"/>
    <xf numFmtId="167" fontId="4" fillId="2" borderId="0" xfId="4" applyNumberFormat="1" applyFont="1" applyFill="1" applyBorder="1"/>
    <xf numFmtId="0" fontId="19" fillId="2" borderId="1" xfId="1" applyNumberFormat="1" applyFont="1" applyFill="1" applyBorder="1"/>
    <xf numFmtId="3" fontId="19" fillId="2" borderId="2" xfId="1" applyNumberFormat="1" applyFont="1" applyFill="1" applyBorder="1"/>
    <xf numFmtId="0" fontId="4" fillId="2" borderId="0" xfId="4" applyFill="1"/>
    <xf numFmtId="167" fontId="4" fillId="2" borderId="0" xfId="4" quotePrefix="1" applyNumberFormat="1" applyFill="1" applyBorder="1" applyAlignment="1">
      <alignment horizontal="right"/>
    </xf>
    <xf numFmtId="0" fontId="13" fillId="2" borderId="0" xfId="0" applyFont="1" applyFill="1" applyBorder="1"/>
    <xf numFmtId="170" fontId="13" fillId="2" borderId="0" xfId="0" quotePrefix="1" applyNumberFormat="1" applyFont="1" applyFill="1" applyBorder="1" applyAlignment="1">
      <alignment horizontal="right"/>
    </xf>
    <xf numFmtId="167" fontId="13" fillId="2" borderId="0" xfId="0" applyNumberFormat="1" applyFont="1" applyFill="1" applyBorder="1" applyAlignment="1">
      <alignment horizontal="right"/>
    </xf>
    <xf numFmtId="170" fontId="29" fillId="2" borderId="0" xfId="7" applyNumberFormat="1" applyFont="1" applyFill="1" applyBorder="1" applyAlignment="1" applyProtection="1">
      <alignment horizontal="right" vertical="center"/>
      <protection locked="0"/>
    </xf>
    <xf numFmtId="170" fontId="13" fillId="2" borderId="0" xfId="0" applyNumberFormat="1" applyFont="1" applyFill="1" applyBorder="1" applyAlignment="1">
      <alignment horizontal="right"/>
    </xf>
    <xf numFmtId="167" fontId="29" fillId="2" borderId="0" xfId="7" applyNumberFormat="1" applyFont="1" applyFill="1" applyBorder="1" applyAlignment="1" applyProtection="1">
      <alignment vertical="center"/>
      <protection locked="0"/>
    </xf>
    <xf numFmtId="0" fontId="8" fillId="2" borderId="2" xfId="0" applyNumberFormat="1" applyFont="1" applyFill="1" applyBorder="1"/>
    <xf numFmtId="170" fontId="18" fillId="2" borderId="2" xfId="0" applyNumberFormat="1" applyFont="1" applyFill="1" applyBorder="1" applyAlignment="1">
      <alignment horizontal="right"/>
    </xf>
    <xf numFmtId="167" fontId="18" fillId="2" borderId="2" xfId="0" applyNumberFormat="1" applyFont="1" applyFill="1" applyBorder="1" applyAlignment="1">
      <alignment horizontal="right"/>
    </xf>
    <xf numFmtId="167" fontId="28" fillId="2" borderId="2" xfId="7" applyNumberFormat="1" applyFont="1" applyFill="1" applyBorder="1" applyAlignment="1" applyProtection="1">
      <alignment vertical="center"/>
      <protection locked="0"/>
    </xf>
    <xf numFmtId="171" fontId="18" fillId="2" borderId="2" xfId="0" applyNumberFormat="1" applyFont="1" applyFill="1" applyBorder="1"/>
    <xf numFmtId="167" fontId="28" fillId="2" borderId="2" xfId="7" applyNumberFormat="1" applyFont="1" applyFill="1" applyBorder="1" applyAlignment="1" applyProtection="1">
      <alignment horizontal="right" vertical="center"/>
      <protection locked="0"/>
    </xf>
    <xf numFmtId="167" fontId="29" fillId="2" borderId="0" xfId="7" applyNumberFormat="1" applyFont="1" applyFill="1" applyBorder="1" applyAlignment="1" applyProtection="1">
      <alignment vertical="center"/>
    </xf>
    <xf numFmtId="167" fontId="29" fillId="2" borderId="0" xfId="7" applyNumberFormat="1" applyFont="1" applyFill="1" applyBorder="1" applyAlignment="1" applyProtection="1">
      <alignment horizontal="right" vertical="center"/>
      <protection locked="0"/>
    </xf>
    <xf numFmtId="167" fontId="13" fillId="2" borderId="0" xfId="0" applyNumberFormat="1" applyFont="1" applyFill="1" applyBorder="1" applyAlignment="1">
      <alignment horizontal="right" vertical="top" wrapText="1"/>
    </xf>
    <xf numFmtId="0" fontId="13" fillId="2" borderId="0" xfId="0" applyNumberFormat="1" applyFont="1" applyFill="1" applyBorder="1"/>
    <xf numFmtId="167" fontId="13" fillId="2" borderId="0" xfId="0" quotePrefix="1" applyNumberFormat="1" applyFont="1" applyFill="1" applyBorder="1" applyAlignment="1">
      <alignment horizontal="right"/>
    </xf>
    <xf numFmtId="170" fontId="13" fillId="5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/>
    <xf numFmtId="0" fontId="25" fillId="8" borderId="0" xfId="0" applyNumberFormat="1" applyFont="1" applyFill="1" applyBorder="1"/>
    <xf numFmtId="3" fontId="25" fillId="8" borderId="0" xfId="0" applyNumberFormat="1" applyFont="1" applyFill="1" applyBorder="1"/>
    <xf numFmtId="167" fontId="25" fillId="8" borderId="0" xfId="0" applyNumberFormat="1" applyFont="1" applyFill="1" applyBorder="1" applyAlignment="1">
      <alignment horizontal="right"/>
    </xf>
    <xf numFmtId="167" fontId="25" fillId="8" borderId="0" xfId="0" applyNumberFormat="1" applyFont="1" applyFill="1" applyBorder="1" applyAlignment="1"/>
    <xf numFmtId="168" fontId="25" fillId="8" borderId="0" xfId="0" applyNumberFormat="1" applyFont="1" applyFill="1" applyBorder="1"/>
    <xf numFmtId="0" fontId="8" fillId="6" borderId="12" xfId="0" applyNumberFormat="1" applyFont="1" applyFill="1" applyBorder="1"/>
    <xf numFmtId="3" fontId="18" fillId="6" borderId="12" xfId="0" applyNumberFormat="1" applyFont="1" applyFill="1" applyBorder="1"/>
    <xf numFmtId="167" fontId="18" fillId="6" borderId="12" xfId="0" applyNumberFormat="1" applyFont="1" applyFill="1" applyBorder="1"/>
    <xf numFmtId="168" fontId="18" fillId="6" borderId="12" xfId="0" applyNumberFormat="1" applyFont="1" applyFill="1" applyBorder="1"/>
    <xf numFmtId="0" fontId="8" fillId="9" borderId="12" xfId="0" applyNumberFormat="1" applyFont="1" applyFill="1" applyBorder="1"/>
    <xf numFmtId="3" fontId="18" fillId="9" borderId="12" xfId="0" applyNumberFormat="1" applyFont="1" applyFill="1" applyBorder="1"/>
    <xf numFmtId="167" fontId="18" fillId="9" borderId="12" xfId="0" applyNumberFormat="1" applyFont="1" applyFill="1" applyBorder="1"/>
    <xf numFmtId="168" fontId="18" fillId="9" borderId="12" xfId="0" applyNumberFormat="1" applyFont="1" applyFill="1" applyBorder="1"/>
    <xf numFmtId="170" fontId="18" fillId="6" borderId="12" xfId="0" applyNumberFormat="1" applyFont="1" applyFill="1" applyBorder="1"/>
    <xf numFmtId="167" fontId="18" fillId="6" borderId="12" xfId="0" applyNumberFormat="1" applyFont="1" applyFill="1" applyBorder="1" applyAlignment="1">
      <alignment horizontal="right"/>
    </xf>
    <xf numFmtId="0" fontId="31" fillId="2" borderId="0" xfId="0" applyNumberFormat="1" applyFont="1" applyFill="1" applyBorder="1"/>
    <xf numFmtId="3" fontId="3" fillId="2" borderId="0" xfId="0" applyNumberFormat="1" applyFont="1" applyFill="1" applyBorder="1"/>
    <xf numFmtId="3" fontId="17" fillId="2" borderId="0" xfId="0" applyNumberFormat="1" applyFont="1" applyFill="1" applyBorder="1"/>
    <xf numFmtId="0" fontId="17" fillId="2" borderId="0" xfId="0" applyFont="1" applyFill="1" applyBorder="1"/>
    <xf numFmtId="0" fontId="31" fillId="0" borderId="0" xfId="0" quotePrefix="1" applyFont="1" applyFill="1" applyBorder="1" applyAlignment="1"/>
    <xf numFmtId="0" fontId="31" fillId="2" borderId="0" xfId="0" quotePrefix="1" applyNumberFormat="1" applyFont="1" applyFill="1" applyBorder="1"/>
    <xf numFmtId="0" fontId="4" fillId="2" borderId="2" xfId="4" applyNumberFormat="1" applyFill="1" applyBorder="1"/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/>
    <xf numFmtId="0" fontId="0" fillId="2" borderId="0" xfId="0" applyFont="1" applyFill="1" applyBorder="1"/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/>
    <xf numFmtId="0" fontId="23" fillId="2" borderId="0" xfId="0" applyFont="1" applyFill="1" applyBorder="1" applyAlignment="1">
      <alignment horizontal="right"/>
    </xf>
    <xf numFmtId="17" fontId="0" fillId="2" borderId="3" xfId="0" applyNumberFormat="1" applyFont="1" applyFill="1" applyBorder="1"/>
    <xf numFmtId="0" fontId="8" fillId="2" borderId="1" xfId="0" applyNumberFormat="1" applyFont="1" applyFill="1" applyBorder="1"/>
    <xf numFmtId="0" fontId="8" fillId="2" borderId="2" xfId="0" applyNumberFormat="1" applyFont="1" applyFill="1" applyBorder="1" applyAlignment="1">
      <alignment horizontal="right" vertical="center"/>
    </xf>
    <xf numFmtId="4" fontId="8" fillId="2" borderId="2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 shrinkToFit="1"/>
    </xf>
    <xf numFmtId="0" fontId="0" fillId="2" borderId="0" xfId="0" applyNumberFormat="1" applyFont="1" applyFill="1" applyBorder="1"/>
    <xf numFmtId="3" fontId="0" fillId="2" borderId="0" xfId="0" applyNumberFormat="1" applyFont="1" applyFill="1" applyBorder="1"/>
    <xf numFmtId="167" fontId="0" fillId="2" borderId="0" xfId="0" applyNumberFormat="1" applyFont="1" applyFill="1" applyBorder="1"/>
    <xf numFmtId="0" fontId="25" fillId="4" borderId="3" xfId="0" applyNumberFormat="1" applyFont="1" applyFill="1" applyBorder="1"/>
    <xf numFmtId="3" fontId="25" fillId="4" borderId="3" xfId="0" applyNumberFormat="1" applyFont="1" applyFill="1" applyBorder="1"/>
    <xf numFmtId="167" fontId="25" fillId="4" borderId="3" xfId="0" applyNumberFormat="1" applyFont="1" applyFill="1" applyBorder="1"/>
    <xf numFmtId="3" fontId="8" fillId="2" borderId="2" xfId="0" applyNumberFormat="1" applyFont="1" applyFill="1" applyBorder="1"/>
    <xf numFmtId="167" fontId="8" fillId="2" borderId="2" xfId="0" applyNumberFormat="1" applyFont="1" applyFill="1" applyBorder="1"/>
    <xf numFmtId="0" fontId="25" fillId="4" borderId="2" xfId="0" applyNumberFormat="1" applyFont="1" applyFill="1" applyBorder="1"/>
    <xf numFmtId="3" fontId="25" fillId="4" borderId="2" xfId="0" applyNumberFormat="1" applyFont="1" applyFill="1" applyBorder="1"/>
    <xf numFmtId="167" fontId="25" fillId="4" borderId="2" xfId="0" applyNumberFormat="1" applyFont="1" applyFill="1" applyBorder="1"/>
    <xf numFmtId="167" fontId="0" fillId="2" borderId="0" xfId="0" applyNumberFormat="1" applyFont="1" applyFill="1" applyBorder="1" applyAlignment="1">
      <alignment horizontal="right"/>
    </xf>
    <xf numFmtId="0" fontId="0" fillId="2" borderId="0" xfId="0" applyFont="1" applyFill="1" applyBorder="1" applyAlignment="1">
      <alignment horizontal="right"/>
    </xf>
    <xf numFmtId="0" fontId="23" fillId="2" borderId="0" xfId="0" applyNumberFormat="1" applyFont="1" applyFill="1" applyBorder="1" applyAlignment="1">
      <alignment horizontal="right"/>
    </xf>
    <xf numFmtId="170" fontId="13" fillId="10" borderId="0" xfId="0" quotePrefix="1" applyNumberFormat="1" applyFont="1" applyFill="1" applyBorder="1" applyAlignment="1">
      <alignment horizontal="right"/>
    </xf>
    <xf numFmtId="173" fontId="13" fillId="10" borderId="0" xfId="0" quotePrefix="1" applyNumberFormat="1" applyFont="1" applyFill="1" applyBorder="1" applyAlignment="1">
      <alignment horizontal="right"/>
    </xf>
    <xf numFmtId="170" fontId="13" fillId="10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 applyAlignment="1">
      <alignment horizontal="right"/>
    </xf>
    <xf numFmtId="173" fontId="13" fillId="10" borderId="0" xfId="0" applyNumberFormat="1" applyFont="1" applyFill="1" applyBorder="1" applyAlignment="1">
      <alignment horizontal="right"/>
    </xf>
    <xf numFmtId="3" fontId="28" fillId="2" borderId="2" xfId="7" applyNumberFormat="1" applyFont="1" applyFill="1" applyBorder="1" applyAlignment="1" applyProtection="1">
      <alignment vertical="center"/>
      <protection locked="0"/>
    </xf>
    <xf numFmtId="3" fontId="25" fillId="8" borderId="0" xfId="0" applyNumberFormat="1" applyFont="1" applyFill="1" applyBorder="1" applyAlignment="1">
      <alignment horizontal="right"/>
    </xf>
    <xf numFmtId="3" fontId="18" fillId="6" borderId="12" xfId="0" applyNumberFormat="1" applyFont="1" applyFill="1" applyBorder="1" applyAlignment="1">
      <alignment horizontal="right"/>
    </xf>
    <xf numFmtId="170" fontId="31" fillId="2" borderId="0" xfId="0" applyNumberFormat="1" applyFont="1" applyFill="1" applyBorder="1"/>
    <xf numFmtId="3" fontId="0" fillId="0" borderId="0" xfId="0" applyNumberFormat="1"/>
    <xf numFmtId="0" fontId="3" fillId="0" borderId="0" xfId="0" applyFont="1"/>
    <xf numFmtId="0" fontId="8" fillId="2" borderId="2" xfId="1" applyFont="1" applyFill="1" applyBorder="1" applyAlignment="1"/>
    <xf numFmtId="0" fontId="8" fillId="2" borderId="2" xfId="1" applyNumberFormat="1" applyFont="1" applyFill="1" applyBorder="1" applyAlignment="1">
      <alignment horizontal="right" vertical="center"/>
    </xf>
    <xf numFmtId="4" fontId="8" fillId="2" borderId="2" xfId="1" applyNumberFormat="1" applyFont="1" applyFill="1" applyBorder="1" applyAlignment="1">
      <alignment horizontal="right" vertical="center" wrapText="1"/>
    </xf>
    <xf numFmtId="0" fontId="8" fillId="2" borderId="2" xfId="1" applyNumberFormat="1" applyFont="1" applyFill="1" applyBorder="1" applyAlignment="1">
      <alignment horizontal="right" vertical="center" wrapText="1" shrinkToFit="1"/>
    </xf>
    <xf numFmtId="167" fontId="4" fillId="2" borderId="3" xfId="1" applyNumberFormat="1" applyFont="1" applyFill="1" applyBorder="1"/>
    <xf numFmtId="3" fontId="4" fillId="2" borderId="3" xfId="1" applyNumberFormat="1" applyFont="1" applyFill="1" applyBorder="1"/>
    <xf numFmtId="3" fontId="4" fillId="2" borderId="0" xfId="1" applyNumberFormat="1" applyFont="1" applyFill="1" applyBorder="1" applyAlignment="1">
      <alignment horizontal="right"/>
    </xf>
    <xf numFmtId="167" fontId="4" fillId="2" borderId="0" xfId="1" applyNumberFormat="1" applyFont="1" applyFill="1" applyBorder="1" applyAlignment="1">
      <alignment horizontal="right"/>
    </xf>
    <xf numFmtId="167" fontId="4" fillId="2" borderId="0" xfId="1" quotePrefix="1" applyNumberFormat="1" applyFont="1" applyFill="1" applyBorder="1" applyAlignment="1">
      <alignment horizontal="right"/>
    </xf>
    <xf numFmtId="1" fontId="25" fillId="4" borderId="2" xfId="0" applyNumberFormat="1" applyFont="1" applyFill="1" applyBorder="1"/>
    <xf numFmtId="168" fontId="25" fillId="4" borderId="2" xfId="0" applyNumberFormat="1" applyFont="1" applyFill="1" applyBorder="1"/>
    <xf numFmtId="0" fontId="0" fillId="2" borderId="2" xfId="0" applyNumberFormat="1" applyFont="1" applyFill="1" applyBorder="1"/>
    <xf numFmtId="4" fontId="4" fillId="2" borderId="1" xfId="1" applyNumberFormat="1" applyFont="1" applyFill="1" applyBorder="1"/>
    <xf numFmtId="167" fontId="4" fillId="2" borderId="1" xfId="1" applyNumberFormat="1" applyFont="1" applyFill="1" applyBorder="1"/>
    <xf numFmtId="167" fontId="4" fillId="2" borderId="1" xfId="1" quotePrefix="1" applyNumberFormat="1" applyFont="1" applyFill="1" applyBorder="1" applyAlignment="1">
      <alignment horizontal="right"/>
    </xf>
    <xf numFmtId="0" fontId="23" fillId="2" borderId="0" xfId="1" applyFont="1" applyFill="1"/>
    <xf numFmtId="0" fontId="0" fillId="2" borderId="3" xfId="0" applyNumberFormat="1" applyFont="1" applyFill="1" applyBorder="1"/>
    <xf numFmtId="3" fontId="0" fillId="3" borderId="0" xfId="0" applyNumberFormat="1" applyFont="1" applyFill="1" applyBorder="1"/>
    <xf numFmtId="0" fontId="8" fillId="2" borderId="0" xfId="1" applyFont="1" applyFill="1" applyBorder="1" applyAlignment="1">
      <alignment horizontal="left" vertical="center"/>
    </xf>
    <xf numFmtId="17" fontId="4" fillId="2" borderId="2" xfId="1" applyNumberFormat="1" applyFont="1" applyFill="1" applyBorder="1"/>
    <xf numFmtId="0" fontId="8" fillId="2" borderId="2" xfId="1" applyNumberFormat="1" applyFont="1" applyFill="1" applyBorder="1" applyAlignment="1">
      <alignment horizontal="right" vertical="center" wrapText="1"/>
    </xf>
    <xf numFmtId="0" fontId="4" fillId="2" borderId="0" xfId="1" applyNumberFormat="1" applyFont="1" applyFill="1"/>
    <xf numFmtId="0" fontId="4" fillId="2" borderId="0" xfId="1" quotePrefix="1" applyNumberFormat="1" applyFont="1" applyFill="1" applyBorder="1"/>
    <xf numFmtId="4" fontId="4" fillId="2" borderId="0" xfId="1" applyNumberFormat="1" applyFont="1" applyFill="1" applyBorder="1" applyAlignment="1">
      <alignment horizontal="right"/>
    </xf>
    <xf numFmtId="0" fontId="31" fillId="2" borderId="0" xfId="1" applyNumberFormat="1" applyFont="1" applyFill="1" applyBorder="1" applyAlignment="1">
      <alignment textRotation="180"/>
    </xf>
    <xf numFmtId="0" fontId="4" fillId="2" borderId="3" xfId="1" quotePrefix="1" applyNumberFormat="1" applyFont="1" applyFill="1" applyBorder="1"/>
    <xf numFmtId="4" fontId="4" fillId="2" borderId="3" xfId="1" applyNumberFormat="1" applyFont="1" applyFill="1" applyBorder="1" applyAlignment="1">
      <alignment horizontal="right"/>
    </xf>
    <xf numFmtId="0" fontId="4" fillId="2" borderId="1" xfId="1" quotePrefix="1" applyNumberFormat="1" applyFont="1" applyFill="1" applyBorder="1"/>
    <xf numFmtId="4" fontId="4" fillId="2" borderId="1" xfId="1" applyNumberFormat="1" applyFont="1" applyFill="1" applyBorder="1" applyAlignment="1">
      <alignment horizontal="right"/>
    </xf>
    <xf numFmtId="3" fontId="23" fillId="2" borderId="0" xfId="1" applyNumberFormat="1" applyFont="1" applyFill="1" applyBorder="1"/>
    <xf numFmtId="0" fontId="23" fillId="2" borderId="0" xfId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right" vertical="center"/>
    </xf>
    <xf numFmtId="17" fontId="8" fillId="2" borderId="2" xfId="1" applyNumberFormat="1" applyFont="1" applyFill="1" applyBorder="1" applyAlignment="1">
      <alignment horizontal="right" vertical="center" wrapText="1"/>
    </xf>
    <xf numFmtId="4" fontId="4" fillId="2" borderId="3" xfId="1" applyNumberFormat="1" applyFont="1" applyFill="1" applyBorder="1"/>
    <xf numFmtId="4" fontId="4" fillId="2" borderId="0" xfId="1" applyNumberFormat="1" applyFont="1" applyFill="1" applyBorder="1"/>
    <xf numFmtId="0" fontId="8" fillId="2" borderId="3" xfId="1" applyNumberFormat="1" applyFont="1" applyFill="1" applyBorder="1" applyAlignment="1">
      <alignment horizontal="right" vertical="center"/>
    </xf>
    <xf numFmtId="0" fontId="8" fillId="2" borderId="2" xfId="1" applyNumberFormat="1" applyFont="1" applyFill="1" applyBorder="1" applyAlignment="1">
      <alignment horizontal="left"/>
    </xf>
    <xf numFmtId="4" fontId="8" fillId="3" borderId="2" xfId="1" applyNumberFormat="1" applyFont="1" applyFill="1" applyBorder="1"/>
    <xf numFmtId="4" fontId="8" fillId="2" borderId="2" xfId="1" applyNumberFormat="1" applyFont="1" applyFill="1" applyBorder="1"/>
    <xf numFmtId="0" fontId="4" fillId="2" borderId="0" xfId="1" applyNumberFormat="1" applyFont="1" applyFill="1" applyBorder="1" applyAlignment="1">
      <alignment horizontal="left"/>
    </xf>
    <xf numFmtId="4" fontId="4" fillId="3" borderId="0" xfId="1" applyNumberFormat="1" applyFont="1" applyFill="1" applyBorder="1"/>
    <xf numFmtId="4" fontId="4" fillId="3" borderId="0" xfId="1" applyNumberFormat="1" applyFont="1" applyFill="1" applyBorder="1" applyAlignment="1">
      <alignment horizontal="right"/>
    </xf>
    <xf numFmtId="0" fontId="4" fillId="2" borderId="0" xfId="1" quotePrefix="1" applyFont="1" applyFill="1" applyBorder="1"/>
    <xf numFmtId="4" fontId="4" fillId="3" borderId="0" xfId="1" quotePrefix="1" applyNumberFormat="1" applyFont="1" applyFill="1" applyBorder="1"/>
    <xf numFmtId="4" fontId="4" fillId="2" borderId="0" xfId="1" quotePrefix="1" applyNumberFormat="1" applyFont="1" applyFill="1" applyBorder="1"/>
    <xf numFmtId="0" fontId="4" fillId="2" borderId="1" xfId="1" applyFont="1" applyFill="1" applyBorder="1"/>
    <xf numFmtId="4" fontId="4" fillId="3" borderId="1" xfId="1" applyNumberFormat="1" applyFont="1" applyFill="1" applyBorder="1"/>
    <xf numFmtId="0" fontId="25" fillId="4" borderId="2" xfId="1" applyNumberFormat="1" applyFont="1" applyFill="1" applyBorder="1" applyAlignment="1">
      <alignment horizontal="left"/>
    </xf>
    <xf numFmtId="2" fontId="25" fillId="4" borderId="2" xfId="1" applyNumberFormat="1" applyFont="1" applyFill="1" applyBorder="1"/>
    <xf numFmtId="0" fontId="8" fillId="3" borderId="2" xfId="1" applyNumberFormat="1" applyFont="1" applyFill="1" applyBorder="1" applyAlignment="1">
      <alignment horizontal="left"/>
    </xf>
    <xf numFmtId="4" fontId="8" fillId="3" borderId="3" xfId="1" applyNumberFormat="1" applyFont="1" applyFill="1" applyBorder="1"/>
    <xf numFmtId="4" fontId="8" fillId="3" borderId="2" xfId="1" applyNumberFormat="1" applyFont="1" applyFill="1" applyBorder="1" applyAlignment="1">
      <alignment horizontal="right"/>
    </xf>
    <xf numFmtId="0" fontId="0" fillId="2" borderId="1" xfId="0" applyFont="1" applyFill="1" applyBorder="1"/>
    <xf numFmtId="0" fontId="0" fillId="2" borderId="4" xfId="0" applyFont="1" applyFill="1" applyBorder="1"/>
    <xf numFmtId="2" fontId="0" fillId="2" borderId="8" xfId="0" applyNumberFormat="1" applyFont="1" applyFill="1" applyBorder="1"/>
    <xf numFmtId="2" fontId="0" fillId="2" borderId="0" xfId="0" applyNumberFormat="1" applyFont="1" applyFill="1" applyBorder="1"/>
    <xf numFmtId="0" fontId="0" fillId="2" borderId="8" xfId="0" applyFont="1" applyFill="1" applyBorder="1"/>
    <xf numFmtId="0" fontId="0" fillId="2" borderId="10" xfId="0" applyFont="1" applyFill="1" applyBorder="1"/>
    <xf numFmtId="166" fontId="0" fillId="2" borderId="10" xfId="0" applyNumberFormat="1" applyFont="1" applyFill="1" applyBorder="1"/>
    <xf numFmtId="166" fontId="0" fillId="2" borderId="1" xfId="0" applyNumberFormat="1" applyFont="1" applyFill="1" applyBorder="1"/>
    <xf numFmtId="17" fontId="0" fillId="2" borderId="0" xfId="0" applyNumberFormat="1" applyFont="1" applyFill="1" applyBorder="1"/>
    <xf numFmtId="0" fontId="0" fillId="2" borderId="1" xfId="0" applyNumberFormat="1" applyFont="1" applyFill="1" applyBorder="1"/>
    <xf numFmtId="0" fontId="8" fillId="2" borderId="0" xfId="0" applyNumberFormat="1" applyFont="1" applyFill="1" applyBorder="1" applyAlignment="1">
      <alignment horizontal="left"/>
    </xf>
    <xf numFmtId="3" fontId="0" fillId="2" borderId="3" xfId="0" applyNumberFormat="1" applyFont="1" applyFill="1" applyBorder="1"/>
    <xf numFmtId="0" fontId="0" fillId="2" borderId="0" xfId="0" applyNumberFormat="1" applyFont="1" applyFill="1" applyBorder="1" applyAlignment="1">
      <alignment horizontal="left"/>
    </xf>
    <xf numFmtId="167" fontId="0" fillId="2" borderId="1" xfId="0" applyNumberFormat="1" applyFont="1" applyFill="1" applyBorder="1"/>
    <xf numFmtId="0" fontId="8" fillId="2" borderId="3" xfId="0" applyNumberFormat="1" applyFont="1" applyFill="1" applyBorder="1" applyAlignment="1">
      <alignment horizontal="left"/>
    </xf>
    <xf numFmtId="167" fontId="0" fillId="2" borderId="3" xfId="0" applyNumberFormat="1" applyFont="1" applyFill="1" applyBorder="1"/>
    <xf numFmtId="167" fontId="8" fillId="2" borderId="3" xfId="0" applyNumberFormat="1" applyFont="1" applyFill="1" applyBorder="1" applyAlignment="1">
      <alignment horizontal="right"/>
    </xf>
    <xf numFmtId="0" fontId="0" fillId="2" borderId="1" xfId="0" applyNumberFormat="1" applyFont="1" applyFill="1" applyBorder="1" applyAlignment="1">
      <alignment horizontal="left"/>
    </xf>
    <xf numFmtId="0" fontId="23" fillId="2" borderId="0" xfId="0" applyFont="1" applyFill="1" applyBorder="1"/>
    <xf numFmtId="0" fontId="0" fillId="2" borderId="3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0" fontId="4" fillId="2" borderId="0" xfId="1" applyFont="1" applyFill="1" applyAlignment="1"/>
    <xf numFmtId="0" fontId="10" fillId="2" borderId="0" xfId="2" applyFill="1" applyAlignment="1"/>
    <xf numFmtId="0" fontId="10" fillId="0" borderId="0" xfId="2"/>
    <xf numFmtId="0" fontId="25" fillId="4" borderId="0" xfId="1" applyNumberFormat="1" applyFont="1" applyFill="1" applyBorder="1"/>
    <xf numFmtId="3" fontId="25" fillId="4" borderId="0" xfId="1" applyNumberFormat="1" applyFont="1" applyFill="1" applyBorder="1" applyAlignment="1">
      <alignment horizontal="right"/>
    </xf>
    <xf numFmtId="167" fontId="25" fillId="4" borderId="0" xfId="1" applyNumberFormat="1" applyFont="1" applyFill="1" applyBorder="1" applyAlignment="1">
      <alignment horizontal="right"/>
    </xf>
    <xf numFmtId="167" fontId="25" fillId="4" borderId="0" xfId="1" applyNumberFormat="1" applyFont="1" applyFill="1" applyBorder="1"/>
    <xf numFmtId="167" fontId="25" fillId="4" borderId="0" xfId="1" quotePrefix="1" applyNumberFormat="1" applyFont="1" applyFill="1" applyBorder="1" applyAlignment="1">
      <alignment horizontal="right"/>
    </xf>
    <xf numFmtId="0" fontId="4" fillId="2" borderId="1" xfId="1" applyNumberFormat="1" applyFont="1" applyFill="1" applyBorder="1" applyAlignment="1">
      <alignment wrapText="1"/>
    </xf>
    <xf numFmtId="17" fontId="0" fillId="2" borderId="8" xfId="0" applyNumberFormat="1" applyFont="1" applyFill="1" applyBorder="1"/>
    <xf numFmtId="0" fontId="0" fillId="2" borderId="10" xfId="0" applyNumberFormat="1" applyFont="1" applyFill="1" applyBorder="1"/>
    <xf numFmtId="0" fontId="8" fillId="2" borderId="1" xfId="0" applyNumberFormat="1" applyFont="1" applyFill="1" applyBorder="1" applyAlignment="1">
      <alignment horizontal="right" vertical="center"/>
    </xf>
    <xf numFmtId="0" fontId="8" fillId="2" borderId="1" xfId="0" applyNumberFormat="1" applyFont="1" applyFill="1" applyBorder="1" applyAlignment="1">
      <alignment horizontal="right" vertical="center" wrapText="1"/>
    </xf>
    <xf numFmtId="0" fontId="8" fillId="2" borderId="11" xfId="0" applyNumberFormat="1" applyFont="1" applyFill="1" applyBorder="1" applyAlignment="1">
      <alignment horizontal="right" vertical="center" wrapText="1"/>
    </xf>
    <xf numFmtId="0" fontId="8" fillId="2" borderId="5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/>
    </xf>
    <xf numFmtId="0" fontId="0" fillId="2" borderId="4" xfId="0" applyNumberFormat="1" applyFont="1" applyFill="1" applyBorder="1"/>
    <xf numFmtId="3" fontId="0" fillId="3" borderId="7" xfId="0" applyNumberFormat="1" applyFont="1" applyFill="1" applyBorder="1"/>
    <xf numFmtId="3" fontId="0" fillId="3" borderId="3" xfId="0" applyNumberFormat="1" applyFont="1" applyFill="1" applyBorder="1"/>
    <xf numFmtId="0" fontId="0" fillId="2" borderId="8" xfId="0" applyNumberFormat="1" applyFont="1" applyFill="1" applyBorder="1"/>
    <xf numFmtId="3" fontId="0" fillId="3" borderId="9" xfId="0" applyNumberFormat="1" applyFont="1" applyFill="1" applyBorder="1"/>
    <xf numFmtId="0" fontId="25" fillId="4" borderId="5" xfId="0" applyNumberFormat="1" applyFont="1" applyFill="1" applyBorder="1"/>
    <xf numFmtId="3" fontId="23" fillId="2" borderId="0" xfId="0" applyNumberFormat="1" applyFont="1" applyFill="1" applyBorder="1"/>
    <xf numFmtId="4" fontId="23" fillId="2" borderId="0" xfId="0" applyNumberFormat="1" applyFont="1" applyFill="1" applyBorder="1"/>
    <xf numFmtId="0" fontId="13" fillId="0" borderId="0" xfId="0" applyFont="1"/>
    <xf numFmtId="0" fontId="13" fillId="0" borderId="1" xfId="0" applyFont="1" applyBorder="1"/>
    <xf numFmtId="167" fontId="13" fillId="2" borderId="0" xfId="0" applyNumberFormat="1" applyFont="1" applyFill="1" applyBorder="1"/>
    <xf numFmtId="3" fontId="13" fillId="2" borderId="0" xfId="0" applyNumberFormat="1" applyFont="1" applyFill="1" applyBorder="1"/>
    <xf numFmtId="168" fontId="28" fillId="2" borderId="2" xfId="7" applyNumberFormat="1" applyFont="1" applyFill="1" applyBorder="1" applyAlignment="1" applyProtection="1">
      <alignment horizontal="right" vertical="center"/>
      <protection locked="0"/>
    </xf>
    <xf numFmtId="3" fontId="13" fillId="2" borderId="0" xfId="0" quotePrefix="1" applyNumberFormat="1" applyFont="1" applyFill="1" applyBorder="1" applyAlignment="1">
      <alignment horizontal="right"/>
    </xf>
    <xf numFmtId="167" fontId="25" fillId="8" borderId="0" xfId="0" applyNumberFormat="1" applyFont="1" applyFill="1" applyBorder="1"/>
    <xf numFmtId="0" fontId="8" fillId="6" borderId="12" xfId="0" applyNumberFormat="1" applyFont="1" applyFill="1" applyBorder="1" applyAlignment="1">
      <alignment horizontal="left" indent="3"/>
    </xf>
    <xf numFmtId="0" fontId="8" fillId="9" borderId="12" xfId="0" applyNumberFormat="1" applyFont="1" applyFill="1" applyBorder="1" applyAlignment="1"/>
    <xf numFmtId="3" fontId="8" fillId="2" borderId="2" xfId="1" applyNumberFormat="1" applyFont="1" applyFill="1" applyBorder="1" applyAlignment="1">
      <alignment horizontal="right"/>
    </xf>
    <xf numFmtId="168" fontId="8" fillId="2" borderId="2" xfId="1" applyNumberFormat="1" applyFont="1" applyFill="1" applyBorder="1" applyAlignment="1">
      <alignment horizontal="right"/>
    </xf>
    <xf numFmtId="170" fontId="13" fillId="2" borderId="0" xfId="0" applyNumberFormat="1" applyFont="1" applyFill="1" applyBorder="1"/>
    <xf numFmtId="167" fontId="28" fillId="2" borderId="2" xfId="7" quotePrefix="1" applyNumberFormat="1" applyFont="1" applyFill="1" applyBorder="1" applyAlignment="1" applyProtection="1">
      <alignment horizontal="right" vertical="center"/>
      <protection locked="0"/>
    </xf>
    <xf numFmtId="172" fontId="28" fillId="2" borderId="2" xfId="7" applyNumberFormat="1" applyFont="1" applyFill="1" applyBorder="1" applyAlignment="1" applyProtection="1">
      <alignment horizontal="right" vertical="center"/>
      <protection locked="0"/>
    </xf>
    <xf numFmtId="170" fontId="18" fillId="2" borderId="2" xfId="0" applyNumberFormat="1" applyFont="1" applyFill="1" applyBorder="1"/>
    <xf numFmtId="0" fontId="8" fillId="2" borderId="0" xfId="0" applyNumberFormat="1" applyFont="1" applyFill="1" applyBorder="1"/>
    <xf numFmtId="174" fontId="25" fillId="8" borderId="0" xfId="0" applyNumberFormat="1" applyFont="1" applyFill="1" applyBorder="1"/>
    <xf numFmtId="172" fontId="25" fillId="8" borderId="0" xfId="0" applyNumberFormat="1" applyFont="1" applyFill="1" applyBorder="1"/>
    <xf numFmtId="174" fontId="18" fillId="6" borderId="12" xfId="0" applyNumberFormat="1" applyFont="1" applyFill="1" applyBorder="1"/>
    <xf numFmtId="17" fontId="8" fillId="2" borderId="0" xfId="0" applyNumberFormat="1" applyFont="1" applyFill="1" applyBorder="1" applyAlignment="1">
      <alignment horizontal="left"/>
    </xf>
    <xf numFmtId="0" fontId="8" fillId="2" borderId="2" xfId="0" applyNumberFormat="1" applyFont="1" applyFill="1" applyBorder="1" applyAlignment="1">
      <alignment horizontal="right"/>
    </xf>
    <xf numFmtId="0" fontId="8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Border="1"/>
    <xf numFmtId="3" fontId="16" fillId="2" borderId="0" xfId="0" applyNumberFormat="1" applyFont="1" applyFill="1" applyBorder="1"/>
    <xf numFmtId="3" fontId="4" fillId="2" borderId="0" xfId="0" applyNumberFormat="1" applyFont="1" applyFill="1" applyBorder="1"/>
    <xf numFmtId="175" fontId="4" fillId="2" borderId="0" xfId="1" applyNumberFormat="1" applyFont="1" applyFill="1" applyBorder="1" applyAlignment="1">
      <alignment horizontal="right"/>
    </xf>
    <xf numFmtId="175" fontId="4" fillId="2" borderId="1" xfId="1" applyNumberFormat="1" applyFont="1" applyFill="1" applyBorder="1" applyAlignment="1">
      <alignment horizontal="right"/>
    </xf>
    <xf numFmtId="175" fontId="4" fillId="2" borderId="3" xfId="1" applyNumberFormat="1" applyFont="1" applyFill="1" applyBorder="1" applyAlignment="1">
      <alignment horizontal="right"/>
    </xf>
    <xf numFmtId="167" fontId="4" fillId="2" borderId="3" xfId="1" applyNumberFormat="1" applyFont="1" applyFill="1" applyBorder="1" applyAlignment="1">
      <alignment horizontal="right"/>
    </xf>
    <xf numFmtId="0" fontId="23" fillId="2" borderId="0" xfId="0" quotePrefix="1" applyFont="1" applyFill="1" applyBorder="1"/>
    <xf numFmtId="0" fontId="0" fillId="2" borderId="4" xfId="0" applyFill="1" applyBorder="1"/>
    <xf numFmtId="2" fontId="0" fillId="2" borderId="10" xfId="0" applyNumberFormat="1" applyFont="1" applyFill="1" applyBorder="1"/>
    <xf numFmtId="2" fontId="0" fillId="2" borderId="1" xfId="0" applyNumberFormat="1" applyFont="1" applyFill="1" applyBorder="1"/>
    <xf numFmtId="0" fontId="32" fillId="0" borderId="0" xfId="0" applyFont="1"/>
    <xf numFmtId="0" fontId="32" fillId="2" borderId="0" xfId="0" applyNumberFormat="1" applyFont="1" applyFill="1"/>
    <xf numFmtId="0" fontId="32" fillId="2" borderId="0" xfId="0" applyNumberFormat="1" applyFont="1" applyFill="1" applyAlignment="1">
      <alignment horizontal="left"/>
    </xf>
    <xf numFmtId="0" fontId="14" fillId="2" borderId="0" xfId="0" applyNumberFormat="1" applyFont="1" applyFill="1"/>
    <xf numFmtId="3" fontId="14" fillId="2" borderId="0" xfId="0" applyNumberFormat="1" applyFont="1" applyFill="1"/>
    <xf numFmtId="168" fontId="4" fillId="2" borderId="0" xfId="0" applyNumberFormat="1" applyFont="1" applyFill="1" applyBorder="1"/>
    <xf numFmtId="0" fontId="4" fillId="2" borderId="0" xfId="0" applyNumberFormat="1" applyFont="1" applyFill="1" applyBorder="1"/>
    <xf numFmtId="0" fontId="4" fillId="2" borderId="0" xfId="0" applyNumberFormat="1" applyFont="1" applyFill="1" applyBorder="1" applyAlignment="1">
      <alignment horizontal="left"/>
    </xf>
    <xf numFmtId="17" fontId="5" fillId="2" borderId="0" xfId="0" applyNumberFormat="1" applyFont="1" applyFill="1"/>
    <xf numFmtId="0" fontId="23" fillId="2" borderId="1" xfId="0" applyFont="1" applyFill="1" applyBorder="1" applyAlignment="1">
      <alignment horizontal="right"/>
    </xf>
    <xf numFmtId="0" fontId="14" fillId="2" borderId="1" xfId="0" applyFont="1" applyFill="1" applyBorder="1"/>
    <xf numFmtId="0" fontId="12" fillId="2" borderId="0" xfId="8" applyFont="1" applyFill="1"/>
    <xf numFmtId="0" fontId="0" fillId="0" borderId="0" xfId="0" applyBorder="1"/>
    <xf numFmtId="168" fontId="25" fillId="4" borderId="1" xfId="1" applyNumberFormat="1" applyFont="1" applyFill="1" applyBorder="1"/>
    <xf numFmtId="3" fontId="0" fillId="2" borderId="1" xfId="0" applyNumberFormat="1" applyFont="1" applyFill="1" applyBorder="1"/>
    <xf numFmtId="0" fontId="0" fillId="2" borderId="8" xfId="0" applyNumberFormat="1" applyFont="1" applyFill="1" applyBorder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vertical="center"/>
    </xf>
    <xf numFmtId="0" fontId="13" fillId="2" borderId="0" xfId="0" applyNumberFormat="1" applyFont="1" applyFill="1"/>
    <xf numFmtId="0" fontId="13" fillId="2" borderId="0" xfId="0" applyNumberFormat="1" applyFont="1" applyFill="1" applyAlignment="1">
      <alignment horizontal="left"/>
    </xf>
    <xf numFmtId="0" fontId="13" fillId="2" borderId="0" xfId="0" applyNumberFormat="1" applyFont="1" applyFill="1" applyBorder="1" applyAlignment="1">
      <alignment wrapText="1"/>
    </xf>
    <xf numFmtId="0" fontId="13" fillId="2" borderId="1" xfId="0" applyNumberFormat="1" applyFont="1" applyFill="1" applyBorder="1"/>
    <xf numFmtId="0" fontId="19" fillId="2" borderId="0" xfId="0" applyFont="1" applyFill="1" applyBorder="1" applyAlignment="1">
      <alignment horizontal="right"/>
    </xf>
    <xf numFmtId="0" fontId="18" fillId="2" borderId="0" xfId="9" applyFont="1" applyFill="1" applyAlignment="1"/>
    <xf numFmtId="0" fontId="13" fillId="2" borderId="0" xfId="9" applyFont="1" applyFill="1"/>
    <xf numFmtId="0" fontId="18" fillId="2" borderId="0" xfId="9" applyFont="1" applyFill="1"/>
    <xf numFmtId="0" fontId="18" fillId="2" borderId="2" xfId="9" applyFont="1" applyFill="1" applyBorder="1" applyAlignment="1">
      <alignment horizontal="right"/>
    </xf>
    <xf numFmtId="0" fontId="18" fillId="2" borderId="3" xfId="9" applyFont="1" applyFill="1" applyBorder="1"/>
    <xf numFmtId="0" fontId="13" fillId="2" borderId="3" xfId="9" applyFont="1" applyFill="1" applyBorder="1"/>
    <xf numFmtId="0" fontId="13" fillId="2" borderId="3" xfId="9" applyFont="1" applyFill="1" applyBorder="1" applyAlignment="1">
      <alignment horizontal="right"/>
    </xf>
    <xf numFmtId="0" fontId="18" fillId="2" borderId="0" xfId="9" applyFont="1" applyFill="1" applyBorder="1"/>
    <xf numFmtId="0" fontId="13" fillId="2" borderId="0" xfId="9" applyFont="1" applyFill="1" applyBorder="1" applyAlignment="1">
      <alignment horizontal="right"/>
    </xf>
    <xf numFmtId="0" fontId="13" fillId="2" borderId="0" xfId="9" applyFont="1" applyFill="1" applyBorder="1"/>
    <xf numFmtId="49" fontId="13" fillId="2" borderId="0" xfId="9" applyNumberFormat="1" applyFont="1" applyFill="1" applyBorder="1" applyAlignment="1">
      <alignment horizontal="right"/>
    </xf>
    <xf numFmtId="3" fontId="13" fillId="2" borderId="0" xfId="9" applyNumberFormat="1" applyFont="1" applyFill="1" applyBorder="1" applyAlignment="1">
      <alignment horizontal="right"/>
    </xf>
    <xf numFmtId="0" fontId="18" fillId="2" borderId="1" xfId="9" applyFont="1" applyFill="1" applyBorder="1"/>
    <xf numFmtId="0" fontId="13" fillId="2" borderId="1" xfId="9" applyFont="1" applyFill="1" applyBorder="1"/>
    <xf numFmtId="0" fontId="13" fillId="2" borderId="1" xfId="9" applyFont="1" applyFill="1" applyBorder="1" applyAlignment="1">
      <alignment horizontal="right"/>
    </xf>
    <xf numFmtId="0" fontId="13" fillId="2" borderId="0" xfId="9" applyFont="1" applyFill="1" applyAlignment="1">
      <alignment horizontal="right"/>
    </xf>
    <xf numFmtId="0" fontId="18" fillId="2" borderId="2" xfId="9" applyFont="1" applyFill="1" applyBorder="1"/>
    <xf numFmtId="3" fontId="13" fillId="2" borderId="1" xfId="9" applyNumberFormat="1" applyFont="1" applyFill="1" applyBorder="1"/>
    <xf numFmtId="0" fontId="13" fillId="2" borderId="2" xfId="9" applyFont="1" applyFill="1" applyBorder="1"/>
    <xf numFmtId="0" fontId="13" fillId="2" borderId="2" xfId="9" applyFont="1" applyFill="1" applyBorder="1" applyAlignment="1">
      <alignment horizontal="right"/>
    </xf>
    <xf numFmtId="0" fontId="8" fillId="2" borderId="3" xfId="1" applyFont="1" applyFill="1" applyBorder="1"/>
    <xf numFmtId="0" fontId="4" fillId="2" borderId="3" xfId="1" applyFont="1" applyFill="1" applyBorder="1" applyAlignment="1">
      <alignment horizontal="right"/>
    </xf>
    <xf numFmtId="0" fontId="8" fillId="2" borderId="1" xfId="1" applyFont="1" applyFill="1" applyBorder="1"/>
    <xf numFmtId="0" fontId="4" fillId="2" borderId="1" xfId="1" applyFont="1" applyFill="1" applyBorder="1" applyAlignment="1">
      <alignment horizontal="right"/>
    </xf>
    <xf numFmtId="2" fontId="13" fillId="2" borderId="0" xfId="9" applyNumberFormat="1" applyFont="1" applyFill="1"/>
    <xf numFmtId="2" fontId="13" fillId="2" borderId="1" xfId="9" applyNumberFormat="1" applyFont="1" applyFill="1" applyBorder="1"/>
    <xf numFmtId="0" fontId="3" fillId="2" borderId="0" xfId="0" applyFont="1" applyFill="1"/>
    <xf numFmtId="4" fontId="0" fillId="0" borderId="0" xfId="0" applyNumberFormat="1"/>
    <xf numFmtId="0" fontId="34" fillId="0" borderId="0" xfId="13" quotePrefix="1" applyNumberFormat="1"/>
    <xf numFmtId="0" fontId="34" fillId="0" borderId="0" xfId="13" applyNumberFormat="1"/>
    <xf numFmtId="0" fontId="34" fillId="0" borderId="0" xfId="13" quotePrefix="1" applyNumberFormat="1"/>
    <xf numFmtId="0" fontId="34" fillId="0" borderId="0" xfId="13" applyNumberFormat="1"/>
    <xf numFmtId="0" fontId="36" fillId="0" borderId="0" xfId="13" quotePrefix="1" applyNumberFormat="1" applyFont="1" applyFill="1"/>
    <xf numFmtId="0" fontId="34" fillId="0" borderId="0" xfId="13" quotePrefix="1" applyNumberFormat="1" applyFill="1"/>
    <xf numFmtId="0" fontId="8" fillId="2" borderId="3" xfId="1" applyNumberFormat="1" applyFont="1" applyFill="1" applyBorder="1" applyAlignment="1">
      <alignment horizontal="center" vertical="center"/>
    </xf>
    <xf numFmtId="0" fontId="8" fillId="2" borderId="0" xfId="6" applyFont="1" applyFill="1" applyBorder="1" applyAlignment="1">
      <alignment horizontal="left" vertical="center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3" fontId="0" fillId="2" borderId="0" xfId="0" quotePrefix="1" applyNumberFormat="1" applyFill="1" applyBorder="1" applyAlignment="1">
      <alignment horizontal="right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" fontId="4" fillId="2" borderId="16" xfId="1" applyNumberFormat="1" applyFill="1" applyBorder="1"/>
    <xf numFmtId="0" fontId="4" fillId="2" borderId="15" xfId="1" applyNumberFormat="1" applyFill="1" applyBorder="1"/>
    <xf numFmtId="0" fontId="25" fillId="4" borderId="15" xfId="1" applyNumberFormat="1" applyFont="1" applyFill="1" applyBorder="1"/>
    <xf numFmtId="0" fontId="23" fillId="2" borderId="17" xfId="1" applyFont="1" applyFill="1" applyBorder="1"/>
    <xf numFmtId="49" fontId="23" fillId="2" borderId="0" xfId="1" applyNumberFormat="1" applyFont="1" applyFill="1" applyBorder="1"/>
    <xf numFmtId="17" fontId="4" fillId="2" borderId="3" xfId="1" applyNumberFormat="1" applyFill="1" applyBorder="1"/>
    <xf numFmtId="0" fontId="8" fillId="2" borderId="13" xfId="0" applyFont="1" applyFill="1" applyBorder="1" applyAlignment="1">
      <alignment vertical="center"/>
    </xf>
    <xf numFmtId="0" fontId="0" fillId="2" borderId="17" xfId="0" applyFill="1" applyBorder="1"/>
    <xf numFmtId="0" fontId="0" fillId="2" borderId="0" xfId="0" applyFill="1" applyBorder="1"/>
    <xf numFmtId="0" fontId="0" fillId="2" borderId="14" xfId="0" applyFill="1" applyBorder="1"/>
    <xf numFmtId="168" fontId="4" fillId="2" borderId="0" xfId="0" applyNumberFormat="1" applyFont="1" applyFill="1" applyBorder="1" applyAlignment="1">
      <alignment horizontal="right" indent="1"/>
    </xf>
    <xf numFmtId="49" fontId="4" fillId="2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4" fillId="11" borderId="3" xfId="1" applyNumberFormat="1" applyFont="1" applyFill="1" applyBorder="1" applyAlignment="1">
      <alignment horizontal="right" indent="1"/>
    </xf>
    <xf numFmtId="3" fontId="4" fillId="11" borderId="0" xfId="1" applyNumberFormat="1" applyFont="1" applyFill="1" applyBorder="1" applyAlignment="1">
      <alignment horizontal="right" indent="1"/>
    </xf>
    <xf numFmtId="3" fontId="4" fillId="11" borderId="1" xfId="1" applyNumberFormat="1" applyFont="1" applyFill="1" applyBorder="1" applyAlignment="1">
      <alignment horizontal="right" indent="1"/>
    </xf>
    <xf numFmtId="4" fontId="4" fillId="11" borderId="0" xfId="1" applyNumberFormat="1" applyFont="1" applyFill="1" applyBorder="1" applyAlignment="1">
      <alignment horizontal="right" indent="1"/>
    </xf>
    <xf numFmtId="2" fontId="4" fillId="11" borderId="3" xfId="1" applyNumberFormat="1" applyFont="1" applyFill="1" applyBorder="1" applyAlignment="1">
      <alignment horizontal="right" indent="1"/>
    </xf>
    <xf numFmtId="166" fontId="4" fillId="11" borderId="0" xfId="1" applyNumberFormat="1" applyFont="1" applyFill="1" applyBorder="1" applyAlignment="1">
      <alignment horizontal="right" indent="1"/>
    </xf>
    <xf numFmtId="2" fontId="4" fillId="11" borderId="0" xfId="1" applyNumberFormat="1" applyFont="1" applyFill="1" applyBorder="1" applyAlignment="1">
      <alignment horizontal="right" indent="1"/>
    </xf>
    <xf numFmtId="166" fontId="4" fillId="11" borderId="1" xfId="1" applyNumberFormat="1" applyFont="1" applyFill="1" applyBorder="1" applyAlignment="1">
      <alignment horizontal="right" indent="1"/>
    </xf>
    <xf numFmtId="167" fontId="4" fillId="11" borderId="0" xfId="1" applyNumberFormat="1" applyFont="1" applyFill="1" applyBorder="1" applyAlignment="1">
      <alignment horizontal="right" indent="1"/>
    </xf>
    <xf numFmtId="168" fontId="4" fillId="11" borderId="0" xfId="1" applyNumberFormat="1" applyFont="1" applyFill="1" applyBorder="1" applyAlignment="1">
      <alignment horizontal="right" indent="1"/>
    </xf>
    <xf numFmtId="168" fontId="4" fillId="11" borderId="1" xfId="1" applyNumberFormat="1" applyFont="1" applyFill="1" applyBorder="1" applyAlignment="1">
      <alignment horizontal="right" indent="1"/>
    </xf>
    <xf numFmtId="1" fontId="4" fillId="11" borderId="0" xfId="1" applyNumberFormat="1" applyFont="1" applyFill="1" applyBorder="1" applyAlignment="1">
      <alignment horizontal="right" indent="1"/>
    </xf>
    <xf numFmtId="49" fontId="8" fillId="2" borderId="0" xfId="1" applyNumberFormat="1" applyFont="1" applyFill="1" applyBorder="1" applyAlignment="1">
      <alignment horizontal="left"/>
    </xf>
    <xf numFmtId="3" fontId="4" fillId="11" borderId="3" xfId="1" applyNumberFormat="1" applyFill="1" applyBorder="1"/>
    <xf numFmtId="3" fontId="4" fillId="11" borderId="0" xfId="1" applyNumberFormat="1" applyFill="1" applyBorder="1"/>
    <xf numFmtId="3" fontId="4" fillId="11" borderId="1" xfId="1" applyNumberFormat="1" applyFill="1" applyBorder="1"/>
    <xf numFmtId="167" fontId="4" fillId="11" borderId="3" xfId="1" applyNumberFormat="1" applyFill="1" applyBorder="1"/>
    <xf numFmtId="167" fontId="4" fillId="11" borderId="0" xfId="1" applyNumberFormat="1" applyFill="1" applyBorder="1"/>
    <xf numFmtId="167" fontId="4" fillId="11" borderId="1" xfId="1" applyNumberFormat="1" applyFill="1" applyBorder="1"/>
    <xf numFmtId="0" fontId="4" fillId="2" borderId="0" xfId="1" applyFill="1" applyBorder="1"/>
    <xf numFmtId="0" fontId="8" fillId="2" borderId="0" xfId="1" applyFont="1" applyFill="1" applyBorder="1"/>
    <xf numFmtId="0" fontId="5" fillId="2" borderId="0" xfId="1" applyFont="1" applyFill="1" applyBorder="1"/>
    <xf numFmtId="17" fontId="5" fillId="2" borderId="0" xfId="1" applyNumberFormat="1" applyFont="1" applyFill="1" applyBorder="1"/>
    <xf numFmtId="168" fontId="0" fillId="2" borderId="0" xfId="0" applyNumberFormat="1" applyFill="1" applyBorder="1"/>
    <xf numFmtId="0" fontId="0" fillId="2" borderId="1" xfId="0" applyFill="1" applyBorder="1"/>
    <xf numFmtId="168" fontId="0" fillId="2" borderId="1" xfId="0" applyNumberFormat="1" applyFill="1" applyBorder="1"/>
    <xf numFmtId="0" fontId="0" fillId="2" borderId="15" xfId="0" applyFill="1" applyBorder="1"/>
    <xf numFmtId="0" fontId="0" fillId="2" borderId="1" xfId="0" applyFill="1" applyBorder="1" applyAlignment="1">
      <alignment horizontal="right"/>
    </xf>
    <xf numFmtId="0" fontId="0" fillId="2" borderId="2" xfId="0" applyFill="1" applyBorder="1"/>
    <xf numFmtId="3" fontId="34" fillId="2" borderId="0" xfId="13" applyNumberFormat="1" applyFill="1" applyBorder="1"/>
    <xf numFmtId="0" fontId="34" fillId="0" borderId="17" xfId="13" applyNumberFormat="1" applyBorder="1"/>
    <xf numFmtId="0" fontId="8" fillId="2" borderId="13" xfId="13" applyFont="1" applyFill="1" applyBorder="1"/>
    <xf numFmtId="0" fontId="4" fillId="2" borderId="14" xfId="13" applyFont="1" applyFill="1" applyBorder="1"/>
    <xf numFmtId="0" fontId="5" fillId="2" borderId="17" xfId="13" applyFont="1" applyFill="1" applyBorder="1"/>
    <xf numFmtId="17" fontId="5" fillId="2" borderId="0" xfId="13" applyNumberFormat="1" applyFont="1" applyFill="1" applyBorder="1"/>
    <xf numFmtId="0" fontId="34" fillId="2" borderId="0" xfId="13" applyFill="1" applyBorder="1"/>
    <xf numFmtId="0" fontId="34" fillId="2" borderId="0" xfId="13" applyNumberFormat="1" applyFill="1" applyBorder="1"/>
    <xf numFmtId="0" fontId="15" fillId="2" borderId="17" xfId="13" applyNumberFormat="1" applyFont="1" applyFill="1" applyBorder="1"/>
    <xf numFmtId="3" fontId="15" fillId="2" borderId="0" xfId="13" applyNumberFormat="1" applyFont="1" applyFill="1" applyBorder="1"/>
    <xf numFmtId="167" fontId="15" fillId="2" borderId="0" xfId="13" applyNumberFormat="1" applyFont="1" applyFill="1" applyBorder="1"/>
    <xf numFmtId="0" fontId="15" fillId="2" borderId="15" xfId="13" applyNumberFormat="1" applyFont="1" applyFill="1" applyBorder="1"/>
    <xf numFmtId="3" fontId="15" fillId="2" borderId="1" xfId="13" quotePrefix="1" applyNumberFormat="1" applyFont="1" applyFill="1" applyBorder="1" applyAlignment="1">
      <alignment horizontal="right"/>
    </xf>
    <xf numFmtId="167" fontId="15" fillId="2" borderId="1" xfId="13" quotePrefix="1" applyNumberFormat="1" applyFont="1" applyFill="1" applyBorder="1" applyAlignment="1">
      <alignment horizontal="right"/>
    </xf>
    <xf numFmtId="167" fontId="15" fillId="2" borderId="1" xfId="13" applyNumberFormat="1" applyFont="1" applyFill="1" applyBorder="1" applyAlignment="1">
      <alignment horizontal="right"/>
    </xf>
    <xf numFmtId="167" fontId="15" fillId="11" borderId="0" xfId="13" applyNumberFormat="1" applyFont="1" applyFill="1" applyBorder="1"/>
    <xf numFmtId="3" fontId="15" fillId="11" borderId="1" xfId="13" quotePrefix="1" applyNumberFormat="1" applyFont="1" applyFill="1" applyBorder="1" applyAlignment="1">
      <alignment horizontal="right"/>
    </xf>
    <xf numFmtId="3" fontId="15" fillId="11" borderId="0" xfId="13" applyNumberFormat="1" applyFont="1" applyFill="1" applyBorder="1"/>
    <xf numFmtId="3" fontId="37" fillId="2" borderId="2" xfId="13" applyNumberFormat="1" applyFont="1" applyFill="1" applyBorder="1"/>
    <xf numFmtId="167" fontId="37" fillId="2" borderId="2" xfId="13" applyNumberFormat="1" applyFont="1" applyFill="1" applyBorder="1"/>
    <xf numFmtId="3" fontId="38" fillId="4" borderId="2" xfId="1" applyNumberFormat="1" applyFont="1" applyFill="1" applyBorder="1"/>
    <xf numFmtId="168" fontId="38" fillId="4" borderId="2" xfId="1" applyNumberFormat="1" applyFont="1" applyFill="1" applyBorder="1"/>
    <xf numFmtId="0" fontId="15" fillId="2" borderId="2" xfId="13" applyNumberFormat="1" applyFont="1" applyFill="1" applyBorder="1"/>
    <xf numFmtId="1" fontId="39" fillId="2" borderId="2" xfId="13" applyNumberFormat="1" applyFont="1" applyFill="1" applyBorder="1"/>
    <xf numFmtId="168" fontId="39" fillId="2" borderId="2" xfId="13" applyNumberFormat="1" applyFont="1" applyFill="1" applyBorder="1"/>
    <xf numFmtId="167" fontId="15" fillId="2" borderId="0" xfId="13" applyNumberFormat="1" applyFont="1" applyFill="1" applyBorder="1" applyAlignment="1">
      <alignment horizontal="right"/>
    </xf>
    <xf numFmtId="3" fontId="15" fillId="2" borderId="0" xfId="13" quotePrefix="1" applyNumberFormat="1" applyFont="1" applyFill="1" applyBorder="1" applyAlignment="1">
      <alignment horizontal="right"/>
    </xf>
    <xf numFmtId="167" fontId="15" fillId="2" borderId="0" xfId="13" quotePrefix="1" applyNumberFormat="1" applyFont="1" applyFill="1" applyBorder="1" applyAlignment="1">
      <alignment horizontal="right"/>
    </xf>
    <xf numFmtId="0" fontId="15" fillId="2" borderId="0" xfId="13" applyNumberFormat="1" applyFont="1" applyFill="1" applyBorder="1"/>
    <xf numFmtId="1" fontId="39" fillId="2" borderId="0" xfId="13" applyNumberFormat="1" applyFont="1" applyFill="1" applyBorder="1"/>
    <xf numFmtId="168" fontId="39" fillId="2" borderId="0" xfId="13" applyNumberFormat="1" applyFont="1" applyFill="1" applyBorder="1"/>
    <xf numFmtId="3" fontId="15" fillId="2" borderId="3" xfId="13" applyNumberFormat="1" applyFont="1" applyFill="1" applyBorder="1"/>
    <xf numFmtId="167" fontId="15" fillId="2" borderId="3" xfId="13" applyNumberFormat="1" applyFont="1" applyFill="1" applyBorder="1" applyAlignment="1">
      <alignment horizontal="right"/>
    </xf>
    <xf numFmtId="167" fontId="15" fillId="2" borderId="3" xfId="13" applyNumberFormat="1" applyFont="1" applyFill="1" applyBorder="1"/>
    <xf numFmtId="0" fontId="39" fillId="2" borderId="1" xfId="13" applyNumberFormat="1" applyFont="1" applyFill="1" applyBorder="1"/>
    <xf numFmtId="3" fontId="4" fillId="2" borderId="0" xfId="4" applyNumberFormat="1" applyFill="1"/>
    <xf numFmtId="0" fontId="40" fillId="2" borderId="0" xfId="0" applyFont="1" applyFill="1" applyBorder="1" applyAlignment="1">
      <alignment horizontal="right"/>
    </xf>
    <xf numFmtId="0" fontId="4" fillId="0" borderId="0" xfId="4" applyNumberFormat="1" applyBorder="1"/>
    <xf numFmtId="0" fontId="8" fillId="2" borderId="2" xfId="4" applyNumberFormat="1" applyFont="1" applyFill="1" applyBorder="1"/>
    <xf numFmtId="3" fontId="15" fillId="11" borderId="3" xfId="13" applyNumberFormat="1" applyFont="1" applyFill="1" applyBorder="1"/>
    <xf numFmtId="3" fontId="15" fillId="11" borderId="0" xfId="13" quotePrefix="1" applyNumberFormat="1" applyFont="1" applyFill="1" applyBorder="1" applyAlignment="1">
      <alignment horizontal="right"/>
    </xf>
    <xf numFmtId="1" fontId="39" fillId="11" borderId="0" xfId="13" applyNumberFormat="1" applyFont="1" applyFill="1" applyBorder="1"/>
    <xf numFmtId="167" fontId="15" fillId="11" borderId="3" xfId="13" applyNumberFormat="1" applyFont="1" applyFill="1" applyBorder="1"/>
    <xf numFmtId="168" fontId="39" fillId="11" borderId="0" xfId="13" applyNumberFormat="1" applyFont="1" applyFill="1" applyBorder="1"/>
    <xf numFmtId="0" fontId="39" fillId="11" borderId="1" xfId="13" applyNumberFormat="1" applyFont="1" applyFill="1" applyBorder="1"/>
    <xf numFmtId="3" fontId="4" fillId="11" borderId="3" xfId="1" applyNumberFormat="1" applyFont="1" applyFill="1" applyBorder="1" applyAlignment="1">
      <alignment horizontal="right"/>
    </xf>
    <xf numFmtId="3" fontId="4" fillId="2" borderId="3" xfId="1" applyNumberFormat="1" applyFont="1" applyFill="1" applyBorder="1" applyAlignment="1">
      <alignment horizontal="right"/>
    </xf>
    <xf numFmtId="3" fontId="4" fillId="11" borderId="0" xfId="1" applyNumberFormat="1" applyFont="1" applyFill="1" applyBorder="1" applyAlignment="1">
      <alignment horizontal="right"/>
    </xf>
    <xf numFmtId="3" fontId="4" fillId="11" borderId="0" xfId="1" quotePrefix="1" applyNumberFormat="1" applyFont="1" applyFill="1" applyBorder="1" applyAlignment="1">
      <alignment horizontal="right"/>
    </xf>
    <xf numFmtId="3" fontId="4" fillId="11" borderId="1" xfId="1" applyNumberFormat="1" applyFont="1" applyFill="1" applyBorder="1" applyAlignment="1">
      <alignment horizontal="right"/>
    </xf>
    <xf numFmtId="3" fontId="4" fillId="2" borderId="1" xfId="1" applyNumberFormat="1" applyFont="1" applyFill="1" applyBorder="1" applyAlignment="1">
      <alignment horizontal="right"/>
    </xf>
    <xf numFmtId="0" fontId="23" fillId="2" borderId="8" xfId="3" applyFont="1" applyFill="1" applyBorder="1"/>
    <xf numFmtId="167" fontId="4" fillId="2" borderId="0" xfId="13" quotePrefix="1" applyNumberFormat="1" applyFont="1" applyFill="1" applyBorder="1" applyAlignment="1">
      <alignment horizontal="right"/>
    </xf>
    <xf numFmtId="0" fontId="42" fillId="2" borderId="1" xfId="3" applyFont="1" applyFill="1" applyBorder="1" applyAlignment="1">
      <alignment horizontal="right"/>
    </xf>
    <xf numFmtId="17" fontId="15" fillId="2" borderId="4" xfId="1" applyNumberFormat="1" applyFont="1" applyFill="1" applyBorder="1"/>
    <xf numFmtId="0" fontId="15" fillId="2" borderId="10" xfId="1" applyNumberFormat="1" applyFont="1" applyFill="1" applyBorder="1"/>
    <xf numFmtId="4" fontId="37" fillId="2" borderId="2" xfId="1" applyNumberFormat="1" applyFont="1" applyFill="1" applyBorder="1" applyAlignment="1">
      <alignment horizontal="right"/>
    </xf>
    <xf numFmtId="0" fontId="37" fillId="2" borderId="2" xfId="1" applyNumberFormat="1" applyFont="1" applyFill="1" applyBorder="1" applyAlignment="1">
      <alignment horizontal="right"/>
    </xf>
    <xf numFmtId="0" fontId="15" fillId="2" borderId="8" xfId="13" applyNumberFormat="1" applyFont="1" applyFill="1" applyBorder="1"/>
    <xf numFmtId="3" fontId="15" fillId="2" borderId="0" xfId="1" quotePrefix="1" applyNumberFormat="1" applyFont="1" applyFill="1" applyBorder="1" applyAlignment="1">
      <alignment horizontal="right"/>
    </xf>
    <xf numFmtId="0" fontId="38" fillId="4" borderId="5" xfId="1" applyNumberFormat="1" applyFont="1" applyFill="1" applyBorder="1"/>
    <xf numFmtId="0" fontId="39" fillId="2" borderId="8" xfId="13" applyNumberFormat="1" applyFont="1" applyFill="1" applyBorder="1" applyAlignment="1">
      <alignment horizontal="right"/>
    </xf>
    <xf numFmtId="0" fontId="39" fillId="2" borderId="10" xfId="13" applyNumberFormat="1" applyFont="1" applyFill="1" applyBorder="1" applyAlignment="1">
      <alignment horizontal="right"/>
    </xf>
    <xf numFmtId="168" fontId="39" fillId="2" borderId="1" xfId="13" applyNumberFormat="1" applyFont="1" applyFill="1" applyBorder="1"/>
    <xf numFmtId="0" fontId="39" fillId="2" borderId="5" xfId="13" applyNumberFormat="1" applyFont="1" applyFill="1" applyBorder="1" applyAlignment="1">
      <alignment horizontal="right"/>
    </xf>
    <xf numFmtId="3" fontId="39" fillId="2" borderId="2" xfId="13" applyNumberFormat="1" applyFont="1" applyFill="1" applyBorder="1"/>
    <xf numFmtId="0" fontId="42" fillId="2" borderId="8" xfId="1" applyFont="1" applyFill="1" applyBorder="1"/>
    <xf numFmtId="0" fontId="37" fillId="2" borderId="4" xfId="13" applyFont="1" applyFill="1" applyBorder="1"/>
    <xf numFmtId="0" fontId="15" fillId="2" borderId="3" xfId="13" applyFont="1" applyFill="1" applyBorder="1"/>
    <xf numFmtId="0" fontId="41" fillId="2" borderId="8" xfId="13" applyFont="1" applyFill="1" applyBorder="1"/>
    <xf numFmtId="17" fontId="41" fillId="2" borderId="0" xfId="13" applyNumberFormat="1" applyFont="1" applyFill="1" applyBorder="1"/>
    <xf numFmtId="0" fontId="15" fillId="2" borderId="0" xfId="13" applyFont="1" applyFill="1" applyBorder="1"/>
    <xf numFmtId="0" fontId="15" fillId="2" borderId="4" xfId="13" applyNumberFormat="1" applyFont="1" applyFill="1" applyBorder="1"/>
    <xf numFmtId="0" fontId="15" fillId="2" borderId="3" xfId="13" applyNumberFormat="1" applyFont="1" applyFill="1" applyBorder="1"/>
    <xf numFmtId="0" fontId="42" fillId="2" borderId="3" xfId="3" applyNumberFormat="1" applyFont="1" applyFill="1" applyBorder="1" applyAlignment="1">
      <alignment horizontal="right"/>
    </xf>
    <xf numFmtId="0" fontId="4" fillId="0" borderId="0" xfId="4" applyBorder="1"/>
    <xf numFmtId="0" fontId="19" fillId="0" borderId="0" xfId="4" applyNumberFormat="1" applyFont="1" applyBorder="1"/>
    <xf numFmtId="0" fontId="42" fillId="2" borderId="8" xfId="3" applyFont="1" applyFill="1" applyBorder="1"/>
    <xf numFmtId="0" fontId="2" fillId="2" borderId="0" xfId="0" applyFont="1" applyFill="1" applyBorder="1"/>
    <xf numFmtId="0" fontId="37" fillId="2" borderId="5" xfId="13" applyNumberFormat="1" applyFont="1" applyFill="1" applyBorder="1"/>
    <xf numFmtId="3" fontId="15" fillId="11" borderId="0" xfId="1" quotePrefix="1" applyNumberFormat="1" applyFont="1" applyFill="1" applyBorder="1" applyAlignment="1">
      <alignment horizontal="right"/>
    </xf>
    <xf numFmtId="168" fontId="39" fillId="11" borderId="2" xfId="13" applyNumberFormat="1" applyFont="1" applyFill="1" applyBorder="1"/>
    <xf numFmtId="168" fontId="39" fillId="11" borderId="1" xfId="13" applyNumberFormat="1" applyFont="1" applyFill="1" applyBorder="1"/>
    <xf numFmtId="1" fontId="39" fillId="11" borderId="2" xfId="13" applyNumberFormat="1" applyFont="1" applyFill="1" applyBorder="1"/>
    <xf numFmtId="0" fontId="39" fillId="2" borderId="5" xfId="13" applyNumberFormat="1" applyFont="1" applyFill="1" applyBorder="1"/>
    <xf numFmtId="4" fontId="4" fillId="2" borderId="4" xfId="1" applyNumberFormat="1" applyFill="1" applyBorder="1"/>
    <xf numFmtId="4" fontId="4" fillId="2" borderId="8" xfId="1" applyNumberFormat="1" applyFill="1" applyBorder="1"/>
    <xf numFmtId="4" fontId="4" fillId="2" borderId="10" xfId="1" applyNumberFormat="1" applyFill="1" applyBorder="1"/>
    <xf numFmtId="0" fontId="25" fillId="4" borderId="5" xfId="3" applyNumberFormat="1" applyFont="1" applyFill="1" applyBorder="1"/>
    <xf numFmtId="1" fontId="25" fillId="4" borderId="2" xfId="3" applyNumberFormat="1" applyFont="1" applyFill="1" applyBorder="1"/>
    <xf numFmtId="0" fontId="8" fillId="2" borderId="2" xfId="3" applyNumberFormat="1" applyFont="1" applyFill="1" applyBorder="1"/>
    <xf numFmtId="3" fontId="8" fillId="2" borderId="2" xfId="3" applyNumberFormat="1" applyFont="1" applyFill="1" applyBorder="1"/>
    <xf numFmtId="167" fontId="8" fillId="2" borderId="2" xfId="3" applyNumberFormat="1" applyFont="1" applyFill="1" applyBorder="1" applyAlignment="1">
      <alignment horizontal="right"/>
    </xf>
    <xf numFmtId="167" fontId="8" fillId="2" borderId="2" xfId="3" applyNumberFormat="1" applyFont="1" applyFill="1" applyBorder="1"/>
    <xf numFmtId="167" fontId="4" fillId="11" borderId="3" xfId="3" applyNumberFormat="1" applyFont="1" applyFill="1" applyBorder="1"/>
    <xf numFmtId="167" fontId="4" fillId="11" borderId="0" xfId="3" applyNumberFormat="1" applyFont="1" applyFill="1" applyBorder="1"/>
    <xf numFmtId="167" fontId="4" fillId="11" borderId="1" xfId="3" quotePrefix="1" applyNumberFormat="1" applyFont="1" applyFill="1" applyBorder="1" applyAlignment="1">
      <alignment horizontal="right"/>
    </xf>
    <xf numFmtId="3" fontId="4" fillId="11" borderId="3" xfId="3" applyNumberFormat="1" applyFont="1" applyFill="1" applyBorder="1"/>
    <xf numFmtId="3" fontId="4" fillId="11" borderId="0" xfId="3" applyNumberFormat="1" applyFont="1" applyFill="1" applyBorder="1"/>
    <xf numFmtId="167" fontId="4" fillId="11" borderId="1" xfId="3" applyNumberFormat="1" applyFont="1" applyFill="1" applyBorder="1"/>
    <xf numFmtId="0" fontId="12" fillId="2" borderId="0" xfId="6" applyFont="1" applyFill="1" applyBorder="1"/>
    <xf numFmtId="0" fontId="0" fillId="2" borderId="8" xfId="0" applyFill="1" applyBorder="1"/>
    <xf numFmtId="0" fontId="0" fillId="2" borderId="10" xfId="0" applyFill="1" applyBorder="1"/>
    <xf numFmtId="0" fontId="23" fillId="2" borderId="0" xfId="4" applyFont="1" applyFill="1" applyAlignment="1">
      <alignment horizontal="right"/>
    </xf>
    <xf numFmtId="0" fontId="23" fillId="2" borderId="0" xfId="1" applyFont="1" applyFill="1" applyAlignment="1">
      <alignment horizontal="right"/>
    </xf>
    <xf numFmtId="3" fontId="4" fillId="11" borderId="0" xfId="4" applyNumberFormat="1" applyFill="1" applyBorder="1"/>
    <xf numFmtId="167" fontId="4" fillId="11" borderId="0" xfId="4" applyNumberFormat="1" applyFill="1" applyBorder="1"/>
    <xf numFmtId="0" fontId="15" fillId="2" borderId="0" xfId="0" applyNumberFormat="1" applyFont="1" applyFill="1" applyBorder="1" applyAlignment="1">
      <alignment vertical="top"/>
    </xf>
    <xf numFmtId="0" fontId="13" fillId="2" borderId="0" xfId="0" applyFont="1" applyFill="1" applyAlignment="1">
      <alignment vertical="center"/>
    </xf>
    <xf numFmtId="0" fontId="27" fillId="2" borderId="0" xfId="0" applyFont="1" applyFill="1" applyBorder="1" applyAlignment="1">
      <alignment horizontal="right"/>
    </xf>
    <xf numFmtId="0" fontId="31" fillId="2" borderId="18" xfId="0" applyNumberFormat="1" applyFont="1" applyFill="1" applyBorder="1"/>
    <xf numFmtId="0" fontId="31" fillId="2" borderId="0" xfId="0" quotePrefix="1" applyFont="1" applyFill="1" applyBorder="1" applyAlignment="1"/>
    <xf numFmtId="0" fontId="31" fillId="2" borderId="18" xfId="0" quotePrefix="1" applyFont="1" applyFill="1" applyBorder="1" applyAlignment="1"/>
    <xf numFmtId="0" fontId="43" fillId="2" borderId="0" xfId="0" applyFont="1" applyFill="1" applyBorder="1" applyAlignment="1">
      <alignment horizontal="right"/>
    </xf>
    <xf numFmtId="0" fontId="43" fillId="2" borderId="0" xfId="0" applyFont="1" applyFill="1" applyBorder="1" applyAlignment="1">
      <alignment horizontal="right" vertical="top"/>
    </xf>
    <xf numFmtId="0" fontId="13" fillId="2" borderId="18" xfId="0" applyFont="1" applyFill="1" applyBorder="1"/>
    <xf numFmtId="0" fontId="8" fillId="2" borderId="19" xfId="0" applyNumberFormat="1" applyFont="1" applyFill="1" applyBorder="1"/>
    <xf numFmtId="0" fontId="30" fillId="7" borderId="18" xfId="0" applyFont="1" applyFill="1" applyBorder="1"/>
    <xf numFmtId="0" fontId="13" fillId="2" borderId="18" xfId="0" applyNumberFormat="1" applyFont="1" applyFill="1" applyBorder="1"/>
    <xf numFmtId="0" fontId="25" fillId="8" borderId="18" xfId="0" applyNumberFormat="1" applyFont="1" applyFill="1" applyBorder="1"/>
    <xf numFmtId="171" fontId="13" fillId="2" borderId="0" xfId="0" applyNumberFormat="1" applyFont="1" applyFill="1" applyBorder="1"/>
    <xf numFmtId="172" fontId="13" fillId="2" borderId="0" xfId="0" applyNumberFormat="1" applyFont="1" applyFill="1" applyBorder="1"/>
    <xf numFmtId="170" fontId="13" fillId="11" borderId="0" xfId="0" quotePrefix="1" applyNumberFormat="1" applyFont="1" applyFill="1" applyBorder="1" applyAlignment="1">
      <alignment horizontal="right"/>
    </xf>
    <xf numFmtId="170" fontId="13" fillId="11" borderId="0" xfId="0" applyNumberFormat="1" applyFont="1" applyFill="1" applyBorder="1" applyAlignment="1">
      <alignment horizontal="right"/>
    </xf>
    <xf numFmtId="0" fontId="30" fillId="7" borderId="0" xfId="0" applyFont="1" applyFill="1" applyBorder="1"/>
    <xf numFmtId="0" fontId="13" fillId="2" borderId="3" xfId="0" applyFont="1" applyFill="1" applyBorder="1"/>
    <xf numFmtId="0" fontId="13" fillId="2" borderId="1" xfId="0" applyFont="1" applyFill="1" applyBorder="1"/>
    <xf numFmtId="167" fontId="13" fillId="11" borderId="0" xfId="0" applyNumberFormat="1" applyFont="1" applyFill="1" applyBorder="1" applyAlignment="1">
      <alignment horizontal="right" vertical="center"/>
    </xf>
    <xf numFmtId="167" fontId="13" fillId="11" borderId="0" xfId="0" applyNumberFormat="1" applyFont="1" applyFill="1" applyBorder="1" applyAlignment="1">
      <alignment horizontal="right"/>
    </xf>
    <xf numFmtId="168" fontId="13" fillId="11" borderId="0" xfId="0" applyNumberFormat="1" applyFont="1" applyFill="1" applyBorder="1" applyAlignment="1">
      <alignment horizontal="right"/>
    </xf>
    <xf numFmtId="0" fontId="30" fillId="7" borderId="3" xfId="0" applyFont="1" applyFill="1" applyBorder="1"/>
    <xf numFmtId="4" fontId="4" fillId="2" borderId="2" xfId="4" applyNumberFormat="1" applyFont="1" applyFill="1" applyBorder="1"/>
    <xf numFmtId="4" fontId="4" fillId="2" borderId="2" xfId="4" applyNumberFormat="1" applyFill="1" applyBorder="1"/>
    <xf numFmtId="167" fontId="25" fillId="4" borderId="2" xfId="0" applyNumberFormat="1" applyFont="1" applyFill="1" applyBorder="1" applyAlignment="1">
      <alignment horizontal="right"/>
    </xf>
    <xf numFmtId="167" fontId="16" fillId="2" borderId="0" xfId="0" applyNumberFormat="1" applyFont="1" applyFill="1" applyBorder="1"/>
    <xf numFmtId="3" fontId="16" fillId="2" borderId="2" xfId="0" applyNumberFormat="1" applyFont="1" applyFill="1" applyBorder="1"/>
    <xf numFmtId="167" fontId="16" fillId="2" borderId="2" xfId="0" applyNumberFormat="1" applyFont="1" applyFill="1" applyBorder="1"/>
    <xf numFmtId="167" fontId="16" fillId="2" borderId="0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left" indent="5"/>
    </xf>
    <xf numFmtId="0" fontId="30" fillId="7" borderId="0" xfId="0" applyFont="1" applyFill="1" applyAlignment="1">
      <alignment horizontal="left" indent="5"/>
    </xf>
    <xf numFmtId="0" fontId="18" fillId="2" borderId="0" xfId="9" applyFont="1" applyFill="1" applyAlignment="1">
      <alignment horizontal="left" vertical="center"/>
    </xf>
    <xf numFmtId="3" fontId="4" fillId="2" borderId="1" xfId="1" applyNumberFormat="1" applyFont="1" applyFill="1" applyBorder="1"/>
    <xf numFmtId="0" fontId="13" fillId="2" borderId="0" xfId="0" applyNumberFormat="1" applyFont="1" applyFill="1" applyBorder="1" applyAlignment="1">
      <alignment horizontal="left" indent="7"/>
    </xf>
    <xf numFmtId="0" fontId="13" fillId="2" borderId="0" xfId="0" applyNumberFormat="1" applyFont="1" applyFill="1" applyBorder="1" applyAlignment="1">
      <alignment horizontal="left" indent="8"/>
    </xf>
    <xf numFmtId="0" fontId="23" fillId="2" borderId="0" xfId="0" applyNumberFormat="1" applyFont="1" applyFill="1" applyBorder="1" applyAlignment="1">
      <alignment horizontal="left"/>
    </xf>
    <xf numFmtId="0" fontId="32" fillId="2" borderId="0" xfId="0" applyFont="1" applyFill="1"/>
    <xf numFmtId="0" fontId="4" fillId="2" borderId="17" xfId="1" applyNumberFormat="1" applyFont="1" applyFill="1" applyBorder="1"/>
    <xf numFmtId="167" fontId="13" fillId="6" borderId="0" xfId="0" quotePrefix="1" applyNumberFormat="1" applyFont="1" applyFill="1" applyBorder="1" applyAlignment="1">
      <alignment horizontal="right" vertical="center"/>
    </xf>
    <xf numFmtId="0" fontId="8" fillId="2" borderId="20" xfId="0" applyNumberFormat="1" applyFont="1" applyFill="1" applyBorder="1"/>
    <xf numFmtId="3" fontId="13" fillId="2" borderId="0" xfId="0" applyNumberFormat="1" applyFont="1" applyFill="1" applyBorder="1" applyAlignment="1">
      <alignment horizontal="right"/>
    </xf>
    <xf numFmtId="0" fontId="25" fillId="8" borderId="17" xfId="0" applyNumberFormat="1" applyFont="1" applyFill="1" applyBorder="1"/>
    <xf numFmtId="3" fontId="18" fillId="9" borderId="0" xfId="0" applyNumberFormat="1" applyFont="1" applyFill="1" applyBorder="1"/>
    <xf numFmtId="167" fontId="18" fillId="9" borderId="0" xfId="0" applyNumberFormat="1" applyFont="1" applyFill="1" applyBorder="1"/>
    <xf numFmtId="167" fontId="8" fillId="9" borderId="0" xfId="0" applyNumberFormat="1" applyFont="1" applyFill="1" applyBorder="1"/>
    <xf numFmtId="167" fontId="13" fillId="6" borderId="0" xfId="0" applyNumberFormat="1" applyFont="1" applyFill="1" applyBorder="1" applyAlignment="1">
      <alignment horizontal="right" vertical="center"/>
    </xf>
    <xf numFmtId="167" fontId="13" fillId="6" borderId="0" xfId="0" applyNumberFormat="1" applyFont="1" applyFill="1" applyBorder="1" applyAlignment="1">
      <alignment horizontal="right"/>
    </xf>
    <xf numFmtId="168" fontId="13" fillId="6" borderId="0" xfId="0" applyNumberFormat="1" applyFont="1" applyFill="1" applyBorder="1" applyAlignment="1">
      <alignment horizontal="right"/>
    </xf>
    <xf numFmtId="168" fontId="25" fillId="8" borderId="0" xfId="0" applyNumberFormat="1" applyFont="1" applyFill="1" applyBorder="1" applyAlignment="1">
      <alignment horizontal="right"/>
    </xf>
    <xf numFmtId="3" fontId="18" fillId="9" borderId="12" xfId="0" applyNumberFormat="1" applyFont="1" applyFill="1" applyBorder="1" applyAlignment="1">
      <alignment horizontal="right"/>
    </xf>
    <xf numFmtId="167" fontId="18" fillId="9" borderId="12" xfId="0" applyNumberFormat="1" applyFont="1" applyFill="1" applyBorder="1" applyAlignment="1">
      <alignment horizontal="right"/>
    </xf>
    <xf numFmtId="3" fontId="8" fillId="9" borderId="12" xfId="0" applyNumberFormat="1" applyFont="1" applyFill="1" applyBorder="1" applyAlignment="1">
      <alignment horizontal="right"/>
    </xf>
    <xf numFmtId="167" fontId="8" fillId="9" borderId="12" xfId="0" applyNumberFormat="1" applyFont="1" applyFill="1" applyBorder="1" applyAlignment="1">
      <alignment horizontal="right"/>
    </xf>
    <xf numFmtId="3" fontId="18" fillId="9" borderId="0" xfId="0" applyNumberFormat="1" applyFont="1" applyFill="1" applyBorder="1" applyAlignment="1">
      <alignment horizontal="right"/>
    </xf>
    <xf numFmtId="0" fontId="13" fillId="2" borderId="0" xfId="0" applyNumberFormat="1" applyFont="1" applyFill="1" applyBorder="1" applyAlignment="1"/>
    <xf numFmtId="0" fontId="13" fillId="2" borderId="3" xfId="0" applyNumberFormat="1" applyFont="1" applyFill="1" applyBorder="1"/>
    <xf numFmtId="0" fontId="8" fillId="2" borderId="20" xfId="1" applyNumberFormat="1" applyFont="1" applyFill="1" applyBorder="1"/>
    <xf numFmtId="0" fontId="25" fillId="4" borderId="20" xfId="1" applyNumberFormat="1" applyFont="1" applyFill="1" applyBorder="1"/>
    <xf numFmtId="173" fontId="8" fillId="2" borderId="2" xfId="1" applyNumberFormat="1" applyFont="1" applyFill="1" applyBorder="1" applyAlignment="1">
      <alignment horizontal="right"/>
    </xf>
    <xf numFmtId="173" fontId="8" fillId="2" borderId="2" xfId="1" quotePrefix="1" applyNumberFormat="1" applyFont="1" applyFill="1" applyBorder="1" applyAlignment="1">
      <alignment horizontal="right"/>
    </xf>
    <xf numFmtId="172" fontId="13" fillId="6" borderId="0" xfId="0" applyNumberFormat="1" applyFont="1" applyFill="1" applyBorder="1"/>
    <xf numFmtId="172" fontId="13" fillId="6" borderId="0" xfId="0" quotePrefix="1" applyNumberFormat="1" applyFont="1" applyFill="1" applyBorder="1" applyAlignment="1">
      <alignment horizontal="right" vertical="center"/>
    </xf>
    <xf numFmtId="172" fontId="13" fillId="6" borderId="0" xfId="0" applyNumberFormat="1" applyFont="1" applyFill="1" applyBorder="1" applyAlignment="1">
      <alignment vertical="center"/>
    </xf>
    <xf numFmtId="0" fontId="12" fillId="0" borderId="0" xfId="0" applyFont="1" applyBorder="1"/>
    <xf numFmtId="167" fontId="13" fillId="2" borderId="0" xfId="0" applyNumberFormat="1" applyFont="1" applyFill="1" applyBorder="1" applyAlignment="1">
      <alignment horizontal="left"/>
    </xf>
    <xf numFmtId="167" fontId="28" fillId="2" borderId="2" xfId="7" applyNumberFormat="1" applyFont="1" applyFill="1" applyBorder="1" applyAlignment="1" applyProtection="1">
      <alignment horizontal="left" vertical="center"/>
      <protection locked="0"/>
    </xf>
    <xf numFmtId="167" fontId="29" fillId="2" borderId="0" xfId="7" applyNumberFormat="1" applyFont="1" applyFill="1" applyBorder="1" applyAlignment="1" applyProtection="1">
      <alignment horizontal="left" vertical="center"/>
      <protection locked="0"/>
    </xf>
    <xf numFmtId="170" fontId="32" fillId="5" borderId="0" xfId="0" applyNumberFormat="1" applyFont="1" applyFill="1" applyBorder="1" applyAlignment="1">
      <alignment horizontal="right"/>
    </xf>
    <xf numFmtId="167" fontId="32" fillId="2" borderId="0" xfId="0" applyNumberFormat="1" applyFont="1" applyFill="1" applyBorder="1" applyAlignment="1">
      <alignment horizontal="right"/>
    </xf>
    <xf numFmtId="170" fontId="32" fillId="2" borderId="0" xfId="0" applyNumberFormat="1" applyFont="1" applyFill="1" applyBorder="1"/>
    <xf numFmtId="172" fontId="32" fillId="6" borderId="0" xfId="0" applyNumberFormat="1" applyFont="1" applyFill="1" applyBorder="1"/>
    <xf numFmtId="167" fontId="32" fillId="2" borderId="0" xfId="0" applyNumberFormat="1" applyFont="1" applyFill="1" applyBorder="1" applyAlignment="1">
      <alignment horizontal="left" indent="1"/>
    </xf>
    <xf numFmtId="174" fontId="18" fillId="6" borderId="12" xfId="0" applyNumberFormat="1" applyFont="1" applyFill="1" applyBorder="1" applyAlignment="1">
      <alignment horizontal="right"/>
    </xf>
    <xf numFmtId="172" fontId="18" fillId="6" borderId="12" xfId="0" applyNumberFormat="1" applyFont="1" applyFill="1" applyBorder="1" applyAlignment="1">
      <alignment horizontal="right"/>
    </xf>
    <xf numFmtId="0" fontId="8" fillId="2" borderId="21" xfId="1" applyNumberFormat="1" applyFont="1" applyFill="1" applyBorder="1" applyAlignment="1">
      <alignment wrapText="1"/>
    </xf>
    <xf numFmtId="0" fontId="4" fillId="2" borderId="22" xfId="1" applyNumberFormat="1" applyFont="1" applyFill="1" applyBorder="1"/>
    <xf numFmtId="0" fontId="25" fillId="4" borderId="23" xfId="1" applyNumberFormat="1" applyFont="1" applyFill="1" applyBorder="1"/>
    <xf numFmtId="3" fontId="25" fillId="4" borderId="3" xfId="1" applyNumberFormat="1" applyFont="1" applyFill="1" applyBorder="1"/>
    <xf numFmtId="167" fontId="25" fillId="4" borderId="3" xfId="1" applyNumberFormat="1" applyFont="1" applyFill="1" applyBorder="1"/>
    <xf numFmtId="176" fontId="8" fillId="2" borderId="2" xfId="1" applyNumberFormat="1" applyFont="1" applyFill="1" applyBorder="1" applyAlignment="1">
      <alignment horizontal="right"/>
    </xf>
    <xf numFmtId="0" fontId="23" fillId="2" borderId="1" xfId="3" applyNumberFormat="1" applyFont="1" applyFill="1" applyBorder="1" applyAlignment="1">
      <alignment horizontal="right"/>
    </xf>
    <xf numFmtId="0" fontId="3" fillId="2" borderId="2" xfId="0" applyNumberFormat="1" applyFont="1" applyFill="1" applyBorder="1"/>
    <xf numFmtId="167" fontId="4" fillId="2" borderId="2" xfId="1" applyNumberFormat="1" applyFont="1" applyFill="1" applyBorder="1"/>
    <xf numFmtId="3" fontId="4" fillId="2" borderId="2" xfId="1" applyNumberFormat="1" applyFont="1" applyFill="1" applyBorder="1"/>
    <xf numFmtId="3" fontId="4" fillId="11" borderId="3" xfId="1" quotePrefix="1" applyNumberFormat="1" applyFont="1" applyFill="1" applyBorder="1" applyAlignment="1">
      <alignment horizontal="right"/>
    </xf>
    <xf numFmtId="167" fontId="4" fillId="11" borderId="3" xfId="1" applyNumberFormat="1" applyFont="1" applyFill="1" applyBorder="1"/>
    <xf numFmtId="167" fontId="4" fillId="11" borderId="0" xfId="1" applyNumberFormat="1" applyFont="1" applyFill="1" applyBorder="1"/>
    <xf numFmtId="3" fontId="4" fillId="11" borderId="2" xfId="1" quotePrefix="1" applyNumberFormat="1" applyFont="1" applyFill="1" applyBorder="1"/>
    <xf numFmtId="3" fontId="4" fillId="11" borderId="2" xfId="1" applyNumberFormat="1" applyFont="1" applyFill="1" applyBorder="1"/>
    <xf numFmtId="0" fontId="11" fillId="2" borderId="0" xfId="0" applyFont="1" applyFill="1"/>
    <xf numFmtId="3" fontId="8" fillId="2" borderId="3" xfId="0" applyNumberFormat="1" applyFont="1" applyFill="1" applyBorder="1"/>
    <xf numFmtId="3" fontId="8" fillId="2" borderId="1" xfId="0" applyNumberFormat="1" applyFont="1" applyFill="1" applyBorder="1"/>
    <xf numFmtId="4" fontId="4" fillId="11" borderId="0" xfId="1" applyNumberFormat="1" applyFont="1" applyFill="1" applyBorder="1" applyAlignment="1">
      <alignment horizontal="right"/>
    </xf>
    <xf numFmtId="4" fontId="4" fillId="11" borderId="3" xfId="1" applyNumberFormat="1" applyFont="1" applyFill="1" applyBorder="1" applyAlignment="1">
      <alignment horizontal="right"/>
    </xf>
    <xf numFmtId="4" fontId="4" fillId="11" borderId="1" xfId="1" applyNumberFormat="1" applyFont="1" applyFill="1" applyBorder="1" applyAlignment="1">
      <alignment horizontal="right"/>
    </xf>
    <xf numFmtId="0" fontId="4" fillId="2" borderId="3" xfId="1" applyNumberFormat="1" applyFont="1" applyFill="1" applyBorder="1"/>
    <xf numFmtId="177" fontId="0" fillId="2" borderId="2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left"/>
    </xf>
    <xf numFmtId="167" fontId="3" fillId="2" borderId="1" xfId="0" applyNumberFormat="1" applyFont="1" applyFill="1" applyBorder="1"/>
    <xf numFmtId="0" fontId="45" fillId="2" borderId="0" xfId="1" applyNumberFormat="1" applyFont="1" applyFill="1" applyBorder="1"/>
    <xf numFmtId="167" fontId="11" fillId="2" borderId="3" xfId="1" applyNumberFormat="1" applyFont="1" applyFill="1" applyBorder="1"/>
    <xf numFmtId="167" fontId="11" fillId="2" borderId="0" xfId="1" applyNumberFormat="1" applyFont="1" applyFill="1" applyBorder="1"/>
    <xf numFmtId="167" fontId="46" fillId="4" borderId="2" xfId="0" applyNumberFormat="1" applyFont="1" applyFill="1" applyBorder="1"/>
    <xf numFmtId="3" fontId="46" fillId="4" borderId="2" xfId="0" applyNumberFormat="1" applyFont="1" applyFill="1" applyBorder="1"/>
    <xf numFmtId="3" fontId="46" fillId="4" borderId="6" xfId="0" applyNumberFormat="1" applyFont="1" applyFill="1" applyBorder="1"/>
    <xf numFmtId="3" fontId="46" fillId="4" borderId="5" xfId="0" applyNumberFormat="1" applyFont="1" applyFill="1" applyBorder="1"/>
    <xf numFmtId="0" fontId="31" fillId="2" borderId="17" xfId="0" applyFont="1" applyFill="1" applyBorder="1" applyAlignment="1"/>
    <xf numFmtId="3" fontId="18" fillId="2" borderId="0" xfId="0" applyNumberFormat="1" applyFont="1" applyFill="1" applyBorder="1" applyAlignment="1">
      <alignment horizontal="right"/>
    </xf>
    <xf numFmtId="0" fontId="31" fillId="2" borderId="0" xfId="0" applyFont="1" applyFill="1" applyBorder="1" applyAlignment="1"/>
    <xf numFmtId="0" fontId="47" fillId="2" borderId="0" xfId="0" applyFont="1" applyFill="1"/>
    <xf numFmtId="0" fontId="32" fillId="2" borderId="0" xfId="0" applyNumberFormat="1" applyFont="1" applyFill="1" applyBorder="1" applyAlignment="1">
      <alignment horizontal="left" indent="2"/>
    </xf>
    <xf numFmtId="3" fontId="32" fillId="2" borderId="0" xfId="0" applyNumberFormat="1" applyFont="1" applyFill="1" applyBorder="1" applyAlignment="1">
      <alignment horizontal="right"/>
    </xf>
    <xf numFmtId="167" fontId="32" fillId="6" borderId="0" xfId="0" applyNumberFormat="1" applyFont="1" applyFill="1" applyBorder="1" applyAlignment="1">
      <alignment horizontal="right" vertical="center"/>
    </xf>
    <xf numFmtId="0" fontId="47" fillId="0" borderId="0" xfId="0" applyFont="1"/>
    <xf numFmtId="168" fontId="32" fillId="6" borderId="0" xfId="0" applyNumberFormat="1" applyFont="1" applyFill="1" applyBorder="1" applyAlignment="1">
      <alignment horizontal="right"/>
    </xf>
    <xf numFmtId="0" fontId="23" fillId="2" borderId="0" xfId="0" applyFont="1" applyFill="1" applyBorder="1" applyAlignment="1"/>
    <xf numFmtId="0" fontId="23" fillId="2" borderId="0" xfId="0" quotePrefix="1" applyFont="1" applyFill="1" applyBorder="1" applyAlignment="1"/>
    <xf numFmtId="173" fontId="16" fillId="2" borderId="0" xfId="0" applyNumberFormat="1" applyFont="1" applyFill="1" applyBorder="1" applyAlignment="1">
      <alignment horizontal="right"/>
    </xf>
    <xf numFmtId="168" fontId="16" fillId="2" borderId="0" xfId="0" applyNumberFormat="1" applyFont="1" applyFill="1" applyBorder="1" applyAlignment="1">
      <alignment horizontal="right"/>
    </xf>
    <xf numFmtId="173" fontId="16" fillId="2" borderId="0" xfId="0" quotePrefix="1" applyNumberFormat="1" applyFont="1" applyFill="1" applyBorder="1" applyAlignment="1">
      <alignment horizontal="right"/>
    </xf>
    <xf numFmtId="168" fontId="16" fillId="2" borderId="0" xfId="0" quotePrefix="1" applyNumberFormat="1" applyFont="1" applyFill="1" applyBorder="1" applyAlignment="1">
      <alignment horizontal="right"/>
    </xf>
    <xf numFmtId="0" fontId="4" fillId="2" borderId="20" xfId="1" applyNumberFormat="1" applyFont="1" applyFill="1" applyBorder="1"/>
    <xf numFmtId="165" fontId="4" fillId="11" borderId="2" xfId="1" applyNumberFormat="1" applyFont="1" applyFill="1" applyBorder="1"/>
    <xf numFmtId="165" fontId="4" fillId="2" borderId="2" xfId="1" applyNumberFormat="1" applyFont="1" applyFill="1" applyBorder="1"/>
    <xf numFmtId="0" fontId="12" fillId="2" borderId="0" xfId="0" applyFont="1" applyFill="1" applyBorder="1"/>
    <xf numFmtId="0" fontId="23" fillId="2" borderId="17" xfId="0" applyFont="1" applyFill="1" applyBorder="1" applyAlignment="1"/>
    <xf numFmtId="0" fontId="23" fillId="2" borderId="17" xfId="0" quotePrefix="1" applyFont="1" applyFill="1" applyBorder="1" applyAlignment="1"/>
    <xf numFmtId="0" fontId="12" fillId="2" borderId="0" xfId="0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applyAlignment="1">
      <alignment horizontal="right"/>
    </xf>
    <xf numFmtId="3" fontId="0" fillId="2" borderId="0" xfId="0" applyNumberFormat="1" applyFill="1"/>
    <xf numFmtId="176" fontId="16" fillId="2" borderId="0" xfId="0" applyNumberFormat="1" applyFont="1" applyFill="1" applyBorder="1" applyAlignment="1">
      <alignment horizontal="right"/>
    </xf>
    <xf numFmtId="176" fontId="16" fillId="2" borderId="0" xfId="0" quotePrefix="1" applyNumberFormat="1" applyFont="1" applyFill="1" applyBorder="1" applyAlignment="1">
      <alignment horizontal="right"/>
    </xf>
    <xf numFmtId="0" fontId="16" fillId="2" borderId="0" xfId="0" applyNumberFormat="1" applyFont="1" applyFill="1" applyBorder="1"/>
    <xf numFmtId="0" fontId="16" fillId="2" borderId="2" xfId="0" applyNumberFormat="1" applyFont="1" applyFill="1" applyBorder="1"/>
    <xf numFmtId="0" fontId="16" fillId="2" borderId="1" xfId="0" applyNumberFormat="1" applyFont="1" applyFill="1" applyBorder="1"/>
    <xf numFmtId="3" fontId="16" fillId="2" borderId="1" xfId="0" applyNumberFormat="1" applyFont="1" applyFill="1" applyBorder="1"/>
    <xf numFmtId="167" fontId="4" fillId="11" borderId="0" xfId="1" applyNumberFormat="1" applyFont="1" applyFill="1" applyBorder="1" applyAlignment="1">
      <alignment horizontal="right"/>
    </xf>
    <xf numFmtId="167" fontId="4" fillId="11" borderId="1" xfId="1" applyNumberFormat="1" applyFont="1" applyFill="1" applyBorder="1" applyAlignment="1">
      <alignment horizontal="right"/>
    </xf>
    <xf numFmtId="167" fontId="4" fillId="11" borderId="3" xfId="1" applyNumberFormat="1" applyFont="1" applyFill="1" applyBorder="1" applyAlignment="1">
      <alignment horizontal="right"/>
    </xf>
    <xf numFmtId="175" fontId="4" fillId="11" borderId="3" xfId="1" applyNumberFormat="1" applyFont="1" applyFill="1" applyBorder="1" applyAlignment="1">
      <alignment horizontal="right"/>
    </xf>
    <xf numFmtId="167" fontId="4" fillId="11" borderId="2" xfId="1" applyNumberFormat="1" applyFont="1" applyFill="1" applyBorder="1" applyAlignment="1">
      <alignment horizontal="right"/>
    </xf>
    <xf numFmtId="0" fontId="4" fillId="2" borderId="2" xfId="1" applyNumberFormat="1" applyFont="1" applyFill="1" applyBorder="1" applyAlignment="1">
      <alignment horizontal="center" vertical="center"/>
    </xf>
    <xf numFmtId="0" fontId="4" fillId="2" borderId="2" xfId="1" quotePrefix="1" applyNumberFormat="1" applyFont="1" applyFill="1" applyBorder="1"/>
    <xf numFmtId="175" fontId="4" fillId="2" borderId="2" xfId="1" applyNumberFormat="1" applyFont="1" applyFill="1" applyBorder="1" applyAlignment="1">
      <alignment horizontal="right"/>
    </xf>
    <xf numFmtId="0" fontId="48" fillId="2" borderId="0" xfId="0" applyFont="1" applyFill="1"/>
    <xf numFmtId="0" fontId="48" fillId="0" borderId="0" xfId="0" applyFont="1"/>
    <xf numFmtId="168" fontId="4" fillId="11" borderId="0" xfId="0" applyNumberFormat="1" applyFont="1" applyFill="1" applyBorder="1"/>
    <xf numFmtId="168" fontId="16" fillId="2" borderId="1" xfId="0" applyNumberFormat="1" applyFont="1" applyFill="1" applyBorder="1"/>
    <xf numFmtId="167" fontId="16" fillId="2" borderId="1" xfId="0" applyNumberFormat="1" applyFont="1" applyFill="1" applyBorder="1"/>
    <xf numFmtId="167" fontId="16" fillId="11" borderId="0" xfId="0" applyNumberFormat="1" applyFont="1" applyFill="1" applyBorder="1"/>
    <xf numFmtId="3" fontId="16" fillId="11" borderId="1" xfId="0" applyNumberFormat="1" applyFont="1" applyFill="1" applyBorder="1"/>
    <xf numFmtId="49" fontId="4" fillId="2" borderId="0" xfId="1" applyNumberFormat="1" applyFont="1" applyFill="1" applyBorder="1" applyAlignment="1">
      <alignment horizontal="center"/>
    </xf>
    <xf numFmtId="49" fontId="4" fillId="2" borderId="1" xfId="1" applyNumberFormat="1" applyFont="1" applyFill="1" applyBorder="1" applyAlignment="1">
      <alignment horizontal="center"/>
    </xf>
    <xf numFmtId="49" fontId="8" fillId="2" borderId="2" xfId="1" applyNumberFormat="1" applyFont="1" applyFill="1" applyBorder="1" applyAlignment="1">
      <alignment horizontal="center" vertical="center"/>
    </xf>
    <xf numFmtId="49" fontId="4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14" fontId="49" fillId="2" borderId="0" xfId="1" applyNumberFormat="1" applyFont="1" applyFill="1"/>
    <xf numFmtId="173" fontId="13" fillId="5" borderId="0" xfId="0" applyNumberFormat="1" applyFont="1" applyFill="1" applyBorder="1" applyAlignment="1">
      <alignment horizontal="right"/>
    </xf>
    <xf numFmtId="173" fontId="18" fillId="2" borderId="2" xfId="0" applyNumberFormat="1" applyFont="1" applyFill="1" applyBorder="1" applyAlignment="1">
      <alignment horizontal="right"/>
    </xf>
    <xf numFmtId="173" fontId="32" fillId="5" borderId="0" xfId="0" applyNumberFormat="1" applyFont="1" applyFill="1" applyBorder="1" applyAlignment="1">
      <alignment horizontal="right"/>
    </xf>
    <xf numFmtId="173" fontId="13" fillId="2" borderId="0" xfId="0" applyNumberFormat="1" applyFont="1" applyFill="1" applyBorder="1" applyAlignment="1">
      <alignment horizontal="right"/>
    </xf>
    <xf numFmtId="173" fontId="32" fillId="2" borderId="0" xfId="0" applyNumberFormat="1" applyFont="1" applyFill="1" applyBorder="1" applyAlignment="1">
      <alignment horizontal="right"/>
    </xf>
    <xf numFmtId="0" fontId="8" fillId="2" borderId="2" xfId="0" applyFont="1" applyFill="1" applyBorder="1" applyAlignment="1"/>
    <xf numFmtId="0" fontId="8" fillId="2" borderId="2" xfId="0" applyNumberFormat="1" applyFont="1" applyFill="1" applyBorder="1" applyAlignment="1"/>
    <xf numFmtId="179" fontId="0" fillId="2" borderId="0" xfId="0" applyNumberFormat="1" applyFill="1" applyBorder="1"/>
    <xf numFmtId="179" fontId="0" fillId="2" borderId="1" xfId="0" applyNumberFormat="1" applyFill="1" applyBorder="1"/>
    <xf numFmtId="3" fontId="18" fillId="2" borderId="0" xfId="0" applyNumberFormat="1" applyFont="1" applyFill="1" applyBorder="1"/>
    <xf numFmtId="0" fontId="0" fillId="2" borderId="0" xfId="0" applyFill="1" applyAlignment="1"/>
    <xf numFmtId="0" fontId="12" fillId="2" borderId="0" xfId="0" applyFont="1" applyFill="1" applyBorder="1" applyAlignment="1"/>
    <xf numFmtId="3" fontId="12" fillId="2" borderId="0" xfId="0" applyNumberFormat="1" applyFont="1" applyFill="1" applyBorder="1" applyAlignment="1"/>
    <xf numFmtId="172" fontId="0" fillId="2" borderId="4" xfId="0" applyNumberFormat="1" applyFont="1" applyFill="1" applyBorder="1"/>
    <xf numFmtId="172" fontId="0" fillId="2" borderId="3" xfId="0" applyNumberFormat="1" applyFont="1" applyFill="1" applyBorder="1"/>
    <xf numFmtId="172" fontId="0" fillId="2" borderId="10" xfId="0" applyNumberFormat="1" applyFont="1" applyFill="1" applyBorder="1"/>
    <xf numFmtId="172" fontId="0" fillId="2" borderId="1" xfId="0" applyNumberFormat="1" applyFont="1" applyFill="1" applyBorder="1"/>
    <xf numFmtId="172" fontId="0" fillId="2" borderId="4" xfId="0" applyNumberFormat="1" applyFont="1" applyFill="1" applyBorder="1" applyAlignment="1">
      <alignment horizontal="right"/>
    </xf>
    <xf numFmtId="172" fontId="0" fillId="2" borderId="3" xfId="0" applyNumberFormat="1" applyFont="1" applyFill="1" applyBorder="1" applyAlignment="1">
      <alignment horizontal="right"/>
    </xf>
    <xf numFmtId="173" fontId="16" fillId="2" borderId="0" xfId="0" applyNumberFormat="1" applyFont="1" applyFill="1" applyBorder="1"/>
    <xf numFmtId="173" fontId="25" fillId="4" borderId="3" xfId="0" applyNumberFormat="1" applyFont="1" applyFill="1" applyBorder="1"/>
    <xf numFmtId="173" fontId="8" fillId="2" borderId="2" xfId="0" applyNumberFormat="1" applyFont="1" applyFill="1" applyBorder="1"/>
    <xf numFmtId="173" fontId="25" fillId="4" borderId="2" xfId="0" applyNumberFormat="1" applyFont="1" applyFill="1" applyBorder="1"/>
    <xf numFmtId="173" fontId="16" fillId="2" borderId="2" xfId="0" applyNumberFormat="1" applyFont="1" applyFill="1" applyBorder="1"/>
    <xf numFmtId="170" fontId="18" fillId="2" borderId="0" xfId="0" applyNumberFormat="1" applyFont="1" applyFill="1" applyBorder="1" applyAlignment="1">
      <alignment horizontal="right"/>
    </xf>
    <xf numFmtId="180" fontId="8" fillId="12" borderId="2" xfId="1" applyNumberFormat="1" applyFont="1" applyFill="1" applyBorder="1"/>
    <xf numFmtId="180" fontId="8" fillId="2" borderId="2" xfId="1" applyNumberFormat="1" applyFont="1" applyFill="1" applyBorder="1"/>
    <xf numFmtId="180" fontId="4" fillId="3" borderId="0" xfId="1" applyNumberFormat="1" applyFont="1" applyFill="1" applyBorder="1"/>
    <xf numFmtId="180" fontId="4" fillId="2" borderId="0" xfId="1" applyNumberFormat="1" applyFont="1" applyFill="1" applyBorder="1"/>
    <xf numFmtId="180" fontId="31" fillId="3" borderId="0" xfId="1" applyNumberFormat="1" applyFont="1" applyFill="1" applyBorder="1" applyAlignment="1">
      <alignment horizontal="right"/>
    </xf>
    <xf numFmtId="180" fontId="31" fillId="2" borderId="0" xfId="1" applyNumberFormat="1" applyFont="1" applyFill="1" applyBorder="1" applyAlignment="1">
      <alignment horizontal="right"/>
    </xf>
    <xf numFmtId="180" fontId="25" fillId="4" borderId="3" xfId="1" applyNumberFormat="1" applyFont="1" applyFill="1" applyBorder="1"/>
    <xf numFmtId="180" fontId="8" fillId="3" borderId="3" xfId="1" applyNumberFormat="1" applyFont="1" applyFill="1" applyBorder="1"/>
    <xf numFmtId="180" fontId="8" fillId="3" borderId="2" xfId="1" applyNumberFormat="1" applyFont="1" applyFill="1" applyBorder="1"/>
    <xf numFmtId="176" fontId="4" fillId="2" borderId="0" xfId="1" applyNumberFormat="1" applyFont="1" applyFill="1" applyBorder="1"/>
    <xf numFmtId="167" fontId="4" fillId="3" borderId="0" xfId="1" applyNumberFormat="1" applyFont="1" applyFill="1" applyBorder="1" applyAlignment="1">
      <alignment horizontal="right"/>
    </xf>
    <xf numFmtId="3" fontId="4" fillId="3" borderId="0" xfId="1" applyNumberFormat="1" applyFont="1" applyFill="1" applyBorder="1" applyAlignment="1">
      <alignment horizontal="right"/>
    </xf>
    <xf numFmtId="3" fontId="25" fillId="4" borderId="2" xfId="1" applyNumberFormat="1" applyFont="1" applyFill="1" applyBorder="1" applyAlignment="1">
      <alignment horizontal="right"/>
    </xf>
    <xf numFmtId="167" fontId="25" fillId="4" borderId="2" xfId="1" applyNumberFormat="1" applyFont="1" applyFill="1" applyBorder="1" applyAlignment="1">
      <alignment horizontal="right"/>
    </xf>
    <xf numFmtId="0" fontId="51" fillId="2" borderId="0" xfId="0" applyFont="1" applyFill="1"/>
    <xf numFmtId="167" fontId="32" fillId="2" borderId="0" xfId="0" quotePrefix="1" applyNumberFormat="1" applyFont="1" applyFill="1" applyBorder="1" applyAlignment="1">
      <alignment horizontal="right"/>
    </xf>
    <xf numFmtId="0" fontId="25" fillId="8" borderId="0" xfId="0" applyNumberFormat="1" applyFont="1" applyFill="1" applyBorder="1" applyAlignment="1">
      <alignment horizontal="left" indent="1"/>
    </xf>
    <xf numFmtId="0" fontId="8" fillId="6" borderId="12" xfId="0" applyNumberFormat="1" applyFont="1" applyFill="1" applyBorder="1" applyAlignment="1">
      <alignment horizontal="left" indent="1"/>
    </xf>
    <xf numFmtId="0" fontId="8" fillId="9" borderId="12" xfId="0" applyNumberFormat="1" applyFont="1" applyFill="1" applyBorder="1" applyAlignment="1">
      <alignment horizontal="left" indent="1"/>
    </xf>
    <xf numFmtId="0" fontId="8" fillId="6" borderId="24" xfId="0" applyNumberFormat="1" applyFont="1" applyFill="1" applyBorder="1" applyAlignment="1">
      <alignment horizontal="left"/>
    </xf>
    <xf numFmtId="0" fontId="8" fillId="6" borderId="24" xfId="0" applyNumberFormat="1" applyFont="1" applyFill="1" applyBorder="1" applyAlignment="1">
      <alignment horizontal="left" indent="3"/>
    </xf>
    <xf numFmtId="3" fontId="18" fillId="6" borderId="24" xfId="0" applyNumberFormat="1" applyFont="1" applyFill="1" applyBorder="1" applyAlignment="1">
      <alignment horizontal="right"/>
    </xf>
    <xf numFmtId="167" fontId="18" fillId="6" borderId="24" xfId="0" applyNumberFormat="1" applyFont="1" applyFill="1" applyBorder="1" applyAlignment="1">
      <alignment horizontal="right"/>
    </xf>
    <xf numFmtId="174" fontId="18" fillId="6" borderId="24" xfId="0" applyNumberFormat="1" applyFont="1" applyFill="1" applyBorder="1"/>
    <xf numFmtId="174" fontId="18" fillId="6" borderId="24" xfId="0" applyNumberFormat="1" applyFont="1" applyFill="1" applyBorder="1" applyAlignment="1">
      <alignment horizontal="right"/>
    </xf>
    <xf numFmtId="172" fontId="18" fillId="6" borderId="24" xfId="0" applyNumberFormat="1" applyFont="1" applyFill="1" applyBorder="1" applyAlignment="1">
      <alignment horizontal="right"/>
    </xf>
    <xf numFmtId="177" fontId="4" fillId="2" borderId="2" xfId="0" applyNumberFormat="1" applyFont="1" applyFill="1" applyBorder="1" applyAlignment="1">
      <alignment horizontal="right"/>
    </xf>
    <xf numFmtId="167" fontId="16" fillId="2" borderId="0" xfId="0" quotePrefix="1" applyNumberFormat="1" applyFont="1" applyFill="1" applyBorder="1" applyAlignment="1">
      <alignment horizontal="right"/>
    </xf>
    <xf numFmtId="170" fontId="4" fillId="5" borderId="0" xfId="0" applyNumberFormat="1" applyFont="1" applyFill="1" applyBorder="1" applyAlignment="1">
      <alignment horizontal="right"/>
    </xf>
    <xf numFmtId="167" fontId="4" fillId="2" borderId="0" xfId="0" applyNumberFormat="1" applyFont="1" applyFill="1" applyBorder="1" applyAlignment="1">
      <alignment horizontal="right"/>
    </xf>
    <xf numFmtId="170" fontId="4" fillId="2" borderId="0" xfId="0" applyNumberFormat="1" applyFont="1" applyFill="1" applyBorder="1"/>
    <xf numFmtId="3" fontId="4" fillId="2" borderId="0" xfId="0" applyNumberFormat="1" applyFont="1" applyFill="1" applyBorder="1" applyAlignment="1">
      <alignment horizontal="right"/>
    </xf>
    <xf numFmtId="172" fontId="4" fillId="6" borderId="0" xfId="0" quotePrefix="1" applyNumberFormat="1" applyFont="1" applyFill="1" applyBorder="1" applyAlignment="1">
      <alignment horizontal="right" vertical="center"/>
    </xf>
    <xf numFmtId="0" fontId="0" fillId="0" borderId="0" xfId="0" applyFill="1"/>
    <xf numFmtId="0" fontId="32" fillId="0" borderId="0" xfId="0" applyNumberFormat="1" applyFont="1" applyFill="1" applyBorder="1"/>
    <xf numFmtId="0" fontId="0" fillId="0" borderId="0" xfId="0" applyNumberFormat="1" applyFill="1"/>
    <xf numFmtId="167" fontId="32" fillId="6" borderId="0" xfId="0" applyNumberFormat="1" applyFont="1" applyFill="1" applyBorder="1" applyAlignment="1">
      <alignment horizontal="right"/>
    </xf>
    <xf numFmtId="173" fontId="4" fillId="2" borderId="0" xfId="1" applyNumberFormat="1" applyFont="1" applyFill="1" applyBorder="1"/>
    <xf numFmtId="167" fontId="0" fillId="2" borderId="0" xfId="0" quotePrefix="1" applyNumberFormat="1" applyFont="1" applyFill="1" applyBorder="1" applyAlignment="1">
      <alignment horizontal="right"/>
    </xf>
    <xf numFmtId="167" fontId="16" fillId="2" borderId="1" xfId="0" quotePrefix="1" applyNumberFormat="1" applyFont="1" applyFill="1" applyBorder="1" applyAlignment="1">
      <alignment horizontal="right"/>
    </xf>
    <xf numFmtId="167" fontId="25" fillId="4" borderId="1" xfId="1" quotePrefix="1" applyNumberFormat="1" applyFont="1" applyFill="1" applyBorder="1" applyAlignment="1">
      <alignment horizontal="right"/>
    </xf>
    <xf numFmtId="0" fontId="8" fillId="9" borderId="12" xfId="0" applyNumberFormat="1" applyFont="1" applyFill="1" applyBorder="1" applyAlignment="1">
      <alignment horizontal="left" indent="2"/>
    </xf>
    <xf numFmtId="168" fontId="25" fillId="4" borderId="2" xfId="0" applyNumberFormat="1" applyFont="1" applyFill="1" applyBorder="1" applyAlignment="1">
      <alignment horizontal="right"/>
    </xf>
    <xf numFmtId="168" fontId="19" fillId="2" borderId="2" xfId="1" applyNumberFormat="1" applyFont="1" applyFill="1" applyBorder="1"/>
    <xf numFmtId="170" fontId="32" fillId="0" borderId="0" xfId="0" applyNumberFormat="1" applyFont="1" applyFill="1" applyBorder="1" applyAlignment="1">
      <alignment horizontal="right"/>
    </xf>
    <xf numFmtId="172" fontId="32" fillId="0" borderId="0" xfId="0" applyNumberFormat="1" applyFont="1" applyFill="1" applyBorder="1"/>
    <xf numFmtId="0" fontId="6" fillId="2" borderId="0" xfId="1" applyFont="1" applyFill="1" applyAlignment="1">
      <alignment horizontal="center"/>
    </xf>
    <xf numFmtId="0" fontId="50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/>
    </xf>
    <xf numFmtId="0" fontId="8" fillId="2" borderId="0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/>
    </xf>
    <xf numFmtId="0" fontId="8" fillId="2" borderId="3" xfId="1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/>
    </xf>
    <xf numFmtId="0" fontId="8" fillId="2" borderId="3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4" fontId="8" fillId="2" borderId="2" xfId="1" applyNumberFormat="1" applyFont="1" applyFill="1" applyBorder="1" applyAlignment="1">
      <alignment horizontal="center" vertical="center" wrapText="1"/>
    </xf>
    <xf numFmtId="0" fontId="8" fillId="2" borderId="3" xfId="1" applyNumberFormat="1" applyFont="1" applyFill="1" applyBorder="1" applyAlignment="1">
      <alignment horizontal="right" vertical="center"/>
    </xf>
    <xf numFmtId="0" fontId="8" fillId="2" borderId="1" xfId="1" applyNumberFormat="1" applyFont="1" applyFill="1" applyBorder="1" applyAlignment="1">
      <alignment horizontal="right" vertical="center"/>
    </xf>
    <xf numFmtId="0" fontId="8" fillId="2" borderId="3" xfId="1" applyNumberFormat="1" applyFont="1" applyFill="1" applyBorder="1" applyAlignment="1">
      <alignment horizontal="center" vertical="center" wrapText="1" shrinkToFit="1"/>
    </xf>
    <xf numFmtId="0" fontId="8" fillId="2" borderId="1" xfId="1" applyNumberFormat="1" applyFont="1" applyFill="1" applyBorder="1" applyAlignment="1">
      <alignment horizontal="center" vertical="center" wrapText="1" shrinkToFit="1"/>
    </xf>
    <xf numFmtId="17" fontId="8" fillId="2" borderId="3" xfId="1" applyNumberFormat="1" applyFont="1" applyFill="1" applyBorder="1" applyAlignment="1">
      <alignment horizontal="center"/>
    </xf>
    <xf numFmtId="0" fontId="8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horizontal="center" wrapText="1"/>
    </xf>
    <xf numFmtId="17" fontId="37" fillId="2" borderId="3" xfId="1" applyNumberFormat="1" applyFont="1" applyFill="1" applyBorder="1" applyAlignment="1">
      <alignment horizontal="center"/>
    </xf>
    <xf numFmtId="0" fontId="37" fillId="2" borderId="3" xfId="1" applyNumberFormat="1" applyFont="1" applyFill="1" applyBorder="1" applyAlignment="1">
      <alignment horizontal="center"/>
    </xf>
    <xf numFmtId="0" fontId="37" fillId="2" borderId="0" xfId="1" applyNumberFormat="1" applyFont="1" applyFill="1" applyBorder="1" applyAlignment="1">
      <alignment horizontal="center"/>
    </xf>
    <xf numFmtId="0" fontId="42" fillId="2" borderId="8" xfId="1" applyFont="1" applyFill="1" applyBorder="1" applyAlignment="1">
      <alignment wrapText="1"/>
    </xf>
    <xf numFmtId="0" fontId="42" fillId="2" borderId="0" xfId="1" applyFont="1" applyFill="1" applyBorder="1" applyAlignment="1">
      <alignment wrapText="1"/>
    </xf>
    <xf numFmtId="0" fontId="1" fillId="2" borderId="0" xfId="0" applyFont="1" applyFill="1" applyAlignment="1">
      <alignment horizontal="center"/>
    </xf>
    <xf numFmtId="0" fontId="8" fillId="2" borderId="0" xfId="3" applyFont="1" applyFill="1" applyBorder="1" applyAlignment="1">
      <alignment horizontal="left" vertical="center"/>
    </xf>
    <xf numFmtId="0" fontId="8" fillId="2" borderId="1" xfId="3" applyFont="1" applyFill="1" applyBorder="1" applyAlignment="1">
      <alignment horizontal="left" vertical="center"/>
    </xf>
    <xf numFmtId="0" fontId="8" fillId="2" borderId="0" xfId="6" applyFont="1" applyFill="1" applyBorder="1" applyAlignment="1">
      <alignment horizontal="left" vertical="center"/>
    </xf>
    <xf numFmtId="0" fontId="8" fillId="2" borderId="1" xfId="6" applyFont="1" applyFill="1" applyBorder="1" applyAlignment="1">
      <alignment horizontal="left" vertical="center"/>
    </xf>
    <xf numFmtId="17" fontId="8" fillId="2" borderId="2" xfId="3" applyNumberFormat="1" applyFont="1" applyFill="1" applyBorder="1" applyAlignment="1">
      <alignment horizontal="center"/>
    </xf>
    <xf numFmtId="0" fontId="8" fillId="2" borderId="2" xfId="3" applyFont="1" applyFill="1" applyBorder="1" applyAlignment="1">
      <alignment horizontal="center"/>
    </xf>
    <xf numFmtId="0" fontId="28" fillId="2" borderId="3" xfId="4" applyFont="1" applyFill="1" applyBorder="1" applyAlignment="1" applyProtection="1">
      <alignment horizontal="center" vertical="center"/>
    </xf>
    <xf numFmtId="0" fontId="28" fillId="2" borderId="1" xfId="4" applyFont="1" applyFill="1" applyBorder="1" applyAlignment="1" applyProtection="1">
      <alignment horizontal="center" vertical="center"/>
    </xf>
    <xf numFmtId="0" fontId="28" fillId="2" borderId="2" xfId="4" applyFont="1" applyFill="1" applyBorder="1" applyAlignment="1" applyProtection="1">
      <alignment horizontal="center" vertical="center" wrapText="1"/>
    </xf>
    <xf numFmtId="0" fontId="28" fillId="2" borderId="2" xfId="4" applyFont="1" applyFill="1" applyBorder="1" applyAlignment="1" applyProtection="1">
      <alignment horizontal="center" vertical="center"/>
    </xf>
    <xf numFmtId="0" fontId="8" fillId="2" borderId="2" xfId="1" applyFont="1" applyFill="1" applyBorder="1" applyAlignment="1">
      <alignment horizontal="center"/>
    </xf>
    <xf numFmtId="17" fontId="8" fillId="2" borderId="2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0" fontId="8" fillId="2" borderId="0" xfId="1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right" vertical="center"/>
    </xf>
    <xf numFmtId="0" fontId="8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17" fontId="8" fillId="2" borderId="2" xfId="0" applyNumberFormat="1" applyFont="1" applyFill="1" applyBorder="1" applyAlignment="1">
      <alignment horizontal="center"/>
    </xf>
    <xf numFmtId="0" fontId="8" fillId="2" borderId="2" xfId="0" applyNumberFormat="1" applyFont="1" applyFill="1" applyBorder="1" applyAlignment="1">
      <alignment horizontal="center"/>
    </xf>
    <xf numFmtId="0" fontId="8" fillId="2" borderId="6" xfId="0" applyNumberFormat="1" applyFont="1" applyFill="1" applyBorder="1" applyAlignment="1">
      <alignment horizontal="center"/>
    </xf>
    <xf numFmtId="0" fontId="8" fillId="2" borderId="5" xfId="0" applyNumberFormat="1" applyFont="1" applyFill="1" applyBorder="1" applyAlignment="1">
      <alignment horizontal="center"/>
    </xf>
    <xf numFmtId="4" fontId="8" fillId="2" borderId="3" xfId="1" applyNumberFormat="1" applyFont="1" applyFill="1" applyBorder="1" applyAlignment="1">
      <alignment horizontal="center" vertical="center" wrapText="1"/>
    </xf>
    <xf numFmtId="4" fontId="8" fillId="2" borderId="0" xfId="1" applyNumberFormat="1" applyFont="1" applyFill="1" applyBorder="1" applyAlignment="1">
      <alignment horizontal="center" vertical="center" wrapText="1"/>
    </xf>
    <xf numFmtId="0" fontId="4" fillId="2" borderId="0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0" fontId="4" fillId="2" borderId="3" xfId="1" applyNumberFormat="1" applyFont="1" applyFill="1" applyBorder="1" applyAlignment="1">
      <alignment horizontal="center" vertical="center"/>
    </xf>
    <xf numFmtId="17" fontId="8" fillId="2" borderId="2" xfId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/>
    </xf>
    <xf numFmtId="0" fontId="18" fillId="2" borderId="0" xfId="9" applyFont="1" applyFill="1" applyAlignment="1">
      <alignment horizontal="left" vertical="center"/>
    </xf>
    <xf numFmtId="0" fontId="8" fillId="2" borderId="2" xfId="1" applyFont="1" applyFill="1" applyBorder="1" applyAlignment="1">
      <alignment horizontal="left" wrapText="1"/>
    </xf>
    <xf numFmtId="0" fontId="4" fillId="2" borderId="2" xfId="1" applyFont="1" applyFill="1" applyBorder="1" applyAlignment="1">
      <alignment horizontal="left" wrapText="1"/>
    </xf>
  </cellXfs>
  <cellStyles count="14">
    <cellStyle name="Hipervínculo" xfId="2" builtinId="8"/>
    <cellStyle name="Normal" xfId="0" builtinId="0"/>
    <cellStyle name="Normal 11" xfId="9"/>
    <cellStyle name="Normal 2" xfId="1"/>
    <cellStyle name="Normal 2 2" xfId="3"/>
    <cellStyle name="Normal 2 3" xfId="12"/>
    <cellStyle name="Normal 3" xfId="4"/>
    <cellStyle name="Normal 3 2" xfId="13"/>
    <cellStyle name="Normal 4" xfId="11"/>
    <cellStyle name="Normal 5" xfId="10"/>
    <cellStyle name="Normal 7" xfId="6"/>
    <cellStyle name="Normal 8" xfId="5"/>
    <cellStyle name="Normal 8 2" xfId="8"/>
    <cellStyle name="Porcentual 2" xfId="7"/>
  </cellStyles>
  <dxfs count="88"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
<Relationships xmlns="http://schemas.openxmlformats.org/package/2006/relationships">
<Relationship Id="rId1" Target="worksheets/sheet1.xml" Type="http://schemas.openxmlformats.org/officeDocument/2006/relationships/worksheet"/>
<Relationship Id="rId10" Target="worksheets/sheet10.xml" Type="http://schemas.openxmlformats.org/officeDocument/2006/relationships/worksheet"/>
<Relationship Id="rId11" Target="worksheets/sheet11.xml" Type="http://schemas.openxmlformats.org/officeDocument/2006/relationships/worksheet"/>
<Relationship Id="rId12" Target="worksheets/sheet12.xml" Type="http://schemas.openxmlformats.org/officeDocument/2006/relationships/worksheet"/>
<Relationship Id="rId13" Target="worksheets/sheet13.xml" Type="http://schemas.openxmlformats.org/officeDocument/2006/relationships/worksheet"/>
<Relationship Id="rId14" Target="worksheets/sheet14.xml" Type="http://schemas.openxmlformats.org/officeDocument/2006/relationships/worksheet"/>
<Relationship Id="rId15" Target="worksheets/sheet15.xml" Type="http://schemas.openxmlformats.org/officeDocument/2006/relationships/worksheet"/>
<Relationship Id="rId16" Target="worksheets/sheet16.xml" Type="http://schemas.openxmlformats.org/officeDocument/2006/relationships/worksheet"/>
<Relationship Id="rId17" Target="worksheets/sheet17.xml" Type="http://schemas.openxmlformats.org/officeDocument/2006/relationships/worksheet"/>
<Relationship Id="rId18" Target="worksheets/sheet18.xml" Type="http://schemas.openxmlformats.org/officeDocument/2006/relationships/worksheet"/>
<Relationship Id="rId19" Target="worksheets/sheet19.xml" Type="http://schemas.openxmlformats.org/officeDocument/2006/relationships/worksheet"/>
<Relationship Id="rId2" Target="worksheets/sheet2.xml" Type="http://schemas.openxmlformats.org/officeDocument/2006/relationships/worksheet"/>
<Relationship Id="rId20" Target="worksheets/sheet20.xml" Type="http://schemas.openxmlformats.org/officeDocument/2006/relationships/worksheet"/>
<Relationship Id="rId21" Target="worksheets/sheet21.xml" Type="http://schemas.openxmlformats.org/officeDocument/2006/relationships/worksheet"/>
<Relationship Id="rId22" Target="worksheets/sheet22.xml" Type="http://schemas.openxmlformats.org/officeDocument/2006/relationships/worksheet"/>
<Relationship Id="rId23" Target="worksheets/sheet23.xml" Type="http://schemas.openxmlformats.org/officeDocument/2006/relationships/worksheet"/>
<Relationship Id="rId24" Target="worksheets/sheet24.xml" Type="http://schemas.openxmlformats.org/officeDocument/2006/relationships/worksheet"/>
<Relationship Id="rId25" Target="worksheets/sheet25.xml" Type="http://schemas.openxmlformats.org/officeDocument/2006/relationships/worksheet"/>
<Relationship Id="rId26" Target="worksheets/sheet26.xml" Type="http://schemas.openxmlformats.org/officeDocument/2006/relationships/worksheet"/>
<Relationship Id="rId27" Target="worksheets/sheet27.xml" Type="http://schemas.openxmlformats.org/officeDocument/2006/relationships/worksheet"/>
<Relationship Id="rId28" Target="worksheets/sheet28.xml" Type="http://schemas.openxmlformats.org/officeDocument/2006/relationships/worksheet"/>
<Relationship Id="rId29" Target="worksheets/sheet29.xml" Type="http://schemas.openxmlformats.org/officeDocument/2006/relationships/worksheet"/>
<Relationship Id="rId3" Target="worksheets/sheet3.xml" Type="http://schemas.openxmlformats.org/officeDocument/2006/relationships/worksheet"/>
<Relationship Id="rId30" Target="worksheets/sheet30.xml" Type="http://schemas.openxmlformats.org/officeDocument/2006/relationships/worksheet"/>
<Relationship Id="rId31" Target="worksheets/sheet31.xml" Type="http://schemas.openxmlformats.org/officeDocument/2006/relationships/worksheet"/>
<Relationship Id="rId32" Target="worksheets/sheet32.xml" Type="http://schemas.openxmlformats.org/officeDocument/2006/relationships/worksheet"/>
<Relationship Id="rId33" Target="worksheets/sheet33.xml" Type="http://schemas.openxmlformats.org/officeDocument/2006/relationships/worksheet"/>
<Relationship Id="rId34" Target="worksheets/sheet34.xml" Type="http://schemas.openxmlformats.org/officeDocument/2006/relationships/worksheet"/>
<Relationship Id="rId35" Target="worksheets/sheet35.xml" Type="http://schemas.openxmlformats.org/officeDocument/2006/relationships/worksheet"/>
<Relationship Id="rId36" Target="worksheets/sheet36.xml" Type="http://schemas.openxmlformats.org/officeDocument/2006/relationships/worksheet"/>
<Relationship Id="rId37" Target="worksheets/sheet37.xml" Type="http://schemas.openxmlformats.org/officeDocument/2006/relationships/worksheet"/>
<Relationship Id="rId38" Target="worksheets/sheet38.xml" Type="http://schemas.openxmlformats.org/officeDocument/2006/relationships/worksheet"/>
<Relationship Id="rId39" Target="worksheets/sheet39.xml" Type="http://schemas.openxmlformats.org/officeDocument/2006/relationships/worksheet"/>
<Relationship Id="rId4" Target="worksheets/sheet4.xml" Type="http://schemas.openxmlformats.org/officeDocument/2006/relationships/worksheet"/>
<Relationship Id="rId40" Target="worksheets/sheet40.xml" Type="http://schemas.openxmlformats.org/officeDocument/2006/relationships/worksheet"/>
<Relationship Id="rId41" Target="worksheets/sheet41.xml" Type="http://schemas.openxmlformats.org/officeDocument/2006/relationships/worksheet"/>
<Relationship Id="rId42" Target="worksheets/sheet42.xml" Type="http://schemas.openxmlformats.org/officeDocument/2006/relationships/worksheet"/>
<Relationship Id="rId43" Target="worksheets/sheet43.xml" Type="http://schemas.openxmlformats.org/officeDocument/2006/relationships/worksheet"/>
<Relationship Id="rId44" Target="worksheets/sheet44.xml" Type="http://schemas.openxmlformats.org/officeDocument/2006/relationships/worksheet"/>
<Relationship Id="rId45" Target="worksheets/sheet45.xml" Type="http://schemas.openxmlformats.org/officeDocument/2006/relationships/worksheet"/>
<Relationship Id="rId46" Target="worksheets/sheet46.xml" Type="http://schemas.openxmlformats.org/officeDocument/2006/relationships/worksheet"/>
<Relationship Id="rId47" Target="worksheets/sheet47.xml" Type="http://schemas.openxmlformats.org/officeDocument/2006/relationships/worksheet"/>
<Relationship Id="rId48" Target="worksheets/sheet48.xml" Type="http://schemas.openxmlformats.org/officeDocument/2006/relationships/worksheet"/>
<Relationship Id="rId49" Target="worksheets/sheet49.xml" Type="http://schemas.openxmlformats.org/officeDocument/2006/relationships/worksheet"/>
<Relationship Id="rId5" Target="worksheets/sheet5.xml" Type="http://schemas.openxmlformats.org/officeDocument/2006/relationships/worksheet"/>
<Relationship Id="rId50" Target="worksheets/sheet50.xml" Type="http://schemas.openxmlformats.org/officeDocument/2006/relationships/worksheet"/>
<Relationship Id="rId51" Target="worksheets/sheet51.xml" Type="http://schemas.openxmlformats.org/officeDocument/2006/relationships/worksheet"/>
<Relationship Id="rId52" Target="worksheets/sheet52.xml" Type="http://schemas.openxmlformats.org/officeDocument/2006/relationships/worksheet"/>
<Relationship Id="rId53" Target="worksheets/sheet53.xml" Type="http://schemas.openxmlformats.org/officeDocument/2006/relationships/worksheet"/>
<Relationship Id="rId54" Target="worksheets/sheet54.xml" Type="http://schemas.openxmlformats.org/officeDocument/2006/relationships/worksheet"/>
<Relationship Id="rId55" Target="worksheets/sheet55.xml" Type="http://schemas.openxmlformats.org/officeDocument/2006/relationships/worksheet"/>
<Relationship Id="rId56" Target="worksheets/sheet56.xml" Type="http://schemas.openxmlformats.org/officeDocument/2006/relationships/worksheet"/>
<Relationship Id="rId57" Target="externalLinks/externalLink1.xml" Type="http://schemas.openxmlformats.org/officeDocument/2006/relationships/externalLink"/>
<Relationship Id="rId58" Target="theme/theme1.xml" Type="http://schemas.openxmlformats.org/officeDocument/2006/relationships/theme"/>
<Relationship Id="rId59" Target="styles.xml" Type="http://schemas.openxmlformats.org/officeDocument/2006/relationships/styles"/>
<Relationship Id="rId6" Target="worksheets/sheet6.xml" Type="http://schemas.openxmlformats.org/officeDocument/2006/relationships/worksheet"/>
<Relationship Id="rId60" Target="sharedStrings.xml" Type="http://schemas.openxmlformats.org/officeDocument/2006/relationships/sharedStrings"/>
<Relationship Id="rId61" Target="calcChain.xml" Type="http://schemas.openxmlformats.org/officeDocument/2006/relationships/calcChain"/>
<Relationship Id="rId7" Target="worksheets/sheet7.xml" Type="http://schemas.openxmlformats.org/officeDocument/2006/relationships/worksheet"/>
<Relationship Id="rId8" Target="worksheets/sheet8.xml" Type="http://schemas.openxmlformats.org/officeDocument/2006/relationships/worksheet"/>
<Relationship Id="rId9" Target="worksheets/sheet9.xml" Type="http://schemas.openxmlformats.org/officeDocument/2006/relationships/worksheet"/>
</Relationships>

</file>

<file path=xl/drawings/_rels/drawing1.xml.rels><?xml version="1.0" encoding="UTF-8" standalone="no"?>
<Relationships xmlns="http://schemas.openxmlformats.org/package/2006/relationships">
<Relationship Id="rId1" Target="../media/image1.gif" Type="http://schemas.openxmlformats.org/officeDocument/2006/relationships/image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68036</xdr:colOff>
      <xdr:row>1</xdr:row>
      <xdr:rowOff>0</xdr:rowOff>
    </xdr:from>
    <xdr:to>
      <xdr:col>10</xdr:col>
      <xdr:colOff>283029</xdr:colOff>
      <xdr:row>3</xdr:row>
      <xdr:rowOff>136523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9611" y="142875"/>
          <a:ext cx="1196068" cy="5175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no"?>
<Relationships xmlns="http://schemas.openxmlformats.org/package/2006/relationships">
<Relationship Id="rId1" Target="file://///Servidor/trabajos%20en%20curso/CORES/BOLETIN/Datos%20Enero/D_4C1.xls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_4C1"/>
    </sheetNames>
    <definedNames>
      <definedName name="Macro2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CORES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Clásico de Offic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_rels/sheet10.xml.rels><?xml version="1.0" encoding="UTF-8" standalone="no"?>
<Relationships xmlns="http://schemas.openxmlformats.org/package/2006/relationships">
<Relationship Id="rId1" Target="../printerSettings/printerSettings8.bin" Type="http://schemas.openxmlformats.org/officeDocument/2006/relationships/printerSettings"/>
</Relationships>

</file>

<file path=xl/worksheets/_rels/sheet11.xml.rels><?xml version="1.0" encoding="UTF-8" standalone="no"?>
<Relationships xmlns="http://schemas.openxmlformats.org/package/2006/relationships">
<Relationship Id="rId1" Target="../printerSettings/printerSettings9.bin" Type="http://schemas.openxmlformats.org/officeDocument/2006/relationships/printerSettings"/>
</Relationships>

</file>

<file path=xl/worksheets/_rels/sheet12.xml.rels><?xml version="1.0" encoding="UTF-8" standalone="no"?>
<Relationships xmlns="http://schemas.openxmlformats.org/package/2006/relationships">
<Relationship Id="rId1" Target="../printerSettings/printerSettings10.bin" Type="http://schemas.openxmlformats.org/officeDocument/2006/relationships/printerSettings"/>
</Relationships>

</file>

<file path=xl/worksheets/_rels/sheet13.xml.rels><?xml version="1.0" encoding="UTF-8" standalone="no"?>
<Relationships xmlns="http://schemas.openxmlformats.org/package/2006/relationships">
<Relationship Id="rId1" Target="../printerSettings/printerSettings11.bin" Type="http://schemas.openxmlformats.org/officeDocument/2006/relationships/printerSettings"/>
</Relationships>

</file>

<file path=xl/worksheets/_rels/sheet14.xml.rels><?xml version="1.0" encoding="UTF-8" standalone="no"?>
<Relationships xmlns="http://schemas.openxmlformats.org/package/2006/relationships">
<Relationship Id="rId1" Target="../printerSettings/printerSettings12.bin" Type="http://schemas.openxmlformats.org/officeDocument/2006/relationships/printerSettings"/>
</Relationships>

</file>

<file path=xl/worksheets/_rels/sheet15.xml.rels><?xml version="1.0" encoding="UTF-8" standalone="no"?>
<Relationships xmlns="http://schemas.openxmlformats.org/package/2006/relationships">
<Relationship Id="rId1" Target="../printerSettings/printerSettings13.bin" Type="http://schemas.openxmlformats.org/officeDocument/2006/relationships/printerSettings"/>
</Relationships>

</file>

<file path=xl/worksheets/_rels/sheet16.xml.rels><?xml version="1.0" encoding="UTF-8" standalone="no"?>
<Relationships xmlns="http://schemas.openxmlformats.org/package/2006/relationships">
<Relationship Id="rId1" Target="../printerSettings/printerSettings14.bin" Type="http://schemas.openxmlformats.org/officeDocument/2006/relationships/printerSettings"/>
</Relationships>

</file>

<file path=xl/worksheets/_rels/sheet17.xml.rels><?xml version="1.0" encoding="UTF-8" standalone="no"?>
<Relationships xmlns="http://schemas.openxmlformats.org/package/2006/relationships">
<Relationship Id="rId1" Target="../printerSettings/printerSettings15.bin" Type="http://schemas.openxmlformats.org/officeDocument/2006/relationships/printerSettings"/>
</Relationships>

</file>

<file path=xl/worksheets/_rels/sheet18.xml.rels><?xml version="1.0" encoding="UTF-8" standalone="no"?>
<Relationships xmlns="http://schemas.openxmlformats.org/package/2006/relationships">
<Relationship Id="rId1" Target="../printerSettings/printerSettings16.bin" Type="http://schemas.openxmlformats.org/officeDocument/2006/relationships/printerSettings"/>
</Relationships>

</file>

<file path=xl/worksheets/_rels/sheet19.xml.rels><?xml version="1.0" encoding="UTF-8" standalone="no"?>
<Relationships xmlns="http://schemas.openxmlformats.org/package/2006/relationships">
<Relationship Id="rId1" Target="../printerSettings/printerSettings17.bin" Type="http://schemas.openxmlformats.org/officeDocument/2006/relationships/printerSettings"/>
</Relationships>

</file>

<file path=xl/worksheets/_rels/sheet2.xml.rels><?xml version="1.0" encoding="UTF-8" standalone="no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_rels/sheet20.xml.rels><?xml version="1.0" encoding="UTF-8" standalone="no"?>
<Relationships xmlns="http://schemas.openxmlformats.org/package/2006/relationships">
<Relationship Id="rId1" Target="../printerSettings/printerSettings18.bin" Type="http://schemas.openxmlformats.org/officeDocument/2006/relationships/printerSettings"/>
</Relationships>

</file>

<file path=xl/worksheets/_rels/sheet23.xml.rels><?xml version="1.0" encoding="UTF-8" standalone="no"?>
<Relationships xmlns="http://schemas.openxmlformats.org/package/2006/relationships">
<Relationship Id="rId1" Target="../printerSettings/printerSettings19.bin" Type="http://schemas.openxmlformats.org/officeDocument/2006/relationships/printerSettings"/>
</Relationships>

</file>

<file path=xl/worksheets/_rels/sheet24.xml.rels><?xml version="1.0" encoding="UTF-8" standalone="no"?>
<Relationships xmlns="http://schemas.openxmlformats.org/package/2006/relationships">
<Relationship Id="rId1" Target="../printerSettings/printerSettings20.bin" Type="http://schemas.openxmlformats.org/officeDocument/2006/relationships/printerSettings"/>
</Relationships>

</file>

<file path=xl/worksheets/_rels/sheet29.xml.rels><?xml version="1.0" encoding="UTF-8" standalone="no"?>
<Relationships xmlns="http://schemas.openxmlformats.org/package/2006/relationships">
<Relationship Id="rId1" Target="../printerSettings/printerSettings21.bin" Type="http://schemas.openxmlformats.org/officeDocument/2006/relationships/printerSettings"/>
</Relationships>

</file>

<file path=xl/worksheets/_rels/sheet3.xml.rels><?xml version="1.0" encoding="UTF-8" standalone="no"?>
<Relationships xmlns="http://schemas.openxmlformats.org/package/2006/relationships">
<Relationship Id="rId1" Target="../printerSettings/printerSettings3.bin" Type="http://schemas.openxmlformats.org/officeDocument/2006/relationships/printerSettings"/>
</Relationships>

</file>

<file path=xl/worksheets/_rels/sheet33.xml.rels><?xml version="1.0" encoding="UTF-8" standalone="no"?>
<Relationships xmlns="http://schemas.openxmlformats.org/package/2006/relationships">
<Relationship Id="rId1" Target="../printerSettings/printerSettings22.bin" Type="http://schemas.openxmlformats.org/officeDocument/2006/relationships/printerSettings"/>
</Relationships>

</file>

<file path=xl/worksheets/_rels/sheet34.xml.rels><?xml version="1.0" encoding="UTF-8" standalone="no"?>
<Relationships xmlns="http://schemas.openxmlformats.org/package/2006/relationships">
<Relationship Id="rId1" Target="../printerSettings/printerSettings23.bin" Type="http://schemas.openxmlformats.org/officeDocument/2006/relationships/printerSettings"/>
</Relationships>

</file>

<file path=xl/worksheets/_rels/sheet36.xml.rels><?xml version="1.0" encoding="UTF-8" standalone="no"?>
<Relationships xmlns="http://schemas.openxmlformats.org/package/2006/relationships">
<Relationship Id="rId1" Target="../printerSettings/printerSettings24.bin" Type="http://schemas.openxmlformats.org/officeDocument/2006/relationships/printerSettings"/>
</Relationships>

</file>

<file path=xl/worksheets/_rels/sheet42.xml.rels><?xml version="1.0" encoding="UTF-8" standalone="no"?>
<Relationships xmlns="http://schemas.openxmlformats.org/package/2006/relationships">
<Relationship Id="rId1" Target="../printerSettings/printerSettings25.bin" Type="http://schemas.openxmlformats.org/officeDocument/2006/relationships/printerSettings"/>
</Relationships>

</file>

<file path=xl/worksheets/_rels/sheet44.xml.rels><?xml version="1.0" encoding="UTF-8" standalone="no"?>
<Relationships xmlns="http://schemas.openxmlformats.org/package/2006/relationships">
<Relationship Id="rId1" Target="../printerSettings/printerSettings26.bin" Type="http://schemas.openxmlformats.org/officeDocument/2006/relationships/printerSettings"/>
</Relationships>

</file>

<file path=xl/worksheets/_rels/sheet47.xml.rels><?xml version="1.0" encoding="UTF-8" standalone="no"?>
<Relationships xmlns="http://schemas.openxmlformats.org/package/2006/relationships">
<Relationship Id="rId1" Target="../printerSettings/printerSettings27.bin" Type="http://schemas.openxmlformats.org/officeDocument/2006/relationships/printerSettings"/>
</Relationships>

</file>

<file path=xl/worksheets/_rels/sheet5.xml.rels><?xml version="1.0" encoding="UTF-8" standalone="no"?>
<Relationships xmlns="http://schemas.openxmlformats.org/package/2006/relationships">
<Relationship Id="rId1" Target="../printerSettings/printerSettings4.bin" Type="http://schemas.openxmlformats.org/officeDocument/2006/relationships/printerSettings"/>
</Relationships>

</file>

<file path=xl/worksheets/_rels/sheet51.xml.rels><?xml version="1.0" encoding="UTF-8" standalone="no"?>
<Relationships xmlns="http://schemas.openxmlformats.org/package/2006/relationships">
<Relationship Id="rId1" Target="../printerSettings/printerSettings28.bin" Type="http://schemas.openxmlformats.org/officeDocument/2006/relationships/printerSettings"/>
</Relationships>

</file>

<file path=xl/worksheets/_rels/sheet55.xml.rels><?xml version="1.0" encoding="UTF-8" standalone="no"?>
<Relationships xmlns="http://schemas.openxmlformats.org/package/2006/relationships">
<Relationship Id="rId1" Target="../printerSettings/printerSettings29.bin" Type="http://schemas.openxmlformats.org/officeDocument/2006/relationships/printerSettings"/>
</Relationships>

</file>

<file path=xl/worksheets/_rels/sheet7.xml.rels><?xml version="1.0" encoding="UTF-8" standalone="no"?>
<Relationships xmlns="http://schemas.openxmlformats.org/package/2006/relationships">
<Relationship Id="rId1" Target="../printerSettings/printerSettings5.bin" Type="http://schemas.openxmlformats.org/officeDocument/2006/relationships/printerSettings"/>
</Relationships>

</file>

<file path=xl/worksheets/_rels/sheet8.xml.rels><?xml version="1.0" encoding="UTF-8" standalone="no"?>
<Relationships xmlns="http://schemas.openxmlformats.org/package/2006/relationships">
<Relationship Id="rId1" Target="../printerSettings/printerSettings6.bin" Type="http://schemas.openxmlformats.org/officeDocument/2006/relationships/printerSettings"/>
</Relationships>

</file>

<file path=xl/worksheets/_rels/sheet9.xml.rels><?xml version="1.0" encoding="UTF-8" standalone="no"?>
<Relationships xmlns="http://schemas.openxmlformats.org/package/2006/relationships">
<Relationship Id="rId1" Target="../printerSettings/printerSettings7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K102"/>
  <sheetViews>
    <sheetView tabSelected="1" zoomScaleNormal="100" zoomScaleSheetLayoutView="140" workbookViewId="0">
      <selection activeCell="N18" sqref="N18"/>
    </sheetView>
  </sheetViews>
  <sheetFormatPr baseColWidth="10" defaultColWidth="11.375" defaultRowHeight="15" customHeight="1" x14ac:dyDescent="0.2"/>
  <cols>
    <col min="1" max="1" width="4" style="8" customWidth="1"/>
    <col min="2" max="2" width="3.875" style="8" customWidth="1"/>
    <col min="3" max="3" width="7.5" style="8" customWidth="1"/>
    <col min="4" max="4" width="4.75" style="8" customWidth="1"/>
    <col min="5" max="5" width="8.375" style="8" customWidth="1"/>
    <col min="6" max="9" width="11.375" style="8"/>
    <col min="10" max="10" width="12.875" style="8" customWidth="1"/>
    <col min="11" max="16384" width="11.375" style="8"/>
  </cols>
  <sheetData>
    <row r="2" spans="1:9" ht="15" customHeight="1" x14ac:dyDescent="0.25">
      <c r="A2" s="2" t="s">
        <v>661</v>
      </c>
    </row>
    <row r="3" spans="1:9" ht="15" customHeight="1" x14ac:dyDescent="0.2">
      <c r="A3" s="766">
        <v>42036</v>
      </c>
    </row>
    <row r="4" spans="1:9" ht="15" customHeight="1" x14ac:dyDescent="0.25">
      <c r="A4" s="838" t="s">
        <v>19</v>
      </c>
      <c r="B4" s="838"/>
      <c r="C4" s="838"/>
      <c r="D4" s="838"/>
      <c r="E4" s="838"/>
      <c r="F4" s="838"/>
      <c r="G4" s="838"/>
    </row>
    <row r="5" spans="1:9" ht="15" customHeight="1" x14ac:dyDescent="0.25">
      <c r="A5" s="4"/>
      <c r="B5" s="4"/>
      <c r="C5" s="4"/>
      <c r="D5" s="4"/>
      <c r="E5" s="4"/>
      <c r="F5" s="4"/>
      <c r="G5" s="4"/>
    </row>
    <row r="6" spans="1:9" ht="15" customHeight="1" x14ac:dyDescent="0.2">
      <c r="A6" s="6" t="s">
        <v>0</v>
      </c>
      <c r="B6" s="16"/>
      <c r="C6" s="16"/>
      <c r="D6" s="16"/>
      <c r="E6" s="16"/>
      <c r="F6" s="16"/>
      <c r="G6" s="16"/>
    </row>
    <row r="7" spans="1:9" ht="15" customHeight="1" x14ac:dyDescent="0.2">
      <c r="A7" s="6"/>
      <c r="B7" s="16"/>
      <c r="C7" s="16"/>
      <c r="D7" s="16"/>
      <c r="E7" s="16"/>
      <c r="F7" s="16"/>
      <c r="G7" s="16"/>
    </row>
    <row r="8" spans="1:9" ht="15" customHeight="1" x14ac:dyDescent="0.2">
      <c r="A8" s="16"/>
      <c r="B8" s="16"/>
      <c r="C8" s="76" t="s">
        <v>0</v>
      </c>
      <c r="D8" s="10"/>
      <c r="E8" s="16"/>
      <c r="F8" s="16"/>
      <c r="G8" s="16"/>
    </row>
    <row r="9" spans="1:9" ht="15" customHeight="1" x14ac:dyDescent="0.2">
      <c r="A9" s="16"/>
      <c r="B9" s="16"/>
      <c r="C9" s="77" t="s">
        <v>108</v>
      </c>
      <c r="D9" s="10"/>
      <c r="E9" s="10"/>
      <c r="F9" s="10"/>
      <c r="G9" s="10"/>
      <c r="H9" s="9"/>
      <c r="I9" s="9"/>
    </row>
    <row r="10" spans="1:9" ht="15" customHeight="1" x14ac:dyDescent="0.2">
      <c r="A10" s="16"/>
      <c r="B10" s="16"/>
      <c r="C10" s="77" t="s">
        <v>23</v>
      </c>
      <c r="D10" s="10"/>
      <c r="E10" s="10"/>
      <c r="F10" s="10"/>
      <c r="G10" s="10"/>
    </row>
    <row r="11" spans="1:9" ht="15" customHeight="1" x14ac:dyDescent="0.2">
      <c r="A11" s="16"/>
      <c r="B11" s="16"/>
      <c r="C11" s="16"/>
      <c r="D11" s="16"/>
      <c r="E11" s="16"/>
      <c r="F11" s="16"/>
      <c r="G11" s="16"/>
      <c r="H11" s="5"/>
    </row>
    <row r="12" spans="1:9" ht="15" customHeight="1" x14ac:dyDescent="0.2">
      <c r="A12" s="6" t="s">
        <v>2</v>
      </c>
      <c r="H12" s="7"/>
    </row>
    <row r="13" spans="1:9" ht="15" customHeight="1" x14ac:dyDescent="0.2">
      <c r="A13" s="6"/>
    </row>
    <row r="14" spans="1:9" s="6" customFormat="1" ht="15" customHeight="1" x14ac:dyDescent="0.2">
      <c r="B14" s="6" t="s">
        <v>13</v>
      </c>
    </row>
    <row r="16" spans="1:9" ht="15" customHeight="1" x14ac:dyDescent="0.2">
      <c r="C16" s="9" t="s">
        <v>5</v>
      </c>
      <c r="D16" s="9"/>
      <c r="E16" s="9"/>
      <c r="F16" s="9"/>
    </row>
    <row r="17" spans="2:9" ht="15" customHeight="1" x14ac:dyDescent="0.2">
      <c r="C17" s="337" t="s">
        <v>603</v>
      </c>
      <c r="D17" s="337"/>
      <c r="E17" s="337"/>
      <c r="F17" s="337"/>
      <c r="G17" s="337"/>
      <c r="H17" s="337"/>
    </row>
    <row r="18" spans="2:9" ht="15" customHeight="1" x14ac:dyDescent="0.2">
      <c r="C18" s="9" t="s">
        <v>24</v>
      </c>
      <c r="D18" s="9"/>
      <c r="E18" s="9"/>
      <c r="F18" s="9"/>
      <c r="G18" s="9"/>
    </row>
    <row r="19" spans="2:9" ht="15" customHeight="1" x14ac:dyDescent="0.2">
      <c r="C19" s="9" t="s">
        <v>25</v>
      </c>
      <c r="D19" s="9"/>
      <c r="E19" s="9"/>
      <c r="F19" s="12"/>
    </row>
    <row r="20" spans="2:9" ht="15" customHeight="1" x14ac:dyDescent="0.2">
      <c r="C20" s="9" t="s">
        <v>611</v>
      </c>
      <c r="D20" s="9"/>
      <c r="E20" s="9"/>
      <c r="F20" s="9"/>
      <c r="G20" s="9"/>
      <c r="H20" s="9"/>
      <c r="I20" s="9"/>
    </row>
    <row r="21" spans="2:9" ht="15" customHeight="1" x14ac:dyDescent="0.2">
      <c r="C21" s="9" t="s">
        <v>27</v>
      </c>
      <c r="D21" s="9"/>
      <c r="E21" s="9"/>
      <c r="F21" s="12"/>
      <c r="G21" s="12"/>
      <c r="H21" s="12"/>
      <c r="I21" s="12"/>
    </row>
    <row r="22" spans="2:9" ht="15" customHeight="1" x14ac:dyDescent="0.2">
      <c r="C22" s="9" t="s">
        <v>212</v>
      </c>
      <c r="D22" s="9"/>
      <c r="E22" s="9"/>
      <c r="F22" s="9"/>
      <c r="G22" s="9"/>
      <c r="H22" s="12"/>
      <c r="I22" s="12"/>
    </row>
    <row r="23" spans="2:9" ht="15" customHeight="1" x14ac:dyDescent="0.2">
      <c r="C23" s="9" t="s">
        <v>28</v>
      </c>
      <c r="D23" s="9"/>
      <c r="E23" s="9"/>
      <c r="F23" s="9"/>
      <c r="G23" s="9"/>
    </row>
    <row r="24" spans="2:9" ht="15" customHeight="1" x14ac:dyDescent="0.2">
      <c r="C24" s="9" t="s">
        <v>26</v>
      </c>
      <c r="D24" s="9"/>
      <c r="E24" s="9"/>
      <c r="F24" s="9"/>
      <c r="G24" s="9"/>
    </row>
    <row r="25" spans="2:9" ht="15" customHeight="1" x14ac:dyDescent="0.2">
      <c r="C25" s="337" t="s">
        <v>619</v>
      </c>
      <c r="D25" s="337"/>
      <c r="E25" s="337"/>
      <c r="F25" s="337"/>
      <c r="G25" s="9"/>
      <c r="H25" s="9"/>
    </row>
    <row r="26" spans="2:9" ht="15" customHeight="1" x14ac:dyDescent="0.2">
      <c r="C26" s="337" t="s">
        <v>33</v>
      </c>
      <c r="D26" s="337"/>
      <c r="E26" s="337"/>
      <c r="F26" s="337"/>
      <c r="G26" s="9"/>
      <c r="H26" s="9"/>
    </row>
    <row r="27" spans="2:9" ht="15" customHeight="1" x14ac:dyDescent="0.2">
      <c r="C27" s="337" t="s">
        <v>526</v>
      </c>
      <c r="D27" s="337"/>
      <c r="E27" s="337"/>
      <c r="F27" s="337"/>
      <c r="G27" s="337"/>
      <c r="H27" s="337"/>
      <c r="I27" s="9"/>
    </row>
    <row r="28" spans="2:9" ht="15" customHeight="1" x14ac:dyDescent="0.2">
      <c r="C28" s="9" t="s">
        <v>6</v>
      </c>
      <c r="D28" s="9"/>
      <c r="E28" s="9"/>
      <c r="F28" s="12"/>
    </row>
    <row r="29" spans="2:9" s="6" customFormat="1" ht="15" customHeight="1" x14ac:dyDescent="0.2">
      <c r="B29" s="8"/>
      <c r="C29" s="9" t="s">
        <v>29</v>
      </c>
      <c r="D29" s="9"/>
      <c r="E29" s="9"/>
      <c r="F29" s="12"/>
      <c r="G29" s="8"/>
    </row>
    <row r="30" spans="2:9" ht="15" customHeight="1" x14ac:dyDescent="0.2">
      <c r="C30" s="9" t="s">
        <v>530</v>
      </c>
      <c r="D30" s="9"/>
      <c r="E30" s="9"/>
      <c r="F30" s="9"/>
      <c r="G30" s="9"/>
    </row>
    <row r="31" spans="2:9" ht="15" customHeight="1" x14ac:dyDescent="0.2">
      <c r="C31" s="9" t="s">
        <v>7</v>
      </c>
      <c r="D31" s="9"/>
      <c r="E31" s="9"/>
      <c r="F31" s="9"/>
      <c r="G31" s="6"/>
      <c r="H31" s="12"/>
    </row>
    <row r="33" spans="1:9" ht="15" customHeight="1" x14ac:dyDescent="0.2">
      <c r="B33" s="6" t="s">
        <v>16</v>
      </c>
      <c r="C33" s="6"/>
      <c r="D33" s="12"/>
      <c r="E33" s="12"/>
      <c r="F33" s="12"/>
      <c r="G33" s="12"/>
    </row>
    <row r="34" spans="1:9" ht="15" customHeight="1" x14ac:dyDescent="0.2">
      <c r="D34" s="12"/>
      <c r="E34" s="12"/>
      <c r="F34" s="12"/>
      <c r="G34" s="12"/>
      <c r="H34" s="12"/>
    </row>
    <row r="35" spans="1:9" ht="15" customHeight="1" x14ac:dyDescent="0.2">
      <c r="C35" s="9" t="s">
        <v>271</v>
      </c>
      <c r="D35" s="9"/>
      <c r="E35" s="9"/>
      <c r="F35" s="9"/>
      <c r="G35" s="9"/>
    </row>
    <row r="36" spans="1:9" ht="15" customHeight="1" x14ac:dyDescent="0.2">
      <c r="C36" s="9" t="s">
        <v>243</v>
      </c>
      <c r="D36" s="9"/>
      <c r="E36" s="9"/>
      <c r="F36" s="9"/>
      <c r="G36" s="12"/>
    </row>
    <row r="37" spans="1:9" ht="15" customHeight="1" x14ac:dyDescent="0.2">
      <c r="A37" s="6"/>
      <c r="C37" s="337" t="s">
        <v>34</v>
      </c>
      <c r="D37" s="337"/>
      <c r="E37" s="337"/>
      <c r="F37" s="337"/>
      <c r="G37" s="337"/>
      <c r="H37" s="9"/>
      <c r="I37" s="9"/>
    </row>
    <row r="38" spans="1:9" ht="15" customHeight="1" x14ac:dyDescent="0.2">
      <c r="A38" s="6"/>
      <c r="C38" s="337" t="s">
        <v>606</v>
      </c>
      <c r="D38" s="337"/>
      <c r="E38" s="337"/>
      <c r="F38" s="337"/>
      <c r="G38" s="337"/>
      <c r="H38" s="9"/>
    </row>
    <row r="40" spans="1:9" ht="15" customHeight="1" x14ac:dyDescent="0.2">
      <c r="B40" s="6" t="s">
        <v>14</v>
      </c>
      <c r="C40" s="6"/>
    </row>
    <row r="42" spans="1:9" ht="15" customHeight="1" x14ac:dyDescent="0.2">
      <c r="C42" s="9" t="s">
        <v>30</v>
      </c>
      <c r="D42" s="9"/>
      <c r="E42" s="9"/>
      <c r="H42" s="12"/>
      <c r="I42" s="12"/>
    </row>
    <row r="43" spans="1:9" ht="15" customHeight="1" x14ac:dyDescent="0.2">
      <c r="C43" s="9" t="s">
        <v>279</v>
      </c>
      <c r="D43" s="9"/>
      <c r="E43" s="9"/>
      <c r="F43" s="9"/>
      <c r="H43" s="12"/>
      <c r="I43" s="12"/>
    </row>
    <row r="44" spans="1:9" ht="15" customHeight="1" x14ac:dyDescent="0.2">
      <c r="C44" s="9" t="s">
        <v>605</v>
      </c>
      <c r="D44" s="9"/>
      <c r="E44" s="9"/>
      <c r="F44" s="9"/>
      <c r="G44" s="12"/>
    </row>
    <row r="45" spans="1:9" ht="15" customHeight="1" x14ac:dyDescent="0.2">
      <c r="C45" s="9" t="s">
        <v>281</v>
      </c>
      <c r="D45" s="9"/>
      <c r="E45" s="9"/>
      <c r="F45" s="9"/>
      <c r="G45" s="9"/>
    </row>
    <row r="46" spans="1:9" ht="15" customHeight="1" x14ac:dyDescent="0.2">
      <c r="C46" s="12"/>
      <c r="D46" s="6"/>
    </row>
    <row r="47" spans="1:9" ht="15" customHeight="1" x14ac:dyDescent="0.2">
      <c r="B47" s="6" t="s">
        <v>15</v>
      </c>
      <c r="C47" s="6"/>
      <c r="D47" s="6"/>
    </row>
    <row r="48" spans="1:9" ht="15" customHeight="1" x14ac:dyDescent="0.2">
      <c r="B48" s="6"/>
      <c r="C48" s="335"/>
      <c r="D48" s="335"/>
      <c r="E48" s="335"/>
      <c r="F48" s="335"/>
    </row>
    <row r="49" spans="1:8" ht="15" customHeight="1" x14ac:dyDescent="0.2">
      <c r="B49" s="6"/>
      <c r="C49" s="336" t="s">
        <v>604</v>
      </c>
      <c r="D49" s="336"/>
      <c r="E49" s="336"/>
      <c r="F49" s="336"/>
      <c r="G49" s="9"/>
    </row>
    <row r="50" spans="1:8" ht="15" customHeight="1" x14ac:dyDescent="0.2">
      <c r="B50" s="6"/>
      <c r="C50" s="9" t="s">
        <v>583</v>
      </c>
      <c r="D50" s="9"/>
      <c r="E50" s="9"/>
      <c r="F50" s="9"/>
    </row>
    <row r="51" spans="1:8" ht="15" customHeight="1" x14ac:dyDescent="0.2">
      <c r="B51" s="6"/>
      <c r="C51" s="9" t="s">
        <v>37</v>
      </c>
      <c r="D51" s="9"/>
      <c r="E51" s="9"/>
      <c r="F51" s="9"/>
    </row>
    <row r="52" spans="1:8" ht="15" customHeight="1" x14ac:dyDescent="0.2">
      <c r="B52" s="6"/>
      <c r="C52" s="9" t="s">
        <v>36</v>
      </c>
      <c r="D52" s="9"/>
      <c r="E52" s="9"/>
      <c r="F52" s="9"/>
    </row>
    <row r="53" spans="1:8" ht="15" customHeight="1" x14ac:dyDescent="0.2">
      <c r="B53" s="6"/>
      <c r="C53" s="9" t="s">
        <v>35</v>
      </c>
      <c r="D53" s="9"/>
      <c r="E53" s="9"/>
      <c r="F53" s="9"/>
    </row>
    <row r="54" spans="1:8" ht="15" customHeight="1" x14ac:dyDescent="0.2">
      <c r="B54" s="6"/>
      <c r="C54" s="9" t="s">
        <v>20</v>
      </c>
      <c r="D54" s="9"/>
      <c r="E54" s="9"/>
      <c r="F54" s="9"/>
      <c r="G54" s="9"/>
    </row>
    <row r="55" spans="1:8" s="20" customFormat="1" ht="15" customHeight="1" x14ac:dyDescent="0.2">
      <c r="A55" s="8"/>
      <c r="B55" s="6"/>
      <c r="C55" s="9" t="s">
        <v>21</v>
      </c>
      <c r="D55" s="9"/>
      <c r="E55" s="9"/>
      <c r="F55" s="9"/>
      <c r="G55" s="8"/>
      <c r="H55" s="19"/>
    </row>
    <row r="56" spans="1:8" s="20" customFormat="1" ht="15" customHeight="1" x14ac:dyDescent="0.2">
      <c r="A56" s="8"/>
      <c r="B56" s="6"/>
      <c r="C56" s="337" t="s">
        <v>22</v>
      </c>
      <c r="D56" s="337"/>
      <c r="E56" s="337"/>
      <c r="F56" s="337"/>
      <c r="G56" s="337"/>
      <c r="H56" s="9"/>
    </row>
    <row r="57" spans="1:8" s="20" customFormat="1" ht="15" customHeight="1" x14ac:dyDescent="0.2">
      <c r="A57" s="8"/>
      <c r="B57" s="6"/>
      <c r="C57" s="6"/>
      <c r="D57" s="18"/>
      <c r="E57" s="18"/>
      <c r="F57" s="18"/>
      <c r="G57" s="19"/>
      <c r="H57" s="19"/>
    </row>
    <row r="58" spans="1:8" s="20" customFormat="1" ht="15" customHeight="1" x14ac:dyDescent="0.2">
      <c r="A58" s="17" t="s">
        <v>3</v>
      </c>
      <c r="B58" s="18"/>
      <c r="C58" s="18"/>
      <c r="D58" s="18"/>
      <c r="E58" s="18"/>
      <c r="F58" s="18"/>
      <c r="G58" s="19"/>
      <c r="H58" s="19"/>
    </row>
    <row r="59" spans="1:8" s="20" customFormat="1" ht="15" customHeight="1" x14ac:dyDescent="0.2">
      <c r="A59" s="17"/>
      <c r="B59" s="18"/>
      <c r="C59" s="18"/>
      <c r="D59" s="18"/>
      <c r="E59" s="18"/>
      <c r="F59" s="18"/>
      <c r="G59" s="19"/>
      <c r="H59" s="19"/>
    </row>
    <row r="60" spans="1:8" s="20" customFormat="1" ht="15" customHeight="1" x14ac:dyDescent="0.2">
      <c r="A60" s="17"/>
      <c r="B60" s="17" t="s">
        <v>9</v>
      </c>
      <c r="C60" s="18"/>
      <c r="D60" s="18"/>
      <c r="E60" s="18"/>
      <c r="F60" s="18"/>
      <c r="G60" s="19"/>
      <c r="H60" s="19"/>
    </row>
    <row r="61" spans="1:8" ht="15" customHeight="1" x14ac:dyDescent="0.2">
      <c r="A61" s="17"/>
      <c r="B61" s="17"/>
      <c r="C61" s="18"/>
      <c r="D61" s="18"/>
      <c r="E61" s="18"/>
      <c r="F61" s="18"/>
      <c r="G61" s="19"/>
    </row>
    <row r="62" spans="1:8" ht="15" customHeight="1" x14ac:dyDescent="0.2">
      <c r="A62" s="17"/>
      <c r="B62" s="12"/>
      <c r="C62" s="9" t="s">
        <v>38</v>
      </c>
      <c r="D62" s="9"/>
      <c r="E62" s="9"/>
      <c r="F62" s="18"/>
      <c r="G62" s="19"/>
    </row>
    <row r="63" spans="1:8" ht="15" customHeight="1" x14ac:dyDescent="0.2">
      <c r="A63" s="17"/>
      <c r="B63" s="12"/>
      <c r="C63" s="9" t="s">
        <v>365</v>
      </c>
      <c r="D63" s="9"/>
      <c r="E63" s="9"/>
      <c r="F63" s="9"/>
      <c r="G63" s="9"/>
    </row>
    <row r="64" spans="1:8" ht="15" customHeight="1" x14ac:dyDescent="0.2">
      <c r="B64" s="6"/>
      <c r="C64" s="9" t="s">
        <v>427</v>
      </c>
      <c r="D64" s="9"/>
      <c r="E64" s="9"/>
      <c r="F64" s="9"/>
      <c r="G64" s="9"/>
    </row>
    <row r="65" spans="2:9" ht="15" customHeight="1" x14ac:dyDescent="0.2">
      <c r="B65" s="6"/>
      <c r="C65" s="9" t="s">
        <v>595</v>
      </c>
      <c r="D65" s="9"/>
      <c r="E65" s="9"/>
      <c r="F65" s="9"/>
      <c r="G65" s="9"/>
      <c r="H65" s="9"/>
    </row>
    <row r="66" spans="2:9" ht="15" customHeight="1" x14ac:dyDescent="0.2">
      <c r="B66" s="6"/>
      <c r="C66" s="6"/>
      <c r="D66" s="12"/>
      <c r="E66" s="12"/>
      <c r="F66" s="12"/>
    </row>
    <row r="67" spans="2:9" ht="15" customHeight="1" x14ac:dyDescent="0.2">
      <c r="B67" s="6" t="s">
        <v>17</v>
      </c>
      <c r="C67" s="6"/>
      <c r="D67" s="12"/>
      <c r="E67" s="12"/>
      <c r="F67" s="12"/>
      <c r="G67" s="11"/>
      <c r="H67" s="11"/>
      <c r="I67" s="11"/>
    </row>
    <row r="68" spans="2:9" ht="15" customHeight="1" x14ac:dyDescent="0.2">
      <c r="B68" s="6"/>
      <c r="C68" s="6"/>
      <c r="D68" s="12"/>
      <c r="E68" s="12"/>
      <c r="F68" s="12"/>
    </row>
    <row r="69" spans="2:9" ht="15" customHeight="1" x14ac:dyDescent="0.2">
      <c r="B69" s="6"/>
      <c r="C69" s="9" t="s">
        <v>596</v>
      </c>
      <c r="D69" s="9"/>
      <c r="E69" s="9"/>
      <c r="F69" s="9"/>
      <c r="G69" s="11"/>
      <c r="H69" s="11"/>
    </row>
    <row r="70" spans="2:9" ht="15" customHeight="1" x14ac:dyDescent="0.2">
      <c r="B70" s="6"/>
      <c r="C70" s="9" t="s">
        <v>18</v>
      </c>
      <c r="D70" s="9"/>
      <c r="E70" s="9"/>
      <c r="F70" s="9"/>
      <c r="G70" s="11"/>
    </row>
    <row r="71" spans="2:9" ht="15" customHeight="1" x14ac:dyDescent="0.2">
      <c r="C71" s="337" t="s">
        <v>608</v>
      </c>
      <c r="D71" s="337"/>
      <c r="E71" s="337"/>
      <c r="F71" s="9"/>
      <c r="G71" s="9"/>
    </row>
    <row r="72" spans="2:9" ht="15" customHeight="1" x14ac:dyDescent="0.2">
      <c r="C72" s="9" t="s">
        <v>607</v>
      </c>
      <c r="D72" s="9"/>
      <c r="E72" s="9"/>
      <c r="F72" s="9"/>
      <c r="G72" s="9"/>
      <c r="H72" s="9"/>
    </row>
    <row r="73" spans="2:9" ht="15" customHeight="1" x14ac:dyDescent="0.2">
      <c r="C73" s="9" t="s">
        <v>397</v>
      </c>
      <c r="D73" s="9"/>
      <c r="E73" s="9"/>
      <c r="F73" s="9"/>
    </row>
    <row r="74" spans="2:9" ht="15" customHeight="1" x14ac:dyDescent="0.2">
      <c r="C74" s="9" t="s">
        <v>652</v>
      </c>
      <c r="D74" s="9"/>
      <c r="E74" s="9"/>
      <c r="F74" s="9"/>
    </row>
    <row r="75" spans="2:9" ht="15" customHeight="1" x14ac:dyDescent="0.2">
      <c r="D75" s="11"/>
      <c r="E75" s="11"/>
      <c r="F75" s="11"/>
      <c r="H75" s="11"/>
    </row>
    <row r="76" spans="2:9" ht="15" customHeight="1" x14ac:dyDescent="0.2">
      <c r="B76" s="6" t="s">
        <v>10</v>
      </c>
      <c r="D76" s="11"/>
      <c r="E76" s="11"/>
      <c r="F76" s="11"/>
    </row>
    <row r="77" spans="2:9" ht="15" customHeight="1" x14ac:dyDescent="0.2">
      <c r="D77" s="11"/>
      <c r="E77" s="11"/>
      <c r="F77" s="11"/>
      <c r="G77" s="11"/>
    </row>
    <row r="78" spans="2:9" ht="15" customHeight="1" x14ac:dyDescent="0.2">
      <c r="C78" s="9" t="s">
        <v>31</v>
      </c>
      <c r="D78" s="9"/>
      <c r="E78" s="9"/>
      <c r="F78" s="9"/>
    </row>
    <row r="79" spans="2:9" ht="15" customHeight="1" x14ac:dyDescent="0.2">
      <c r="C79" s="337" t="s">
        <v>406</v>
      </c>
      <c r="D79" s="337"/>
      <c r="E79" s="337"/>
      <c r="F79" s="9"/>
      <c r="G79" s="9"/>
    </row>
    <row r="81" spans="1:10" ht="15" customHeight="1" x14ac:dyDescent="0.2">
      <c r="B81" s="6" t="s">
        <v>11</v>
      </c>
    </row>
    <row r="83" spans="1:10" ht="15" customHeight="1" x14ac:dyDescent="0.2">
      <c r="C83" s="9" t="s">
        <v>12</v>
      </c>
      <c r="D83" s="9"/>
      <c r="E83" s="9"/>
      <c r="F83" s="9"/>
      <c r="G83" s="9"/>
    </row>
    <row r="84" spans="1:10" ht="15" customHeight="1" x14ac:dyDescent="0.2">
      <c r="C84" s="337" t="s">
        <v>424</v>
      </c>
      <c r="D84" s="337"/>
      <c r="E84" s="337"/>
      <c r="F84" s="9"/>
    </row>
    <row r="85" spans="1:10" ht="15" customHeight="1" x14ac:dyDescent="0.2">
      <c r="H85" s="11"/>
      <c r="I85" s="11"/>
    </row>
    <row r="86" spans="1:10" ht="15" customHeight="1" x14ac:dyDescent="0.2">
      <c r="A86" s="17" t="s">
        <v>4</v>
      </c>
      <c r="H86" s="11"/>
      <c r="I86" s="11"/>
      <c r="J86" s="11"/>
    </row>
    <row r="87" spans="1:10" ht="15" customHeight="1" x14ac:dyDescent="0.2">
      <c r="D87" s="11"/>
      <c r="E87" s="11"/>
      <c r="F87" s="11"/>
      <c r="G87" s="11"/>
      <c r="H87" s="11"/>
    </row>
    <row r="88" spans="1:10" ht="15" customHeight="1" x14ac:dyDescent="0.2">
      <c r="C88" s="9" t="s">
        <v>39</v>
      </c>
      <c r="D88" s="9"/>
      <c r="E88" s="9"/>
      <c r="F88" s="9"/>
      <c r="G88" s="9"/>
    </row>
    <row r="89" spans="1:10" ht="15" customHeight="1" x14ac:dyDescent="0.2">
      <c r="C89" s="9" t="s">
        <v>41</v>
      </c>
      <c r="D89" s="9"/>
      <c r="E89" s="9"/>
      <c r="F89" s="9"/>
      <c r="G89" s="9"/>
    </row>
    <row r="90" spans="1:10" ht="15" customHeight="1" x14ac:dyDescent="0.2">
      <c r="C90" s="9" t="s">
        <v>609</v>
      </c>
      <c r="D90" s="9"/>
      <c r="E90" s="9"/>
      <c r="F90" s="9"/>
      <c r="G90" s="9"/>
      <c r="H90" s="9"/>
      <c r="I90" s="11"/>
      <c r="J90" s="11"/>
    </row>
    <row r="91" spans="1:10" ht="15" customHeight="1" x14ac:dyDescent="0.2">
      <c r="C91" s="337" t="s">
        <v>610</v>
      </c>
      <c r="D91" s="337"/>
      <c r="E91" s="337"/>
      <c r="F91" s="337"/>
      <c r="G91" s="11"/>
      <c r="H91" s="11"/>
      <c r="I91" s="11"/>
    </row>
    <row r="92" spans="1:10" ht="15" customHeight="1" x14ac:dyDescent="0.2">
      <c r="C92" s="337" t="s">
        <v>40</v>
      </c>
      <c r="D92" s="337"/>
      <c r="E92" s="337"/>
      <c r="F92" s="11"/>
      <c r="G92" s="11"/>
    </row>
    <row r="93" spans="1:10" ht="15" customHeight="1" x14ac:dyDescent="0.2">
      <c r="D93" s="11"/>
      <c r="E93" s="11"/>
      <c r="F93" s="11"/>
    </row>
    <row r="94" spans="1:10" ht="15" customHeight="1" x14ac:dyDescent="0.2">
      <c r="A94" s="9" t="s">
        <v>32</v>
      </c>
      <c r="B94" s="9"/>
      <c r="C94" s="9"/>
      <c r="D94" s="9"/>
      <c r="E94" s="9"/>
      <c r="F94" s="9"/>
    </row>
    <row r="96" spans="1:10" ht="15" customHeight="1" x14ac:dyDescent="0.2">
      <c r="B96" s="6"/>
    </row>
    <row r="98" spans="1:11" ht="15" customHeight="1" x14ac:dyDescent="0.2">
      <c r="A98" s="839" t="s">
        <v>621</v>
      </c>
      <c r="B98" s="840"/>
      <c r="C98" s="840"/>
      <c r="D98" s="840"/>
      <c r="E98" s="840"/>
      <c r="F98" s="840"/>
      <c r="G98" s="840"/>
      <c r="H98" s="840"/>
      <c r="I98" s="840"/>
      <c r="J98" s="840"/>
      <c r="K98" s="840"/>
    </row>
    <row r="99" spans="1:11" ht="15" customHeight="1" x14ac:dyDescent="0.2">
      <c r="A99" s="840"/>
      <c r="B99" s="840"/>
      <c r="C99" s="840"/>
      <c r="D99" s="840"/>
      <c r="E99" s="840"/>
      <c r="F99" s="840"/>
      <c r="G99" s="840"/>
      <c r="H99" s="840"/>
      <c r="I99" s="840"/>
      <c r="J99" s="840"/>
      <c r="K99" s="840"/>
    </row>
    <row r="100" spans="1:11" ht="15" customHeight="1" x14ac:dyDescent="0.2">
      <c r="A100" s="840"/>
      <c r="B100" s="840"/>
      <c r="C100" s="840"/>
      <c r="D100" s="840"/>
      <c r="E100" s="840"/>
      <c r="F100" s="840"/>
      <c r="G100" s="840"/>
      <c r="H100" s="840"/>
      <c r="I100" s="840"/>
      <c r="J100" s="840"/>
      <c r="K100" s="840"/>
    </row>
    <row r="101" spans="1:11" ht="15" customHeight="1" x14ac:dyDescent="0.2">
      <c r="A101" s="840"/>
      <c r="B101" s="840"/>
      <c r="C101" s="840"/>
      <c r="D101" s="840"/>
      <c r="E101" s="840"/>
      <c r="F101" s="840"/>
      <c r="G101" s="840"/>
      <c r="H101" s="840"/>
      <c r="I101" s="840"/>
      <c r="J101" s="840"/>
      <c r="K101" s="840"/>
    </row>
    <row r="102" spans="1:11" ht="15" customHeight="1" x14ac:dyDescent="0.2">
      <c r="A102" s="840"/>
      <c r="B102" s="840"/>
      <c r="C102" s="840"/>
      <c r="D102" s="840"/>
      <c r="E102" s="840"/>
      <c r="F102" s="840"/>
      <c r="G102" s="840"/>
      <c r="H102" s="840"/>
      <c r="I102" s="840"/>
      <c r="J102" s="840"/>
      <c r="K102" s="840"/>
    </row>
  </sheetData>
  <mergeCells count="2">
    <mergeCell ref="A4:G4"/>
    <mergeCell ref="A98:K102"/>
  </mergeCells>
  <hyperlinks>
    <hyperlink ref="C8:D8" location="Indicadores!A1" display="Indicadores"/>
    <hyperlink ref="C9:I9" location="'Energia primaria'!A1" display="Consumo anual de energía primaria en España y grado de autoabastecimiento "/>
    <hyperlink ref="C10:G10" location="'Energia final'!A1" display="Consumo anual de energía final en España"/>
    <hyperlink ref="C16:F16" location="'Consumo PP'!A1" display="Consumo de productos petrolíferos"/>
    <hyperlink ref="C18:G18" location="'Consumo GLP'!A1" display="Consumo de gases licuados del petróleo"/>
    <hyperlink ref="C19:E19" location="'Consumo gasolinas'!A1" display="Consumo de gasolinas"/>
    <hyperlink ref="C20:I20" location="'GNA CCAA'!A1" display="Consumo de gasolinas de automoción por Comunidades Autónomas"/>
    <hyperlink ref="C21:E21" location="'Consumo gasóleos'!A1" display="Consumo de gasóleos"/>
    <hyperlink ref="C22:G22" location="'GO CCAA'!A1" display="Consumo de gasóleos por Comunidades Autónomas"/>
    <hyperlink ref="C23:G23" location="'Consumo Combustibles Auto'!A1" display="Consumo de combustibles de automoción"/>
    <hyperlink ref="C24:G24" location="Bios!A1" display="Biocarburantes en gasolinas y gasóleos"/>
    <hyperlink ref="C28:E28" location="'Consumo Querosenos'!A1" display="Consumo de querosenos"/>
    <hyperlink ref="C29:E29" location="'Consumo Fuelóleos'!A1" display="Consumo de fuelóleos"/>
    <hyperlink ref="C30:G30" location="'FO CCAA'!A1" display="Consumo de fuelóleos por Comunidades Autónomas "/>
    <hyperlink ref="C31:F31" location="'Consumo Otros Productos'!A1" display="Consumo de otros productos"/>
    <hyperlink ref="C35:G35" location="'Impor Crudo'!A1" display="Importaciones de crudo por países y zonas económicas"/>
    <hyperlink ref="C36:F36" location="'Coste CIF'!A1" display="Coste CIF del crudo importado en España"/>
    <hyperlink ref="C42:E42" location="'produccion interior'!A1" display="Producción interior de crudo"/>
    <hyperlink ref="C43:F43" location="'MP procesada'!A1" display="Crudo y Materia prima procesada"/>
    <hyperlink ref="C44:F44" location="'Produccion bruta'!A1" display="Producción bruta de crudo de refinería"/>
    <hyperlink ref="C45:G45" location="Balance!A1" display="Balance de producción y consumo de productos petrolíferos"/>
    <hyperlink ref="C49:G49" location="'PVP máximo bombona'!A1" display="PVP máximo de la bombona de butano (12,5 kg)"/>
    <hyperlink ref="C50:F50" location="'PVP de gna y glo'!A1" display="PVP gasolinas y gasóleos de automoción "/>
    <hyperlink ref="C51:F51" location="'PVP medio de la gna'!A1" display="PVP medio de la gasolina 95 I.O. "/>
    <hyperlink ref="C52:F52" location="'PVP medio del glo'!A1" display="PVP medio del gasóleo de automoción"/>
    <hyperlink ref="C53:F53" location="'PVP medio del glo C'!A1" display="PVP medio del gasóleo calefacción"/>
    <hyperlink ref="C55:F55" location="'Evolución crudos SPOT'!A1" display="Evolución de los precios spot de crudos"/>
    <hyperlink ref="C56:H56" location="'Cotizaciones FOB'!A1" display="Cotizaciones internacionales FOB de productos petrolíferos "/>
    <hyperlink ref="C62:E62" location="'Consumo de gas natural'!A1" display="Consumo de gas natural"/>
    <hyperlink ref="C63:G63" location="'Consumo de gas natural grupos'!A1" display="Consumo de gas natural por grupos de presión"/>
    <hyperlink ref="C64:G64" location="'Tasa variación año móvil GN '!A1" display="Tasa variación año móvil de consumo gas natural "/>
    <hyperlink ref="C65:H65" location="'Consumo de gas natural por CCAA'!A1" display="Consumo de gas natural por Comunidad Autónoma y grupos de presión"/>
    <hyperlink ref="C69:F69" location="'import. GN paises'!A1" display="Importaciones de gas natural por países"/>
    <hyperlink ref="C70:F70" location="'import. GN puntos entrada '!A1" display="Importaciones por punto de entrada"/>
    <hyperlink ref="C72:H72" location="'export. GN paises'!A1" display="Exportaciones de gas natural por países y zonas económicas"/>
    <hyperlink ref="C73:F73" location="'export. GN puntos salida'!A1" display="Exportaciones por punto de salida"/>
    <hyperlink ref="C78:F78" location="'Producción interior GN'!A1" display="Producción interior de gas natural"/>
    <hyperlink ref="C83:G83" location="'PVP máximo TUR'!A1" display="PVP máximo de las tarifas último recurso de gas natural "/>
    <hyperlink ref="C88:G88" location="'Stocks mat. primas y PP'!A1" display="Stocks de crudo, materias primas y productos petrolíferos"/>
    <hyperlink ref="C89:G89" location="'EMS prod. pet.'!A1" display="Existencias mínimas de seguridad de productos petroliferos"/>
    <hyperlink ref="C90:H90" location="'Nivel Stocks España'!A1" display="Nivel de Stocks en España calculado en días de importaciones netas"/>
    <hyperlink ref="A94:F94" location="'Unidades y factores conversión'!A1" display="Unidades y factores de conversión utilizados "/>
    <hyperlink ref="C27:I27" location="'Consumo Comb. Auto CCAA'!A1" display="Consumo de combustibles de automoción por Comunidades Autónomas"/>
    <hyperlink ref="C37:I37" location="'imp-exp PP'!A1" display="Importaciones - Exportaciones de productos petrolíferos por productos"/>
    <hyperlink ref="C38:H38" location="'imp-exp PP paises'!A1" display="Importaciones - Exportaciones de productos petrolíferos por países "/>
    <hyperlink ref="C17:H17" location="'Tv año móvil cons. PP'!A1" display="Tasa variación año móvil del consumo de productos petrolíferos"/>
    <hyperlink ref="C25:H25" location="'Tv año móvil cons. auto'!A1" display="Tasa de variación año móvil combustibles de automoción"/>
    <hyperlink ref="C26:H26" location="'Consumo Comb. Auto Canales'!A1" display="Consumo de combustibles de automoción por canales"/>
    <hyperlink ref="C71:G71" location="'Coste de aprov'!A1" display="Coste de aprovisionamiento gas natural"/>
    <hyperlink ref="C79:G79" location="'Balance  Gas natural'!A1" display="Balance de producción y consumo de gas natural "/>
    <hyperlink ref="C84:F84" location="'Cotizaciones GN'!A1" display="Cotizaciones del gas natural"/>
    <hyperlink ref="C91:F91" location="'RREE Cores'!A1" display="Reservas estrategicas Cores"/>
    <hyperlink ref="C92:E92" location="'Existencias GN'!A1" display="Existencias gas natural"/>
    <hyperlink ref="C54:G54" location="'Cotizaciones de los crudos'!A1" display="Cotizaciones de los crudos de referencia y tipo de cambio"/>
    <hyperlink ref="C74" location="'importaciones netas GN'!A1" display="Importaciones netas de gas natural "/>
  </hyperlinks>
  <pageMargins left="0.15748031496062992" right="0.23622047244094491" top="0.62992125984251968" bottom="0.55118110236220474" header="0.31496062992125984" footer="0.31496062992125984"/>
  <pageSetup paperSize="9" scale="72" fitToHeight="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N32"/>
  <sheetViews>
    <sheetView zoomScale="115" zoomScaleNormal="115" zoomScaleSheetLayoutView="100" workbookViewId="0">
      <selection activeCell="B24" sqref="B24"/>
    </sheetView>
  </sheetViews>
  <sheetFormatPr baseColWidth="10" defaultRowHeight="12.75" x14ac:dyDescent="0.2"/>
  <cols>
    <col min="1" max="1" width="32.5" style="96" customWidth="1"/>
    <col min="2" max="2" width="10.375" style="96" customWidth="1"/>
    <col min="3" max="3" width="14.25" style="96" customWidth="1"/>
    <col min="4" max="4" width="12.5" style="96" customWidth="1"/>
    <col min="5" max="5" width="11.25" style="96" customWidth="1"/>
    <col min="6" max="6" width="9.375" style="96" customWidth="1"/>
    <col min="7" max="7" width="12.625" style="96" customWidth="1"/>
    <col min="8" max="8" width="15.25" style="96" customWidth="1"/>
    <col min="9" max="10" width="12.375" style="96" customWidth="1"/>
    <col min="11" max="15" width="11" style="96"/>
    <col min="16" max="256" width="10" style="96"/>
    <col min="257" max="257" width="19.75" style="96" customWidth="1"/>
    <col min="258" max="258" width="9.125" style="96" customWidth="1"/>
    <col min="259" max="260" width="11" style="96" bestFit="1" customWidth="1"/>
    <col min="261" max="262" width="8.25" style="96" bestFit="1" customWidth="1"/>
    <col min="263" max="263" width="10.125" style="96" bestFit="1" customWidth="1"/>
    <col min="264" max="264" width="11" style="96" bestFit="1" customWidth="1"/>
    <col min="265" max="266" width="10.875" style="96" bestFit="1" customWidth="1"/>
    <col min="267" max="512" width="10" style="96"/>
    <col min="513" max="513" width="19.75" style="96" customWidth="1"/>
    <col min="514" max="514" width="9.125" style="96" customWidth="1"/>
    <col min="515" max="516" width="11" style="96" bestFit="1" customWidth="1"/>
    <col min="517" max="518" width="8.25" style="96" bestFit="1" customWidth="1"/>
    <col min="519" max="519" width="10.125" style="96" bestFit="1" customWidth="1"/>
    <col min="520" max="520" width="11" style="96" bestFit="1" customWidth="1"/>
    <col min="521" max="522" width="10.875" style="96" bestFit="1" customWidth="1"/>
    <col min="523" max="768" width="10" style="96"/>
    <col min="769" max="769" width="19.75" style="96" customWidth="1"/>
    <col min="770" max="770" width="9.125" style="96" customWidth="1"/>
    <col min="771" max="772" width="11" style="96" bestFit="1" customWidth="1"/>
    <col min="773" max="774" width="8.25" style="96" bestFit="1" customWidth="1"/>
    <col min="775" max="775" width="10.125" style="96" bestFit="1" customWidth="1"/>
    <col min="776" max="776" width="11" style="96" bestFit="1" customWidth="1"/>
    <col min="777" max="778" width="10.875" style="96" bestFit="1" customWidth="1"/>
    <col min="779" max="1024" width="11" style="96"/>
    <col min="1025" max="1025" width="19.75" style="96" customWidth="1"/>
    <col min="1026" max="1026" width="9.125" style="96" customWidth="1"/>
    <col min="1027" max="1028" width="11" style="96" bestFit="1" customWidth="1"/>
    <col min="1029" max="1030" width="8.25" style="96" bestFit="1" customWidth="1"/>
    <col min="1031" max="1031" width="10.125" style="96" bestFit="1" customWidth="1"/>
    <col min="1032" max="1032" width="11" style="96" bestFit="1" customWidth="1"/>
    <col min="1033" max="1034" width="10.875" style="96" bestFit="1" customWidth="1"/>
    <col min="1035" max="1280" width="10" style="96"/>
    <col min="1281" max="1281" width="19.75" style="96" customWidth="1"/>
    <col min="1282" max="1282" width="9.125" style="96" customWidth="1"/>
    <col min="1283" max="1284" width="11" style="96" bestFit="1" customWidth="1"/>
    <col min="1285" max="1286" width="8.25" style="96" bestFit="1" customWidth="1"/>
    <col min="1287" max="1287" width="10.125" style="96" bestFit="1" customWidth="1"/>
    <col min="1288" max="1288" width="11" style="96" bestFit="1" customWidth="1"/>
    <col min="1289" max="1290" width="10.875" style="96" bestFit="1" customWidth="1"/>
    <col min="1291" max="1536" width="10" style="96"/>
    <col min="1537" max="1537" width="19.75" style="96" customWidth="1"/>
    <col min="1538" max="1538" width="9.125" style="96" customWidth="1"/>
    <col min="1539" max="1540" width="11" style="96" bestFit="1" customWidth="1"/>
    <col min="1541" max="1542" width="8.25" style="96" bestFit="1" customWidth="1"/>
    <col min="1543" max="1543" width="10.125" style="96" bestFit="1" customWidth="1"/>
    <col min="1544" max="1544" width="11" style="96" bestFit="1" customWidth="1"/>
    <col min="1545" max="1546" width="10.875" style="96" bestFit="1" customWidth="1"/>
    <col min="1547" max="1792" width="10" style="96"/>
    <col min="1793" max="1793" width="19.75" style="96" customWidth="1"/>
    <col min="1794" max="1794" width="9.125" style="96" customWidth="1"/>
    <col min="1795" max="1796" width="11" style="96" bestFit="1" customWidth="1"/>
    <col min="1797" max="1798" width="8.25" style="96" bestFit="1" customWidth="1"/>
    <col min="1799" max="1799" width="10.125" style="96" bestFit="1" customWidth="1"/>
    <col min="1800" max="1800" width="11" style="96" bestFit="1" customWidth="1"/>
    <col min="1801" max="1802" width="10.875" style="96" bestFit="1" customWidth="1"/>
    <col min="1803" max="2048" width="11" style="96"/>
    <col min="2049" max="2049" width="19.75" style="96" customWidth="1"/>
    <col min="2050" max="2050" width="9.125" style="96" customWidth="1"/>
    <col min="2051" max="2052" width="11" style="96" bestFit="1" customWidth="1"/>
    <col min="2053" max="2054" width="8.25" style="96" bestFit="1" customWidth="1"/>
    <col min="2055" max="2055" width="10.125" style="96" bestFit="1" customWidth="1"/>
    <col min="2056" max="2056" width="11" style="96" bestFit="1" customWidth="1"/>
    <col min="2057" max="2058" width="10.875" style="96" bestFit="1" customWidth="1"/>
    <col min="2059" max="2304" width="10" style="96"/>
    <col min="2305" max="2305" width="19.75" style="96" customWidth="1"/>
    <col min="2306" max="2306" width="9.125" style="96" customWidth="1"/>
    <col min="2307" max="2308" width="11" style="96" bestFit="1" customWidth="1"/>
    <col min="2309" max="2310" width="8.25" style="96" bestFit="1" customWidth="1"/>
    <col min="2311" max="2311" width="10.125" style="96" bestFit="1" customWidth="1"/>
    <col min="2312" max="2312" width="11" style="96" bestFit="1" customWidth="1"/>
    <col min="2313" max="2314" width="10.875" style="96" bestFit="1" customWidth="1"/>
    <col min="2315" max="2560" width="10" style="96"/>
    <col min="2561" max="2561" width="19.75" style="96" customWidth="1"/>
    <col min="2562" max="2562" width="9.125" style="96" customWidth="1"/>
    <col min="2563" max="2564" width="11" style="96" bestFit="1" customWidth="1"/>
    <col min="2565" max="2566" width="8.25" style="96" bestFit="1" customWidth="1"/>
    <col min="2567" max="2567" width="10.125" style="96" bestFit="1" customWidth="1"/>
    <col min="2568" max="2568" width="11" style="96" bestFit="1" customWidth="1"/>
    <col min="2569" max="2570" width="10.875" style="96" bestFit="1" customWidth="1"/>
    <col min="2571" max="2816" width="10" style="96"/>
    <col min="2817" max="2817" width="19.75" style="96" customWidth="1"/>
    <col min="2818" max="2818" width="9.125" style="96" customWidth="1"/>
    <col min="2819" max="2820" width="11" style="96" bestFit="1" customWidth="1"/>
    <col min="2821" max="2822" width="8.25" style="96" bestFit="1" customWidth="1"/>
    <col min="2823" max="2823" width="10.125" style="96" bestFit="1" customWidth="1"/>
    <col min="2824" max="2824" width="11" style="96" bestFit="1" customWidth="1"/>
    <col min="2825" max="2826" width="10.875" style="96" bestFit="1" customWidth="1"/>
    <col min="2827" max="3072" width="11" style="96"/>
    <col min="3073" max="3073" width="19.75" style="96" customWidth="1"/>
    <col min="3074" max="3074" width="9.125" style="96" customWidth="1"/>
    <col min="3075" max="3076" width="11" style="96" bestFit="1" customWidth="1"/>
    <col min="3077" max="3078" width="8.25" style="96" bestFit="1" customWidth="1"/>
    <col min="3079" max="3079" width="10.125" style="96" bestFit="1" customWidth="1"/>
    <col min="3080" max="3080" width="11" style="96" bestFit="1" customWidth="1"/>
    <col min="3081" max="3082" width="10.875" style="96" bestFit="1" customWidth="1"/>
    <col min="3083" max="3328" width="10" style="96"/>
    <col min="3329" max="3329" width="19.75" style="96" customWidth="1"/>
    <col min="3330" max="3330" width="9.125" style="96" customWidth="1"/>
    <col min="3331" max="3332" width="11" style="96" bestFit="1" customWidth="1"/>
    <col min="3333" max="3334" width="8.25" style="96" bestFit="1" customWidth="1"/>
    <col min="3335" max="3335" width="10.125" style="96" bestFit="1" customWidth="1"/>
    <col min="3336" max="3336" width="11" style="96" bestFit="1" customWidth="1"/>
    <col min="3337" max="3338" width="10.875" style="96" bestFit="1" customWidth="1"/>
    <col min="3339" max="3584" width="10" style="96"/>
    <col min="3585" max="3585" width="19.75" style="96" customWidth="1"/>
    <col min="3586" max="3586" width="9.125" style="96" customWidth="1"/>
    <col min="3587" max="3588" width="11" style="96" bestFit="1" customWidth="1"/>
    <col min="3589" max="3590" width="8.25" style="96" bestFit="1" customWidth="1"/>
    <col min="3591" max="3591" width="10.125" style="96" bestFit="1" customWidth="1"/>
    <col min="3592" max="3592" width="11" style="96" bestFit="1" customWidth="1"/>
    <col min="3593" max="3594" width="10.875" style="96" bestFit="1" customWidth="1"/>
    <col min="3595" max="3840" width="10" style="96"/>
    <col min="3841" max="3841" width="19.75" style="96" customWidth="1"/>
    <col min="3842" max="3842" width="9.125" style="96" customWidth="1"/>
    <col min="3843" max="3844" width="11" style="96" bestFit="1" customWidth="1"/>
    <col min="3845" max="3846" width="8.25" style="96" bestFit="1" customWidth="1"/>
    <col min="3847" max="3847" width="10.125" style="96" bestFit="1" customWidth="1"/>
    <col min="3848" max="3848" width="11" style="96" bestFit="1" customWidth="1"/>
    <col min="3849" max="3850" width="10.875" style="96" bestFit="1" customWidth="1"/>
    <col min="3851" max="4096" width="11" style="96"/>
    <col min="4097" max="4097" width="19.75" style="96" customWidth="1"/>
    <col min="4098" max="4098" width="9.125" style="96" customWidth="1"/>
    <col min="4099" max="4100" width="11" style="96" bestFit="1" customWidth="1"/>
    <col min="4101" max="4102" width="8.25" style="96" bestFit="1" customWidth="1"/>
    <col min="4103" max="4103" width="10.125" style="96" bestFit="1" customWidth="1"/>
    <col min="4104" max="4104" width="11" style="96" bestFit="1" customWidth="1"/>
    <col min="4105" max="4106" width="10.875" style="96" bestFit="1" customWidth="1"/>
    <col min="4107" max="4352" width="10" style="96"/>
    <col min="4353" max="4353" width="19.75" style="96" customWidth="1"/>
    <col min="4354" max="4354" width="9.125" style="96" customWidth="1"/>
    <col min="4355" max="4356" width="11" style="96" bestFit="1" customWidth="1"/>
    <col min="4357" max="4358" width="8.25" style="96" bestFit="1" customWidth="1"/>
    <col min="4359" max="4359" width="10.125" style="96" bestFit="1" customWidth="1"/>
    <col min="4360" max="4360" width="11" style="96" bestFit="1" customWidth="1"/>
    <col min="4361" max="4362" width="10.875" style="96" bestFit="1" customWidth="1"/>
    <col min="4363" max="4608" width="10" style="96"/>
    <col min="4609" max="4609" width="19.75" style="96" customWidth="1"/>
    <col min="4610" max="4610" width="9.125" style="96" customWidth="1"/>
    <col min="4611" max="4612" width="11" style="96" bestFit="1" customWidth="1"/>
    <col min="4613" max="4614" width="8.25" style="96" bestFit="1" customWidth="1"/>
    <col min="4615" max="4615" width="10.125" style="96" bestFit="1" customWidth="1"/>
    <col min="4616" max="4616" width="11" style="96" bestFit="1" customWidth="1"/>
    <col min="4617" max="4618" width="10.875" style="96" bestFit="1" customWidth="1"/>
    <col min="4619" max="4864" width="10" style="96"/>
    <col min="4865" max="4865" width="19.75" style="96" customWidth="1"/>
    <col min="4866" max="4866" width="9.125" style="96" customWidth="1"/>
    <col min="4867" max="4868" width="11" style="96" bestFit="1" customWidth="1"/>
    <col min="4869" max="4870" width="8.25" style="96" bestFit="1" customWidth="1"/>
    <col min="4871" max="4871" width="10.125" style="96" bestFit="1" customWidth="1"/>
    <col min="4872" max="4872" width="11" style="96" bestFit="1" customWidth="1"/>
    <col min="4873" max="4874" width="10.875" style="96" bestFit="1" customWidth="1"/>
    <col min="4875" max="5120" width="11" style="96"/>
    <col min="5121" max="5121" width="19.75" style="96" customWidth="1"/>
    <col min="5122" max="5122" width="9.125" style="96" customWidth="1"/>
    <col min="5123" max="5124" width="11" style="96" bestFit="1" customWidth="1"/>
    <col min="5125" max="5126" width="8.25" style="96" bestFit="1" customWidth="1"/>
    <col min="5127" max="5127" width="10.125" style="96" bestFit="1" customWidth="1"/>
    <col min="5128" max="5128" width="11" style="96" bestFit="1" customWidth="1"/>
    <col min="5129" max="5130" width="10.875" style="96" bestFit="1" customWidth="1"/>
    <col min="5131" max="5376" width="10" style="96"/>
    <col min="5377" max="5377" width="19.75" style="96" customWidth="1"/>
    <col min="5378" max="5378" width="9.125" style="96" customWidth="1"/>
    <col min="5379" max="5380" width="11" style="96" bestFit="1" customWidth="1"/>
    <col min="5381" max="5382" width="8.25" style="96" bestFit="1" customWidth="1"/>
    <col min="5383" max="5383" width="10.125" style="96" bestFit="1" customWidth="1"/>
    <col min="5384" max="5384" width="11" style="96" bestFit="1" customWidth="1"/>
    <col min="5385" max="5386" width="10.875" style="96" bestFit="1" customWidth="1"/>
    <col min="5387" max="5632" width="10" style="96"/>
    <col min="5633" max="5633" width="19.75" style="96" customWidth="1"/>
    <col min="5634" max="5634" width="9.125" style="96" customWidth="1"/>
    <col min="5635" max="5636" width="11" style="96" bestFit="1" customWidth="1"/>
    <col min="5637" max="5638" width="8.25" style="96" bestFit="1" customWidth="1"/>
    <col min="5639" max="5639" width="10.125" style="96" bestFit="1" customWidth="1"/>
    <col min="5640" max="5640" width="11" style="96" bestFit="1" customWidth="1"/>
    <col min="5641" max="5642" width="10.875" style="96" bestFit="1" customWidth="1"/>
    <col min="5643" max="5888" width="10" style="96"/>
    <col min="5889" max="5889" width="19.75" style="96" customWidth="1"/>
    <col min="5890" max="5890" width="9.125" style="96" customWidth="1"/>
    <col min="5891" max="5892" width="11" style="96" bestFit="1" customWidth="1"/>
    <col min="5893" max="5894" width="8.25" style="96" bestFit="1" customWidth="1"/>
    <col min="5895" max="5895" width="10.125" style="96" bestFit="1" customWidth="1"/>
    <col min="5896" max="5896" width="11" style="96" bestFit="1" customWidth="1"/>
    <col min="5897" max="5898" width="10.875" style="96" bestFit="1" customWidth="1"/>
    <col min="5899" max="6144" width="11" style="96"/>
    <col min="6145" max="6145" width="19.75" style="96" customWidth="1"/>
    <col min="6146" max="6146" width="9.125" style="96" customWidth="1"/>
    <col min="6147" max="6148" width="11" style="96" bestFit="1" customWidth="1"/>
    <col min="6149" max="6150" width="8.25" style="96" bestFit="1" customWidth="1"/>
    <col min="6151" max="6151" width="10.125" style="96" bestFit="1" customWidth="1"/>
    <col min="6152" max="6152" width="11" style="96" bestFit="1" customWidth="1"/>
    <col min="6153" max="6154" width="10.875" style="96" bestFit="1" customWidth="1"/>
    <col min="6155" max="6400" width="10" style="96"/>
    <col min="6401" max="6401" width="19.75" style="96" customWidth="1"/>
    <col min="6402" max="6402" width="9.125" style="96" customWidth="1"/>
    <col min="6403" max="6404" width="11" style="96" bestFit="1" customWidth="1"/>
    <col min="6405" max="6406" width="8.25" style="96" bestFit="1" customWidth="1"/>
    <col min="6407" max="6407" width="10.125" style="96" bestFit="1" customWidth="1"/>
    <col min="6408" max="6408" width="11" style="96" bestFit="1" customWidth="1"/>
    <col min="6409" max="6410" width="10.875" style="96" bestFit="1" customWidth="1"/>
    <col min="6411" max="6656" width="10" style="96"/>
    <col min="6657" max="6657" width="19.75" style="96" customWidth="1"/>
    <col min="6658" max="6658" width="9.125" style="96" customWidth="1"/>
    <col min="6659" max="6660" width="11" style="96" bestFit="1" customWidth="1"/>
    <col min="6661" max="6662" width="8.25" style="96" bestFit="1" customWidth="1"/>
    <col min="6663" max="6663" width="10.125" style="96" bestFit="1" customWidth="1"/>
    <col min="6664" max="6664" width="11" style="96" bestFit="1" customWidth="1"/>
    <col min="6665" max="6666" width="10.875" style="96" bestFit="1" customWidth="1"/>
    <col min="6667" max="6912" width="10" style="96"/>
    <col min="6913" max="6913" width="19.75" style="96" customWidth="1"/>
    <col min="6914" max="6914" width="9.125" style="96" customWidth="1"/>
    <col min="6915" max="6916" width="11" style="96" bestFit="1" customWidth="1"/>
    <col min="6917" max="6918" width="8.25" style="96" bestFit="1" customWidth="1"/>
    <col min="6919" max="6919" width="10.125" style="96" bestFit="1" customWidth="1"/>
    <col min="6920" max="6920" width="11" style="96" bestFit="1" customWidth="1"/>
    <col min="6921" max="6922" width="10.875" style="96" bestFit="1" customWidth="1"/>
    <col min="6923" max="7168" width="11" style="96"/>
    <col min="7169" max="7169" width="19.75" style="96" customWidth="1"/>
    <col min="7170" max="7170" width="9.125" style="96" customWidth="1"/>
    <col min="7171" max="7172" width="11" style="96" bestFit="1" customWidth="1"/>
    <col min="7173" max="7174" width="8.25" style="96" bestFit="1" customWidth="1"/>
    <col min="7175" max="7175" width="10.125" style="96" bestFit="1" customWidth="1"/>
    <col min="7176" max="7176" width="11" style="96" bestFit="1" customWidth="1"/>
    <col min="7177" max="7178" width="10.875" style="96" bestFit="1" customWidth="1"/>
    <col min="7179" max="7424" width="10" style="96"/>
    <col min="7425" max="7425" width="19.75" style="96" customWidth="1"/>
    <col min="7426" max="7426" width="9.125" style="96" customWidth="1"/>
    <col min="7427" max="7428" width="11" style="96" bestFit="1" customWidth="1"/>
    <col min="7429" max="7430" width="8.25" style="96" bestFit="1" customWidth="1"/>
    <col min="7431" max="7431" width="10.125" style="96" bestFit="1" customWidth="1"/>
    <col min="7432" max="7432" width="11" style="96" bestFit="1" customWidth="1"/>
    <col min="7433" max="7434" width="10.875" style="96" bestFit="1" customWidth="1"/>
    <col min="7435" max="7680" width="10" style="96"/>
    <col min="7681" max="7681" width="19.75" style="96" customWidth="1"/>
    <col min="7682" max="7682" width="9.125" style="96" customWidth="1"/>
    <col min="7683" max="7684" width="11" style="96" bestFit="1" customWidth="1"/>
    <col min="7685" max="7686" width="8.25" style="96" bestFit="1" customWidth="1"/>
    <col min="7687" max="7687" width="10.125" style="96" bestFit="1" customWidth="1"/>
    <col min="7688" max="7688" width="11" style="96" bestFit="1" customWidth="1"/>
    <col min="7689" max="7690" width="10.875" style="96" bestFit="1" customWidth="1"/>
    <col min="7691" max="7936" width="10" style="96"/>
    <col min="7937" max="7937" width="19.75" style="96" customWidth="1"/>
    <col min="7938" max="7938" width="9.125" style="96" customWidth="1"/>
    <col min="7939" max="7940" width="11" style="96" bestFit="1" customWidth="1"/>
    <col min="7941" max="7942" width="8.25" style="96" bestFit="1" customWidth="1"/>
    <col min="7943" max="7943" width="10.125" style="96" bestFit="1" customWidth="1"/>
    <col min="7944" max="7944" width="11" style="96" bestFit="1" customWidth="1"/>
    <col min="7945" max="7946" width="10.875" style="96" bestFit="1" customWidth="1"/>
    <col min="7947" max="8192" width="11" style="96"/>
    <col min="8193" max="8193" width="19.75" style="96" customWidth="1"/>
    <col min="8194" max="8194" width="9.125" style="96" customWidth="1"/>
    <col min="8195" max="8196" width="11" style="96" bestFit="1" customWidth="1"/>
    <col min="8197" max="8198" width="8.25" style="96" bestFit="1" customWidth="1"/>
    <col min="8199" max="8199" width="10.125" style="96" bestFit="1" customWidth="1"/>
    <col min="8200" max="8200" width="11" style="96" bestFit="1" customWidth="1"/>
    <col min="8201" max="8202" width="10.875" style="96" bestFit="1" customWidth="1"/>
    <col min="8203" max="8448" width="10" style="96"/>
    <col min="8449" max="8449" width="19.75" style="96" customWidth="1"/>
    <col min="8450" max="8450" width="9.125" style="96" customWidth="1"/>
    <col min="8451" max="8452" width="11" style="96" bestFit="1" customWidth="1"/>
    <col min="8453" max="8454" width="8.25" style="96" bestFit="1" customWidth="1"/>
    <col min="8455" max="8455" width="10.125" style="96" bestFit="1" customWidth="1"/>
    <col min="8456" max="8456" width="11" style="96" bestFit="1" customWidth="1"/>
    <col min="8457" max="8458" width="10.875" style="96" bestFit="1" customWidth="1"/>
    <col min="8459" max="8704" width="10" style="96"/>
    <col min="8705" max="8705" width="19.75" style="96" customWidth="1"/>
    <col min="8706" max="8706" width="9.125" style="96" customWidth="1"/>
    <col min="8707" max="8708" width="11" style="96" bestFit="1" customWidth="1"/>
    <col min="8709" max="8710" width="8.25" style="96" bestFit="1" customWidth="1"/>
    <col min="8711" max="8711" width="10.125" style="96" bestFit="1" customWidth="1"/>
    <col min="8712" max="8712" width="11" style="96" bestFit="1" customWidth="1"/>
    <col min="8713" max="8714" width="10.875" style="96" bestFit="1" customWidth="1"/>
    <col min="8715" max="8960" width="10" style="96"/>
    <col min="8961" max="8961" width="19.75" style="96" customWidth="1"/>
    <col min="8962" max="8962" width="9.125" style="96" customWidth="1"/>
    <col min="8963" max="8964" width="11" style="96" bestFit="1" customWidth="1"/>
    <col min="8965" max="8966" width="8.25" style="96" bestFit="1" customWidth="1"/>
    <col min="8967" max="8967" width="10.125" style="96" bestFit="1" customWidth="1"/>
    <col min="8968" max="8968" width="11" style="96" bestFit="1" customWidth="1"/>
    <col min="8969" max="8970" width="10.875" style="96" bestFit="1" customWidth="1"/>
    <col min="8971" max="9216" width="11" style="96"/>
    <col min="9217" max="9217" width="19.75" style="96" customWidth="1"/>
    <col min="9218" max="9218" width="9.125" style="96" customWidth="1"/>
    <col min="9219" max="9220" width="11" style="96" bestFit="1" customWidth="1"/>
    <col min="9221" max="9222" width="8.25" style="96" bestFit="1" customWidth="1"/>
    <col min="9223" max="9223" width="10.125" style="96" bestFit="1" customWidth="1"/>
    <col min="9224" max="9224" width="11" style="96" bestFit="1" customWidth="1"/>
    <col min="9225" max="9226" width="10.875" style="96" bestFit="1" customWidth="1"/>
    <col min="9227" max="9472" width="10" style="96"/>
    <col min="9473" max="9473" width="19.75" style="96" customWidth="1"/>
    <col min="9474" max="9474" width="9.125" style="96" customWidth="1"/>
    <col min="9475" max="9476" width="11" style="96" bestFit="1" customWidth="1"/>
    <col min="9477" max="9478" width="8.25" style="96" bestFit="1" customWidth="1"/>
    <col min="9479" max="9479" width="10.125" style="96" bestFit="1" customWidth="1"/>
    <col min="9480" max="9480" width="11" style="96" bestFit="1" customWidth="1"/>
    <col min="9481" max="9482" width="10.875" style="96" bestFit="1" customWidth="1"/>
    <col min="9483" max="9728" width="10" style="96"/>
    <col min="9729" max="9729" width="19.75" style="96" customWidth="1"/>
    <col min="9730" max="9730" width="9.125" style="96" customWidth="1"/>
    <col min="9731" max="9732" width="11" style="96" bestFit="1" customWidth="1"/>
    <col min="9733" max="9734" width="8.25" style="96" bestFit="1" customWidth="1"/>
    <col min="9735" max="9735" width="10.125" style="96" bestFit="1" customWidth="1"/>
    <col min="9736" max="9736" width="11" style="96" bestFit="1" customWidth="1"/>
    <col min="9737" max="9738" width="10.875" style="96" bestFit="1" customWidth="1"/>
    <col min="9739" max="9984" width="10" style="96"/>
    <col min="9985" max="9985" width="19.75" style="96" customWidth="1"/>
    <col min="9986" max="9986" width="9.125" style="96" customWidth="1"/>
    <col min="9987" max="9988" width="11" style="96" bestFit="1" customWidth="1"/>
    <col min="9989" max="9990" width="8.25" style="96" bestFit="1" customWidth="1"/>
    <col min="9991" max="9991" width="10.125" style="96" bestFit="1" customWidth="1"/>
    <col min="9992" max="9992" width="11" style="96" bestFit="1" customWidth="1"/>
    <col min="9993" max="9994" width="10.875" style="96" bestFit="1" customWidth="1"/>
    <col min="9995" max="10240" width="11" style="96"/>
    <col min="10241" max="10241" width="19.75" style="96" customWidth="1"/>
    <col min="10242" max="10242" width="9.125" style="96" customWidth="1"/>
    <col min="10243" max="10244" width="11" style="96" bestFit="1" customWidth="1"/>
    <col min="10245" max="10246" width="8.25" style="96" bestFit="1" customWidth="1"/>
    <col min="10247" max="10247" width="10.125" style="96" bestFit="1" customWidth="1"/>
    <col min="10248" max="10248" width="11" style="96" bestFit="1" customWidth="1"/>
    <col min="10249" max="10250" width="10.875" style="96" bestFit="1" customWidth="1"/>
    <col min="10251" max="10496" width="10" style="96"/>
    <col min="10497" max="10497" width="19.75" style="96" customWidth="1"/>
    <col min="10498" max="10498" width="9.125" style="96" customWidth="1"/>
    <col min="10499" max="10500" width="11" style="96" bestFit="1" customWidth="1"/>
    <col min="10501" max="10502" width="8.25" style="96" bestFit="1" customWidth="1"/>
    <col min="10503" max="10503" width="10.125" style="96" bestFit="1" customWidth="1"/>
    <col min="10504" max="10504" width="11" style="96" bestFit="1" customWidth="1"/>
    <col min="10505" max="10506" width="10.875" style="96" bestFit="1" customWidth="1"/>
    <col min="10507" max="10752" width="10" style="96"/>
    <col min="10753" max="10753" width="19.75" style="96" customWidth="1"/>
    <col min="10754" max="10754" width="9.125" style="96" customWidth="1"/>
    <col min="10755" max="10756" width="11" style="96" bestFit="1" customWidth="1"/>
    <col min="10757" max="10758" width="8.25" style="96" bestFit="1" customWidth="1"/>
    <col min="10759" max="10759" width="10.125" style="96" bestFit="1" customWidth="1"/>
    <col min="10760" max="10760" width="11" style="96" bestFit="1" customWidth="1"/>
    <col min="10761" max="10762" width="10.875" style="96" bestFit="1" customWidth="1"/>
    <col min="10763" max="11008" width="10" style="96"/>
    <col min="11009" max="11009" width="19.75" style="96" customWidth="1"/>
    <col min="11010" max="11010" width="9.125" style="96" customWidth="1"/>
    <col min="11011" max="11012" width="11" style="96" bestFit="1" customWidth="1"/>
    <col min="11013" max="11014" width="8.25" style="96" bestFit="1" customWidth="1"/>
    <col min="11015" max="11015" width="10.125" style="96" bestFit="1" customWidth="1"/>
    <col min="11016" max="11016" width="11" style="96" bestFit="1" customWidth="1"/>
    <col min="11017" max="11018" width="10.875" style="96" bestFit="1" customWidth="1"/>
    <col min="11019" max="11264" width="11" style="96"/>
    <col min="11265" max="11265" width="19.75" style="96" customWidth="1"/>
    <col min="11266" max="11266" width="9.125" style="96" customWidth="1"/>
    <col min="11267" max="11268" width="11" style="96" bestFit="1" customWidth="1"/>
    <col min="11269" max="11270" width="8.25" style="96" bestFit="1" customWidth="1"/>
    <col min="11271" max="11271" width="10.125" style="96" bestFit="1" customWidth="1"/>
    <col min="11272" max="11272" width="11" style="96" bestFit="1" customWidth="1"/>
    <col min="11273" max="11274" width="10.875" style="96" bestFit="1" customWidth="1"/>
    <col min="11275" max="11520" width="10" style="96"/>
    <col min="11521" max="11521" width="19.75" style="96" customWidth="1"/>
    <col min="11522" max="11522" width="9.125" style="96" customWidth="1"/>
    <col min="11523" max="11524" width="11" style="96" bestFit="1" customWidth="1"/>
    <col min="11525" max="11526" width="8.25" style="96" bestFit="1" customWidth="1"/>
    <col min="11527" max="11527" width="10.125" style="96" bestFit="1" customWidth="1"/>
    <col min="11528" max="11528" width="11" style="96" bestFit="1" customWidth="1"/>
    <col min="11529" max="11530" width="10.875" style="96" bestFit="1" customWidth="1"/>
    <col min="11531" max="11776" width="10" style="96"/>
    <col min="11777" max="11777" width="19.75" style="96" customWidth="1"/>
    <col min="11778" max="11778" width="9.125" style="96" customWidth="1"/>
    <col min="11779" max="11780" width="11" style="96" bestFit="1" customWidth="1"/>
    <col min="11781" max="11782" width="8.25" style="96" bestFit="1" customWidth="1"/>
    <col min="11783" max="11783" width="10.125" style="96" bestFit="1" customWidth="1"/>
    <col min="11784" max="11784" width="11" style="96" bestFit="1" customWidth="1"/>
    <col min="11785" max="11786" width="10.875" style="96" bestFit="1" customWidth="1"/>
    <col min="11787" max="12032" width="10" style="96"/>
    <col min="12033" max="12033" width="19.75" style="96" customWidth="1"/>
    <col min="12034" max="12034" width="9.125" style="96" customWidth="1"/>
    <col min="12035" max="12036" width="11" style="96" bestFit="1" customWidth="1"/>
    <col min="12037" max="12038" width="8.25" style="96" bestFit="1" customWidth="1"/>
    <col min="12039" max="12039" width="10.125" style="96" bestFit="1" customWidth="1"/>
    <col min="12040" max="12040" width="11" style="96" bestFit="1" customWidth="1"/>
    <col min="12041" max="12042" width="10.875" style="96" bestFit="1" customWidth="1"/>
    <col min="12043" max="12288" width="11" style="96"/>
    <col min="12289" max="12289" width="19.75" style="96" customWidth="1"/>
    <col min="12290" max="12290" width="9.125" style="96" customWidth="1"/>
    <col min="12291" max="12292" width="11" style="96" bestFit="1" customWidth="1"/>
    <col min="12293" max="12294" width="8.25" style="96" bestFit="1" customWidth="1"/>
    <col min="12295" max="12295" width="10.125" style="96" bestFit="1" customWidth="1"/>
    <col min="12296" max="12296" width="11" style="96" bestFit="1" customWidth="1"/>
    <col min="12297" max="12298" width="10.875" style="96" bestFit="1" customWidth="1"/>
    <col min="12299" max="12544" width="10" style="96"/>
    <col min="12545" max="12545" width="19.75" style="96" customWidth="1"/>
    <col min="12546" max="12546" width="9.125" style="96" customWidth="1"/>
    <col min="12547" max="12548" width="11" style="96" bestFit="1" customWidth="1"/>
    <col min="12549" max="12550" width="8.25" style="96" bestFit="1" customWidth="1"/>
    <col min="12551" max="12551" width="10.125" style="96" bestFit="1" customWidth="1"/>
    <col min="12552" max="12552" width="11" style="96" bestFit="1" customWidth="1"/>
    <col min="12553" max="12554" width="10.875" style="96" bestFit="1" customWidth="1"/>
    <col min="12555" max="12800" width="10" style="96"/>
    <col min="12801" max="12801" width="19.75" style="96" customWidth="1"/>
    <col min="12802" max="12802" width="9.125" style="96" customWidth="1"/>
    <col min="12803" max="12804" width="11" style="96" bestFit="1" customWidth="1"/>
    <col min="12805" max="12806" width="8.25" style="96" bestFit="1" customWidth="1"/>
    <col min="12807" max="12807" width="10.125" style="96" bestFit="1" customWidth="1"/>
    <col min="12808" max="12808" width="11" style="96" bestFit="1" customWidth="1"/>
    <col min="12809" max="12810" width="10.875" style="96" bestFit="1" customWidth="1"/>
    <col min="12811" max="13056" width="10" style="96"/>
    <col min="13057" max="13057" width="19.75" style="96" customWidth="1"/>
    <col min="13058" max="13058" width="9.125" style="96" customWidth="1"/>
    <col min="13059" max="13060" width="11" style="96" bestFit="1" customWidth="1"/>
    <col min="13061" max="13062" width="8.25" style="96" bestFit="1" customWidth="1"/>
    <col min="13063" max="13063" width="10.125" style="96" bestFit="1" customWidth="1"/>
    <col min="13064" max="13064" width="11" style="96" bestFit="1" customWidth="1"/>
    <col min="13065" max="13066" width="10.875" style="96" bestFit="1" customWidth="1"/>
    <col min="13067" max="13312" width="11" style="96"/>
    <col min="13313" max="13313" width="19.75" style="96" customWidth="1"/>
    <col min="13314" max="13314" width="9.125" style="96" customWidth="1"/>
    <col min="13315" max="13316" width="11" style="96" bestFit="1" customWidth="1"/>
    <col min="13317" max="13318" width="8.25" style="96" bestFit="1" customWidth="1"/>
    <col min="13319" max="13319" width="10.125" style="96" bestFit="1" customWidth="1"/>
    <col min="13320" max="13320" width="11" style="96" bestFit="1" customWidth="1"/>
    <col min="13321" max="13322" width="10.875" style="96" bestFit="1" customWidth="1"/>
    <col min="13323" max="13568" width="10" style="96"/>
    <col min="13569" max="13569" width="19.75" style="96" customWidth="1"/>
    <col min="13570" max="13570" width="9.125" style="96" customWidth="1"/>
    <col min="13571" max="13572" width="11" style="96" bestFit="1" customWidth="1"/>
    <col min="13573" max="13574" width="8.25" style="96" bestFit="1" customWidth="1"/>
    <col min="13575" max="13575" width="10.125" style="96" bestFit="1" customWidth="1"/>
    <col min="13576" max="13576" width="11" style="96" bestFit="1" customWidth="1"/>
    <col min="13577" max="13578" width="10.875" style="96" bestFit="1" customWidth="1"/>
    <col min="13579" max="13824" width="10" style="96"/>
    <col min="13825" max="13825" width="19.75" style="96" customWidth="1"/>
    <col min="13826" max="13826" width="9.125" style="96" customWidth="1"/>
    <col min="13827" max="13828" width="11" style="96" bestFit="1" customWidth="1"/>
    <col min="13829" max="13830" width="8.25" style="96" bestFit="1" customWidth="1"/>
    <col min="13831" max="13831" width="10.125" style="96" bestFit="1" customWidth="1"/>
    <col min="13832" max="13832" width="11" style="96" bestFit="1" customWidth="1"/>
    <col min="13833" max="13834" width="10.875" style="96" bestFit="1" customWidth="1"/>
    <col min="13835" max="14080" width="10" style="96"/>
    <col min="14081" max="14081" width="19.75" style="96" customWidth="1"/>
    <col min="14082" max="14082" width="9.125" style="96" customWidth="1"/>
    <col min="14083" max="14084" width="11" style="96" bestFit="1" customWidth="1"/>
    <col min="14085" max="14086" width="8.25" style="96" bestFit="1" customWidth="1"/>
    <col min="14087" max="14087" width="10.125" style="96" bestFit="1" customWidth="1"/>
    <col min="14088" max="14088" width="11" style="96" bestFit="1" customWidth="1"/>
    <col min="14089" max="14090" width="10.875" style="96" bestFit="1" customWidth="1"/>
    <col min="14091" max="14336" width="11" style="96"/>
    <col min="14337" max="14337" width="19.75" style="96" customWidth="1"/>
    <col min="14338" max="14338" width="9.125" style="96" customWidth="1"/>
    <col min="14339" max="14340" width="11" style="96" bestFit="1" customWidth="1"/>
    <col min="14341" max="14342" width="8.25" style="96" bestFit="1" customWidth="1"/>
    <col min="14343" max="14343" width="10.125" style="96" bestFit="1" customWidth="1"/>
    <col min="14344" max="14344" width="11" style="96" bestFit="1" customWidth="1"/>
    <col min="14345" max="14346" width="10.875" style="96" bestFit="1" customWidth="1"/>
    <col min="14347" max="14592" width="10" style="96"/>
    <col min="14593" max="14593" width="19.75" style="96" customWidth="1"/>
    <col min="14594" max="14594" width="9.125" style="96" customWidth="1"/>
    <col min="14595" max="14596" width="11" style="96" bestFit="1" customWidth="1"/>
    <col min="14597" max="14598" width="8.25" style="96" bestFit="1" customWidth="1"/>
    <col min="14599" max="14599" width="10.125" style="96" bestFit="1" customWidth="1"/>
    <col min="14600" max="14600" width="11" style="96" bestFit="1" customWidth="1"/>
    <col min="14601" max="14602" width="10.875" style="96" bestFit="1" customWidth="1"/>
    <col min="14603" max="14848" width="10" style="96"/>
    <col min="14849" max="14849" width="19.75" style="96" customWidth="1"/>
    <col min="14850" max="14850" width="9.125" style="96" customWidth="1"/>
    <col min="14851" max="14852" width="11" style="96" bestFit="1" customWidth="1"/>
    <col min="14853" max="14854" width="8.25" style="96" bestFit="1" customWidth="1"/>
    <col min="14855" max="14855" width="10.125" style="96" bestFit="1" customWidth="1"/>
    <col min="14856" max="14856" width="11" style="96" bestFit="1" customWidth="1"/>
    <col min="14857" max="14858" width="10.875" style="96" bestFit="1" customWidth="1"/>
    <col min="14859" max="15104" width="10" style="96"/>
    <col min="15105" max="15105" width="19.75" style="96" customWidth="1"/>
    <col min="15106" max="15106" width="9.125" style="96" customWidth="1"/>
    <col min="15107" max="15108" width="11" style="96" bestFit="1" customWidth="1"/>
    <col min="15109" max="15110" width="8.25" style="96" bestFit="1" customWidth="1"/>
    <col min="15111" max="15111" width="10.125" style="96" bestFit="1" customWidth="1"/>
    <col min="15112" max="15112" width="11" style="96" bestFit="1" customWidth="1"/>
    <col min="15113" max="15114" width="10.875" style="96" bestFit="1" customWidth="1"/>
    <col min="15115" max="15360" width="11" style="96"/>
    <col min="15361" max="15361" width="19.75" style="96" customWidth="1"/>
    <col min="15362" max="15362" width="9.125" style="96" customWidth="1"/>
    <col min="15363" max="15364" width="11" style="96" bestFit="1" customWidth="1"/>
    <col min="15365" max="15366" width="8.25" style="96" bestFit="1" customWidth="1"/>
    <col min="15367" max="15367" width="10.125" style="96" bestFit="1" customWidth="1"/>
    <col min="15368" max="15368" width="11" style="96" bestFit="1" customWidth="1"/>
    <col min="15369" max="15370" width="10.875" style="96" bestFit="1" customWidth="1"/>
    <col min="15371" max="15616" width="10" style="96"/>
    <col min="15617" max="15617" width="19.75" style="96" customWidth="1"/>
    <col min="15618" max="15618" width="9.125" style="96" customWidth="1"/>
    <col min="15619" max="15620" width="11" style="96" bestFit="1" customWidth="1"/>
    <col min="15621" max="15622" width="8.25" style="96" bestFit="1" customWidth="1"/>
    <col min="15623" max="15623" width="10.125" style="96" bestFit="1" customWidth="1"/>
    <col min="15624" max="15624" width="11" style="96" bestFit="1" customWidth="1"/>
    <col min="15625" max="15626" width="10.875" style="96" bestFit="1" customWidth="1"/>
    <col min="15627" max="15872" width="10" style="96"/>
    <col min="15873" max="15873" width="19.75" style="96" customWidth="1"/>
    <col min="15874" max="15874" width="9.125" style="96" customWidth="1"/>
    <col min="15875" max="15876" width="11" style="96" bestFit="1" customWidth="1"/>
    <col min="15877" max="15878" width="8.25" style="96" bestFit="1" customWidth="1"/>
    <col min="15879" max="15879" width="10.125" style="96" bestFit="1" customWidth="1"/>
    <col min="15880" max="15880" width="11" style="96" bestFit="1" customWidth="1"/>
    <col min="15881" max="15882" width="10.875" style="96" bestFit="1" customWidth="1"/>
    <col min="15883" max="16128" width="10" style="96"/>
    <col min="16129" max="16129" width="19.75" style="96" customWidth="1"/>
    <col min="16130" max="16130" width="9.125" style="96" customWidth="1"/>
    <col min="16131" max="16132" width="11" style="96" bestFit="1" customWidth="1"/>
    <col min="16133" max="16134" width="8.25" style="96" bestFit="1" customWidth="1"/>
    <col min="16135" max="16135" width="10.125" style="96" bestFit="1" customWidth="1"/>
    <col min="16136" max="16136" width="11" style="96" bestFit="1" customWidth="1"/>
    <col min="16137" max="16138" width="10.875" style="96" bestFit="1" customWidth="1"/>
    <col min="16139" max="16384" width="11" style="96"/>
  </cols>
  <sheetData>
    <row r="1" spans="1:11" x14ac:dyDescent="0.2">
      <c r="A1" s="566" t="s">
        <v>27</v>
      </c>
      <c r="B1" s="567"/>
      <c r="C1" s="567"/>
      <c r="D1" s="567"/>
      <c r="E1" s="567"/>
      <c r="F1" s="567"/>
      <c r="G1" s="567"/>
      <c r="H1" s="567"/>
      <c r="I1" s="574"/>
    </row>
    <row r="2" spans="1:11" ht="15.75" x14ac:dyDescent="0.25">
      <c r="A2" s="568"/>
      <c r="B2" s="569"/>
      <c r="C2" s="570"/>
      <c r="D2" s="570"/>
      <c r="E2" s="570"/>
      <c r="F2" s="570"/>
      <c r="G2" s="552"/>
      <c r="H2" s="552" t="s">
        <v>160</v>
      </c>
      <c r="I2" s="574"/>
    </row>
    <row r="3" spans="1:11" s="102" customFormat="1" x14ac:dyDescent="0.2">
      <c r="A3" s="553"/>
      <c r="B3" s="857">
        <f>INDICE!A3</f>
        <v>42036</v>
      </c>
      <c r="C3" s="858"/>
      <c r="D3" s="858" t="s">
        <v>121</v>
      </c>
      <c r="E3" s="858"/>
      <c r="F3" s="858" t="s">
        <v>122</v>
      </c>
      <c r="G3" s="859"/>
      <c r="H3" s="858"/>
      <c r="I3" s="536"/>
    </row>
    <row r="4" spans="1:11" s="102" customFormat="1" x14ac:dyDescent="0.2">
      <c r="A4" s="554"/>
      <c r="B4" s="555" t="s">
        <v>48</v>
      </c>
      <c r="C4" s="555" t="s">
        <v>506</v>
      </c>
      <c r="D4" s="555" t="s">
        <v>48</v>
      </c>
      <c r="E4" s="555" t="s">
        <v>506</v>
      </c>
      <c r="F4" s="555" t="s">
        <v>48</v>
      </c>
      <c r="G4" s="556" t="s">
        <v>506</v>
      </c>
      <c r="H4" s="556" t="s">
        <v>111</v>
      </c>
      <c r="I4" s="536"/>
    </row>
    <row r="5" spans="1:11" s="102" customFormat="1" x14ac:dyDescent="0.2">
      <c r="A5" s="557" t="s">
        <v>180</v>
      </c>
      <c r="B5" s="516">
        <v>1631.3994200000013</v>
      </c>
      <c r="C5" s="509">
        <v>3.9575428424837753</v>
      </c>
      <c r="D5" s="508">
        <v>3304.8421800000006</v>
      </c>
      <c r="E5" s="509">
        <v>3.4057960768421069</v>
      </c>
      <c r="F5" s="508">
        <v>21019.485779999995</v>
      </c>
      <c r="G5" s="509">
        <v>2.2841381997134729</v>
      </c>
      <c r="H5" s="514">
        <v>73.144509993902503</v>
      </c>
      <c r="I5" s="536"/>
      <c r="K5" s="96"/>
    </row>
    <row r="6" spans="1:11" s="102" customFormat="1" x14ac:dyDescent="0.2">
      <c r="A6" s="557" t="s">
        <v>181</v>
      </c>
      <c r="B6" s="579">
        <v>0.56799999999999995</v>
      </c>
      <c r="C6" s="526">
        <v>136.10591511826081</v>
      </c>
      <c r="D6" s="558">
        <v>0.57340999999999998</v>
      </c>
      <c r="E6" s="509">
        <v>69.884158445175245</v>
      </c>
      <c r="F6" s="508">
        <v>6.9834799999999992</v>
      </c>
      <c r="G6" s="509">
        <v>44.00263942015237</v>
      </c>
      <c r="H6" s="514">
        <v>2.4301413840401683E-2</v>
      </c>
      <c r="I6" s="536"/>
      <c r="K6" s="96"/>
    </row>
    <row r="7" spans="1:11" s="102" customFormat="1" x14ac:dyDescent="0.2">
      <c r="A7" s="557" t="s">
        <v>182</v>
      </c>
      <c r="B7" s="516">
        <v>0.92540999999999984</v>
      </c>
      <c r="C7" s="509">
        <v>-17.57428388200087</v>
      </c>
      <c r="D7" s="558">
        <v>2.4762799999999996</v>
      </c>
      <c r="E7" s="509">
        <v>-6.3763502247696735</v>
      </c>
      <c r="F7" s="508">
        <v>15.945679999999999</v>
      </c>
      <c r="G7" s="509">
        <v>-32.364232660510922</v>
      </c>
      <c r="H7" s="514">
        <v>5.5488462578344368E-2</v>
      </c>
      <c r="I7" s="536"/>
      <c r="K7" s="96"/>
    </row>
    <row r="8" spans="1:11" s="102" customFormat="1" x14ac:dyDescent="0.2">
      <c r="A8" s="578" t="s">
        <v>183</v>
      </c>
      <c r="B8" s="517">
        <v>1632.8928300000011</v>
      </c>
      <c r="C8" s="518">
        <v>3.9623922273608678</v>
      </c>
      <c r="D8" s="517">
        <v>3307.8918700000004</v>
      </c>
      <c r="E8" s="518">
        <v>3.4047224048406286</v>
      </c>
      <c r="F8" s="517">
        <v>21042.414939999995</v>
      </c>
      <c r="G8" s="518">
        <v>2.2542746579171311</v>
      </c>
      <c r="H8" s="518">
        <v>73.224299870321246</v>
      </c>
      <c r="I8" s="536"/>
    </row>
    <row r="9" spans="1:11" s="102" customFormat="1" x14ac:dyDescent="0.2">
      <c r="A9" s="557" t="s">
        <v>184</v>
      </c>
      <c r="B9" s="516">
        <v>369.8841700000001</v>
      </c>
      <c r="C9" s="509">
        <v>20.871748409997881</v>
      </c>
      <c r="D9" s="508">
        <v>768.67448000000002</v>
      </c>
      <c r="E9" s="509">
        <v>19.514806948880949</v>
      </c>
      <c r="F9" s="508">
        <v>3755.8187099999996</v>
      </c>
      <c r="G9" s="509">
        <v>1.4161825268332409</v>
      </c>
      <c r="H9" s="514">
        <v>13.069659364848699</v>
      </c>
      <c r="I9" s="536"/>
    </row>
    <row r="10" spans="1:11" s="102" customFormat="1" x14ac:dyDescent="0.2">
      <c r="A10" s="557" t="s">
        <v>185</v>
      </c>
      <c r="B10" s="516">
        <v>287.92790999999988</v>
      </c>
      <c r="C10" s="509">
        <v>11.776567760916182</v>
      </c>
      <c r="D10" s="508">
        <v>598.78037999999981</v>
      </c>
      <c r="E10" s="509">
        <v>6.4155123783352153</v>
      </c>
      <c r="F10" s="508">
        <v>2044.5473399999998</v>
      </c>
      <c r="G10" s="509">
        <v>-11.307268448106733</v>
      </c>
      <c r="H10" s="514">
        <v>7.114703704404171</v>
      </c>
      <c r="I10" s="536"/>
    </row>
    <row r="11" spans="1:11" s="102" customFormat="1" x14ac:dyDescent="0.2">
      <c r="A11" s="557" t="s">
        <v>186</v>
      </c>
      <c r="B11" s="516">
        <v>168.81243000000003</v>
      </c>
      <c r="C11" s="509">
        <v>24.556185054136975</v>
      </c>
      <c r="D11" s="508">
        <v>398.99234000000001</v>
      </c>
      <c r="E11" s="509">
        <v>50.481086710035974</v>
      </c>
      <c r="F11" s="508">
        <v>1894.1478399999999</v>
      </c>
      <c r="G11" s="509">
        <v>16.933473435945938</v>
      </c>
      <c r="H11" s="514">
        <v>6.5913370604258841</v>
      </c>
      <c r="I11" s="536"/>
    </row>
    <row r="12" spans="1:11" s="3" customFormat="1" x14ac:dyDescent="0.2">
      <c r="A12" s="559" t="s">
        <v>187</v>
      </c>
      <c r="B12" s="519">
        <v>2459.5173400000008</v>
      </c>
      <c r="C12" s="520">
        <v>8.358591053066732</v>
      </c>
      <c r="D12" s="519">
        <v>5074.33907</v>
      </c>
      <c r="E12" s="520">
        <v>8.6590578702448902</v>
      </c>
      <c r="F12" s="519">
        <v>28736.928829999993</v>
      </c>
      <c r="G12" s="520">
        <v>1.8789145380119159</v>
      </c>
      <c r="H12" s="520">
        <v>100</v>
      </c>
      <c r="I12" s="489"/>
    </row>
    <row r="13" spans="1:11" s="102" customFormat="1" x14ac:dyDescent="0.2">
      <c r="A13" s="583" t="s">
        <v>158</v>
      </c>
      <c r="B13" s="521"/>
      <c r="C13" s="521"/>
      <c r="D13" s="521"/>
      <c r="E13" s="521"/>
      <c r="F13" s="521"/>
      <c r="G13" s="521"/>
      <c r="H13" s="521"/>
      <c r="I13" s="536"/>
    </row>
    <row r="14" spans="1:11" s="130" customFormat="1" x14ac:dyDescent="0.2">
      <c r="A14" s="560" t="s">
        <v>188</v>
      </c>
      <c r="B14" s="540">
        <v>71.926950000000019</v>
      </c>
      <c r="C14" s="529">
        <v>34.134688276079011</v>
      </c>
      <c r="D14" s="528">
        <v>141.08529999999996</v>
      </c>
      <c r="E14" s="529">
        <v>44.540023368543231</v>
      </c>
      <c r="F14" s="528">
        <v>907.94292000000041</v>
      </c>
      <c r="G14" s="529">
        <v>25.035925300054203</v>
      </c>
      <c r="H14" s="542">
        <v>3.1594987946385942</v>
      </c>
      <c r="I14" s="575"/>
    </row>
    <row r="15" spans="1:11" s="130" customFormat="1" x14ac:dyDescent="0.2">
      <c r="A15" s="561" t="s">
        <v>612</v>
      </c>
      <c r="B15" s="581">
        <v>4.4048787941582157</v>
      </c>
      <c r="C15" s="533"/>
      <c r="D15" s="562">
        <v>4.2651122087615265</v>
      </c>
      <c r="E15" s="533"/>
      <c r="F15" s="562">
        <v>4.3148228118725642</v>
      </c>
      <c r="G15" s="533"/>
      <c r="H15" s="543"/>
      <c r="I15" s="575"/>
    </row>
    <row r="16" spans="1:11" s="130" customFormat="1" x14ac:dyDescent="0.2">
      <c r="A16" s="563" t="s">
        <v>515</v>
      </c>
      <c r="B16" s="582">
        <v>122.17085</v>
      </c>
      <c r="C16" s="523">
        <v>37.744272552493989</v>
      </c>
      <c r="D16" s="522">
        <v>299.26956000000007</v>
      </c>
      <c r="E16" s="523">
        <v>56.124761432958955</v>
      </c>
      <c r="F16" s="564">
        <v>1370.53124</v>
      </c>
      <c r="G16" s="523">
        <v>10.947756058507991</v>
      </c>
      <c r="H16" s="580">
        <v>4.7692335117217901</v>
      </c>
      <c r="I16" s="575"/>
    </row>
    <row r="17" spans="1:14" s="102" customFormat="1" x14ac:dyDescent="0.2">
      <c r="A17" s="571"/>
      <c r="B17" s="572"/>
      <c r="C17" s="572"/>
      <c r="D17" s="572"/>
      <c r="E17" s="572"/>
      <c r="F17" s="572"/>
      <c r="G17" s="572"/>
      <c r="H17" s="573" t="s">
        <v>241</v>
      </c>
      <c r="I17" s="536"/>
    </row>
    <row r="18" spans="1:14" s="102" customFormat="1" x14ac:dyDescent="0.2">
      <c r="A18" s="565" t="s">
        <v>578</v>
      </c>
      <c r="B18" s="527"/>
      <c r="C18" s="527"/>
      <c r="D18" s="527"/>
      <c r="E18" s="527"/>
      <c r="F18" s="508"/>
      <c r="G18" s="527"/>
      <c r="H18" s="527"/>
      <c r="I18" s="107"/>
      <c r="J18" s="107"/>
      <c r="K18" s="107"/>
      <c r="L18" s="107"/>
      <c r="M18" s="107"/>
      <c r="N18" s="107"/>
    </row>
    <row r="19" spans="1:14" x14ac:dyDescent="0.2">
      <c r="A19" s="860" t="s">
        <v>516</v>
      </c>
      <c r="B19" s="861"/>
      <c r="C19" s="861"/>
      <c r="D19" s="861"/>
      <c r="E19" s="861"/>
      <c r="F19" s="861"/>
      <c r="G19" s="861"/>
      <c r="H19" s="570"/>
      <c r="I19" s="108"/>
      <c r="J19" s="108"/>
      <c r="K19" s="108"/>
      <c r="L19" s="108"/>
      <c r="M19" s="108"/>
      <c r="N19" s="108"/>
    </row>
    <row r="20" spans="1:14" ht="14.25" x14ac:dyDescent="0.2">
      <c r="A20" s="576" t="s">
        <v>242</v>
      </c>
      <c r="B20" s="577"/>
      <c r="C20" s="577"/>
      <c r="D20" s="577"/>
      <c r="E20" s="577"/>
      <c r="F20" s="577"/>
      <c r="G20" s="577"/>
      <c r="H20" s="577"/>
      <c r="I20" s="108"/>
      <c r="J20" s="108"/>
      <c r="K20" s="108"/>
      <c r="L20" s="108"/>
      <c r="M20" s="108"/>
      <c r="N20" s="108"/>
    </row>
    <row r="21" spans="1:14" x14ac:dyDescent="0.2">
      <c r="A21" s="171"/>
      <c r="B21" s="172"/>
      <c r="C21" s="172"/>
      <c r="D21" s="172"/>
      <c r="E21" s="172"/>
      <c r="F21" s="172"/>
      <c r="G21" s="172"/>
      <c r="H21" s="172"/>
    </row>
    <row r="32" spans="1:14" x14ac:dyDescent="0.2">
      <c r="C32" s="96" t="s">
        <v>432</v>
      </c>
    </row>
  </sheetData>
  <mergeCells count="4">
    <mergeCell ref="B3:C3"/>
    <mergeCell ref="D3:E3"/>
    <mergeCell ref="F3:H3"/>
    <mergeCell ref="A19:G19"/>
  </mergeCells>
  <conditionalFormatting sqref="B6">
    <cfRule type="cellIs" dxfId="78" priority="7" operator="between">
      <formula>0</formula>
      <formula>0.5</formula>
    </cfRule>
    <cfRule type="cellIs" dxfId="77" priority="8" operator="between">
      <formula>0</formula>
      <formula>0.49</formula>
    </cfRule>
  </conditionalFormatting>
  <conditionalFormatting sqref="D6">
    <cfRule type="cellIs" dxfId="76" priority="5" operator="between">
      <formula>0</formula>
      <formula>0.5</formula>
    </cfRule>
    <cfRule type="cellIs" dxfId="75" priority="6" operator="between">
      <formula>0</formula>
      <formula>0.49</formula>
    </cfRule>
  </conditionalFormatting>
  <conditionalFormatting sqref="D7">
    <cfRule type="cellIs" dxfId="74" priority="3" operator="between">
      <formula>0</formula>
      <formula>0.5</formula>
    </cfRule>
    <cfRule type="cellIs" dxfId="73" priority="4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P47"/>
  <sheetViews>
    <sheetView zoomScale="115" zoomScaleNormal="115" zoomScaleSheetLayoutView="100" workbookViewId="0">
      <selection activeCell="A2" sqref="A2"/>
    </sheetView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17" width="11" style="3"/>
    <col min="18" max="250" width="10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0" style="3"/>
    <col min="269" max="269" width="9.125" style="3" customWidth="1"/>
    <col min="270" max="270" width="10.5" style="3" bestFit="1" customWidth="1"/>
    <col min="271" max="506" width="10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0" style="3"/>
    <col min="525" max="525" width="9.125" style="3" customWidth="1"/>
    <col min="526" max="526" width="10.5" style="3" bestFit="1" customWidth="1"/>
    <col min="527" max="762" width="10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0" style="3"/>
    <col min="781" max="781" width="9.125" style="3" customWidth="1"/>
    <col min="782" max="782" width="10.5" style="3" bestFit="1" customWidth="1"/>
    <col min="783" max="1018" width="10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0" style="3"/>
    <col min="1037" max="1037" width="9.125" style="3" customWidth="1"/>
    <col min="1038" max="1038" width="10.5" style="3" bestFit="1" customWidth="1"/>
    <col min="1039" max="1274" width="10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0" style="3"/>
    <col min="1293" max="1293" width="9.125" style="3" customWidth="1"/>
    <col min="1294" max="1294" width="10.5" style="3" bestFit="1" customWidth="1"/>
    <col min="1295" max="1530" width="10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0" style="3"/>
    <col min="1549" max="1549" width="9.125" style="3" customWidth="1"/>
    <col min="1550" max="1550" width="10.5" style="3" bestFit="1" customWidth="1"/>
    <col min="1551" max="1786" width="10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0" style="3"/>
    <col min="1805" max="1805" width="9.125" style="3" customWidth="1"/>
    <col min="1806" max="1806" width="10.5" style="3" bestFit="1" customWidth="1"/>
    <col min="1807" max="2042" width="10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0" style="3"/>
    <col min="2061" max="2061" width="9.125" style="3" customWidth="1"/>
    <col min="2062" max="2062" width="10.5" style="3" bestFit="1" customWidth="1"/>
    <col min="2063" max="2298" width="10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0" style="3"/>
    <col min="2317" max="2317" width="9.125" style="3" customWidth="1"/>
    <col min="2318" max="2318" width="10.5" style="3" bestFit="1" customWidth="1"/>
    <col min="2319" max="2554" width="10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0" style="3"/>
    <col min="2573" max="2573" width="9.125" style="3" customWidth="1"/>
    <col min="2574" max="2574" width="10.5" style="3" bestFit="1" customWidth="1"/>
    <col min="2575" max="2810" width="10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0" style="3"/>
    <col min="2829" max="2829" width="9.125" style="3" customWidth="1"/>
    <col min="2830" max="2830" width="10.5" style="3" bestFit="1" customWidth="1"/>
    <col min="2831" max="3066" width="10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0" style="3"/>
    <col min="3085" max="3085" width="9.125" style="3" customWidth="1"/>
    <col min="3086" max="3086" width="10.5" style="3" bestFit="1" customWidth="1"/>
    <col min="3087" max="3322" width="10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0" style="3"/>
    <col min="3341" max="3341" width="9.125" style="3" customWidth="1"/>
    <col min="3342" max="3342" width="10.5" style="3" bestFit="1" customWidth="1"/>
    <col min="3343" max="3578" width="10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0" style="3"/>
    <col min="3597" max="3597" width="9.125" style="3" customWidth="1"/>
    <col min="3598" max="3598" width="10.5" style="3" bestFit="1" customWidth="1"/>
    <col min="3599" max="3834" width="10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0" style="3"/>
    <col min="3853" max="3853" width="9.125" style="3" customWidth="1"/>
    <col min="3854" max="3854" width="10.5" style="3" bestFit="1" customWidth="1"/>
    <col min="3855" max="4090" width="10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0" style="3"/>
    <col min="4109" max="4109" width="9.125" style="3" customWidth="1"/>
    <col min="4110" max="4110" width="10.5" style="3" bestFit="1" customWidth="1"/>
    <col min="4111" max="4346" width="10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0" style="3"/>
    <col min="4365" max="4365" width="9.125" style="3" customWidth="1"/>
    <col min="4366" max="4366" width="10.5" style="3" bestFit="1" customWidth="1"/>
    <col min="4367" max="4602" width="10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0" style="3"/>
    <col min="4621" max="4621" width="9.125" style="3" customWidth="1"/>
    <col min="4622" max="4622" width="10.5" style="3" bestFit="1" customWidth="1"/>
    <col min="4623" max="4858" width="10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0" style="3"/>
    <col min="4877" max="4877" width="9.125" style="3" customWidth="1"/>
    <col min="4878" max="4878" width="10.5" style="3" bestFit="1" customWidth="1"/>
    <col min="4879" max="5114" width="10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0" style="3"/>
    <col min="5133" max="5133" width="9.125" style="3" customWidth="1"/>
    <col min="5134" max="5134" width="10.5" style="3" bestFit="1" customWidth="1"/>
    <col min="5135" max="5370" width="10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0" style="3"/>
    <col min="5389" max="5389" width="9.125" style="3" customWidth="1"/>
    <col min="5390" max="5390" width="10.5" style="3" bestFit="1" customWidth="1"/>
    <col min="5391" max="5626" width="10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0" style="3"/>
    <col min="5645" max="5645" width="9.125" style="3" customWidth="1"/>
    <col min="5646" max="5646" width="10.5" style="3" bestFit="1" customWidth="1"/>
    <col min="5647" max="5882" width="10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0" style="3"/>
    <col min="5901" max="5901" width="9.125" style="3" customWidth="1"/>
    <col min="5902" max="5902" width="10.5" style="3" bestFit="1" customWidth="1"/>
    <col min="5903" max="6138" width="10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0" style="3"/>
    <col min="6157" max="6157" width="9.125" style="3" customWidth="1"/>
    <col min="6158" max="6158" width="10.5" style="3" bestFit="1" customWidth="1"/>
    <col min="6159" max="6394" width="10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0" style="3"/>
    <col min="6413" max="6413" width="9.125" style="3" customWidth="1"/>
    <col min="6414" max="6414" width="10.5" style="3" bestFit="1" customWidth="1"/>
    <col min="6415" max="6650" width="10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0" style="3"/>
    <col min="6669" max="6669" width="9.125" style="3" customWidth="1"/>
    <col min="6670" max="6670" width="10.5" style="3" bestFit="1" customWidth="1"/>
    <col min="6671" max="6906" width="10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0" style="3"/>
    <col min="6925" max="6925" width="9.125" style="3" customWidth="1"/>
    <col min="6926" max="6926" width="10.5" style="3" bestFit="1" customWidth="1"/>
    <col min="6927" max="7162" width="10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0" style="3"/>
    <col min="7181" max="7181" width="9.125" style="3" customWidth="1"/>
    <col min="7182" max="7182" width="10.5" style="3" bestFit="1" customWidth="1"/>
    <col min="7183" max="7418" width="10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0" style="3"/>
    <col min="7437" max="7437" width="9.125" style="3" customWidth="1"/>
    <col min="7438" max="7438" width="10.5" style="3" bestFit="1" customWidth="1"/>
    <col min="7439" max="7674" width="10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0" style="3"/>
    <col min="7693" max="7693" width="9.125" style="3" customWidth="1"/>
    <col min="7694" max="7694" width="10.5" style="3" bestFit="1" customWidth="1"/>
    <col min="7695" max="7930" width="10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0" style="3"/>
    <col min="7949" max="7949" width="9.125" style="3" customWidth="1"/>
    <col min="7950" max="7950" width="10.5" style="3" bestFit="1" customWidth="1"/>
    <col min="7951" max="8186" width="10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0" style="3"/>
    <col min="8205" max="8205" width="9.125" style="3" customWidth="1"/>
    <col min="8206" max="8206" width="10.5" style="3" bestFit="1" customWidth="1"/>
    <col min="8207" max="8442" width="10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0" style="3"/>
    <col min="8461" max="8461" width="9.125" style="3" customWidth="1"/>
    <col min="8462" max="8462" width="10.5" style="3" bestFit="1" customWidth="1"/>
    <col min="8463" max="8698" width="10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0" style="3"/>
    <col min="8717" max="8717" width="9.125" style="3" customWidth="1"/>
    <col min="8718" max="8718" width="10.5" style="3" bestFit="1" customWidth="1"/>
    <col min="8719" max="8954" width="10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0" style="3"/>
    <col min="8973" max="8973" width="9.125" style="3" customWidth="1"/>
    <col min="8974" max="8974" width="10.5" style="3" bestFit="1" customWidth="1"/>
    <col min="8975" max="9210" width="10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0" style="3"/>
    <col min="9229" max="9229" width="9.125" style="3" customWidth="1"/>
    <col min="9230" max="9230" width="10.5" style="3" bestFit="1" customWidth="1"/>
    <col min="9231" max="9466" width="10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0" style="3"/>
    <col min="9485" max="9485" width="9.125" style="3" customWidth="1"/>
    <col min="9486" max="9486" width="10.5" style="3" bestFit="1" customWidth="1"/>
    <col min="9487" max="9722" width="10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0" style="3"/>
    <col min="9741" max="9741" width="9.125" style="3" customWidth="1"/>
    <col min="9742" max="9742" width="10.5" style="3" bestFit="1" customWidth="1"/>
    <col min="9743" max="9978" width="10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0" style="3"/>
    <col min="9997" max="9997" width="9.125" style="3" customWidth="1"/>
    <col min="9998" max="9998" width="10.5" style="3" bestFit="1" customWidth="1"/>
    <col min="9999" max="10234" width="10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0" style="3"/>
    <col min="10253" max="10253" width="9.125" style="3" customWidth="1"/>
    <col min="10254" max="10254" width="10.5" style="3" bestFit="1" customWidth="1"/>
    <col min="10255" max="10490" width="10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0" style="3"/>
    <col min="10509" max="10509" width="9.125" style="3" customWidth="1"/>
    <col min="10510" max="10510" width="10.5" style="3" bestFit="1" customWidth="1"/>
    <col min="10511" max="10746" width="10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0" style="3"/>
    <col min="10765" max="10765" width="9.125" style="3" customWidth="1"/>
    <col min="10766" max="10766" width="10.5" style="3" bestFit="1" customWidth="1"/>
    <col min="10767" max="11002" width="10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0" style="3"/>
    <col min="11021" max="11021" width="9.125" style="3" customWidth="1"/>
    <col min="11022" max="11022" width="10.5" style="3" bestFit="1" customWidth="1"/>
    <col min="11023" max="11258" width="10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0" style="3"/>
    <col min="11277" max="11277" width="9.125" style="3" customWidth="1"/>
    <col min="11278" max="11278" width="10.5" style="3" bestFit="1" customWidth="1"/>
    <col min="11279" max="11514" width="10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0" style="3"/>
    <col min="11533" max="11533" width="9.125" style="3" customWidth="1"/>
    <col min="11534" max="11534" width="10.5" style="3" bestFit="1" customWidth="1"/>
    <col min="11535" max="11770" width="10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0" style="3"/>
    <col min="11789" max="11789" width="9.125" style="3" customWidth="1"/>
    <col min="11790" max="11790" width="10.5" style="3" bestFit="1" customWidth="1"/>
    <col min="11791" max="12026" width="10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0" style="3"/>
    <col min="12045" max="12045" width="9.125" style="3" customWidth="1"/>
    <col min="12046" max="12046" width="10.5" style="3" bestFit="1" customWidth="1"/>
    <col min="12047" max="12282" width="10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0" style="3"/>
    <col min="12301" max="12301" width="9.125" style="3" customWidth="1"/>
    <col min="12302" max="12302" width="10.5" style="3" bestFit="1" customWidth="1"/>
    <col min="12303" max="12538" width="10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0" style="3"/>
    <col min="12557" max="12557" width="9.125" style="3" customWidth="1"/>
    <col min="12558" max="12558" width="10.5" style="3" bestFit="1" customWidth="1"/>
    <col min="12559" max="12794" width="10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0" style="3"/>
    <col min="12813" max="12813" width="9.125" style="3" customWidth="1"/>
    <col min="12814" max="12814" width="10.5" style="3" bestFit="1" customWidth="1"/>
    <col min="12815" max="13050" width="10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0" style="3"/>
    <col min="13069" max="13069" width="9.125" style="3" customWidth="1"/>
    <col min="13070" max="13070" width="10.5" style="3" bestFit="1" customWidth="1"/>
    <col min="13071" max="13306" width="10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0" style="3"/>
    <col min="13325" max="13325" width="9.125" style="3" customWidth="1"/>
    <col min="13326" max="13326" width="10.5" style="3" bestFit="1" customWidth="1"/>
    <col min="13327" max="13562" width="10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0" style="3"/>
    <col min="13581" max="13581" width="9.125" style="3" customWidth="1"/>
    <col min="13582" max="13582" width="10.5" style="3" bestFit="1" customWidth="1"/>
    <col min="13583" max="13818" width="10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0" style="3"/>
    <col min="13837" max="13837" width="9.125" style="3" customWidth="1"/>
    <col min="13838" max="13838" width="10.5" style="3" bestFit="1" customWidth="1"/>
    <col min="13839" max="14074" width="10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0" style="3"/>
    <col min="14093" max="14093" width="9.125" style="3" customWidth="1"/>
    <col min="14094" max="14094" width="10.5" style="3" bestFit="1" customWidth="1"/>
    <col min="14095" max="14330" width="10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0" style="3"/>
    <col min="14349" max="14349" width="9.125" style="3" customWidth="1"/>
    <col min="14350" max="14350" width="10.5" style="3" bestFit="1" customWidth="1"/>
    <col min="14351" max="14586" width="10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0" style="3"/>
    <col min="14605" max="14605" width="9.125" style="3" customWidth="1"/>
    <col min="14606" max="14606" width="10.5" style="3" bestFit="1" customWidth="1"/>
    <col min="14607" max="14842" width="10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0" style="3"/>
    <col min="14861" max="14861" width="9.125" style="3" customWidth="1"/>
    <col min="14862" max="14862" width="10.5" style="3" bestFit="1" customWidth="1"/>
    <col min="14863" max="15098" width="10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0" style="3"/>
    <col min="15117" max="15117" width="9.125" style="3" customWidth="1"/>
    <col min="15118" max="15118" width="10.5" style="3" bestFit="1" customWidth="1"/>
    <col min="15119" max="15354" width="10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0" style="3"/>
    <col min="15373" max="15373" width="9.125" style="3" customWidth="1"/>
    <col min="15374" max="15374" width="10.5" style="3" bestFit="1" customWidth="1"/>
    <col min="15375" max="15610" width="10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0" style="3"/>
    <col min="15629" max="15629" width="9.125" style="3" customWidth="1"/>
    <col min="15630" max="15630" width="10.5" style="3" bestFit="1" customWidth="1"/>
    <col min="15631" max="15866" width="10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0" style="3"/>
    <col min="15885" max="15885" width="9.125" style="3" customWidth="1"/>
    <col min="15886" max="15886" width="10.5" style="3" bestFit="1" customWidth="1"/>
    <col min="15887" max="16122" width="10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0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517</v>
      </c>
    </row>
    <row r="2" spans="1:11" ht="15.75" x14ac:dyDescent="0.25">
      <c r="A2" s="2"/>
      <c r="J2" s="110" t="s">
        <v>160</v>
      </c>
    </row>
    <row r="3" spans="1:11" s="114" customFormat="1" ht="13.7" customHeight="1" x14ac:dyDescent="0.2">
      <c r="A3" s="111"/>
      <c r="B3" s="855">
        <f>INDICE!A3</f>
        <v>42036</v>
      </c>
      <c r="C3" s="855"/>
      <c r="D3" s="855">
        <f>INDICE!C3</f>
        <v>0</v>
      </c>
      <c r="E3" s="855"/>
      <c r="F3" s="112"/>
      <c r="G3" s="856" t="s">
        <v>122</v>
      </c>
      <c r="H3" s="856"/>
      <c r="I3" s="856"/>
      <c r="J3" s="856"/>
    </row>
    <row r="4" spans="1:11" s="114" customFormat="1" x14ac:dyDescent="0.2">
      <c r="A4" s="115"/>
      <c r="B4" s="116" t="s">
        <v>189</v>
      </c>
      <c r="C4" s="116" t="s">
        <v>190</v>
      </c>
      <c r="D4" s="116" t="s">
        <v>191</v>
      </c>
      <c r="E4" s="116" t="s">
        <v>192</v>
      </c>
      <c r="F4" s="116"/>
      <c r="G4" s="116" t="s">
        <v>189</v>
      </c>
      <c r="H4" s="116" t="s">
        <v>190</v>
      </c>
      <c r="I4" s="116" t="s">
        <v>191</v>
      </c>
      <c r="J4" s="116" t="s">
        <v>192</v>
      </c>
    </row>
    <row r="5" spans="1:11" s="114" customFormat="1" x14ac:dyDescent="0.2">
      <c r="A5" s="584" t="s">
        <v>162</v>
      </c>
      <c r="B5" s="117">
        <v>243.96920000000003</v>
      </c>
      <c r="C5" s="117">
        <v>47.792000000000016</v>
      </c>
      <c r="D5" s="117">
        <v>18.474820000000001</v>
      </c>
      <c r="E5" s="544">
        <v>310.23602000000005</v>
      </c>
      <c r="F5" s="117"/>
      <c r="G5" s="117">
        <v>3217.695899999997</v>
      </c>
      <c r="H5" s="117">
        <v>576.63574000000062</v>
      </c>
      <c r="I5" s="117">
        <v>179.83126000000001</v>
      </c>
      <c r="J5" s="544">
        <v>3974.1628999999975</v>
      </c>
      <c r="K5" s="82"/>
    </row>
    <row r="6" spans="1:11" s="114" customFormat="1" x14ac:dyDescent="0.2">
      <c r="A6" s="585" t="s">
        <v>163</v>
      </c>
      <c r="B6" s="119">
        <v>69.847610000000003</v>
      </c>
      <c r="C6" s="119">
        <v>26.579099999999997</v>
      </c>
      <c r="D6" s="119">
        <v>19.140689999999999</v>
      </c>
      <c r="E6" s="547">
        <v>115.56739999999999</v>
      </c>
      <c r="F6" s="119"/>
      <c r="G6" s="119">
        <v>899.9381699999999</v>
      </c>
      <c r="H6" s="119">
        <v>266.49051999999995</v>
      </c>
      <c r="I6" s="119">
        <v>104.35301999999994</v>
      </c>
      <c r="J6" s="547">
        <v>1270.7817099999997</v>
      </c>
      <c r="K6" s="82"/>
    </row>
    <row r="7" spans="1:11" s="114" customFormat="1" x14ac:dyDescent="0.2">
      <c r="A7" s="585" t="s">
        <v>164</v>
      </c>
      <c r="B7" s="119">
        <v>32.305959999999992</v>
      </c>
      <c r="C7" s="119">
        <v>8.398810000000001</v>
      </c>
      <c r="D7" s="119">
        <v>8.6878200000000021</v>
      </c>
      <c r="E7" s="547">
        <v>49.392589999999998</v>
      </c>
      <c r="F7" s="119"/>
      <c r="G7" s="119">
        <v>440.79777999999993</v>
      </c>
      <c r="H7" s="119">
        <v>78.74008000000002</v>
      </c>
      <c r="I7" s="119">
        <v>55.916349999999973</v>
      </c>
      <c r="J7" s="547">
        <v>575.45420999999988</v>
      </c>
      <c r="K7" s="82"/>
    </row>
    <row r="8" spans="1:11" s="114" customFormat="1" x14ac:dyDescent="0.2">
      <c r="A8" s="585" t="s">
        <v>165</v>
      </c>
      <c r="B8" s="119">
        <v>24.047240000000002</v>
      </c>
      <c r="C8" s="119">
        <v>4.1621300000000003</v>
      </c>
      <c r="D8" s="119">
        <v>9.8019200000000009</v>
      </c>
      <c r="E8" s="547">
        <v>38.011290000000002</v>
      </c>
      <c r="F8" s="119"/>
      <c r="G8" s="119">
        <v>377.98068000000001</v>
      </c>
      <c r="H8" s="119">
        <v>43.724399999999996</v>
      </c>
      <c r="I8" s="119">
        <v>109.80605000000001</v>
      </c>
      <c r="J8" s="547">
        <v>531.51112999999998</v>
      </c>
      <c r="K8" s="82"/>
    </row>
    <row r="9" spans="1:11" s="114" customFormat="1" x14ac:dyDescent="0.2">
      <c r="A9" s="585" t="s">
        <v>166</v>
      </c>
      <c r="B9" s="119">
        <v>49.004179999999984</v>
      </c>
      <c r="C9" s="119">
        <v>0</v>
      </c>
      <c r="D9" s="119">
        <v>0</v>
      </c>
      <c r="E9" s="547">
        <v>49.004179999999984</v>
      </c>
      <c r="F9" s="119"/>
      <c r="G9" s="119">
        <v>622.05478000000005</v>
      </c>
      <c r="H9" s="119">
        <v>0</v>
      </c>
      <c r="I9" s="119">
        <v>117.44117000000001</v>
      </c>
      <c r="J9" s="547">
        <v>739.49595000000011</v>
      </c>
      <c r="K9" s="82"/>
    </row>
    <row r="10" spans="1:11" s="114" customFormat="1" x14ac:dyDescent="0.2">
      <c r="A10" s="585" t="s">
        <v>167</v>
      </c>
      <c r="B10" s="119">
        <v>21.559969999999996</v>
      </c>
      <c r="C10" s="119">
        <v>6.9477900000000012</v>
      </c>
      <c r="D10" s="119">
        <v>1.69503</v>
      </c>
      <c r="E10" s="547">
        <v>30.202789999999997</v>
      </c>
      <c r="F10" s="119"/>
      <c r="G10" s="119">
        <v>294.55567000000002</v>
      </c>
      <c r="H10" s="119">
        <v>56.323889999999992</v>
      </c>
      <c r="I10" s="119">
        <v>12.511820000000004</v>
      </c>
      <c r="J10" s="547">
        <v>363.39138000000003</v>
      </c>
      <c r="K10" s="82"/>
    </row>
    <row r="11" spans="1:11" s="114" customFormat="1" x14ac:dyDescent="0.2">
      <c r="A11" s="585" t="s">
        <v>168</v>
      </c>
      <c r="B11" s="119">
        <v>113.48389999999999</v>
      </c>
      <c r="C11" s="119">
        <v>60.506070000000008</v>
      </c>
      <c r="D11" s="119">
        <v>39.305999999999997</v>
      </c>
      <c r="E11" s="547">
        <v>213.29597000000001</v>
      </c>
      <c r="F11" s="119"/>
      <c r="G11" s="119">
        <v>1487.6660099999999</v>
      </c>
      <c r="H11" s="119">
        <v>625.36649000000023</v>
      </c>
      <c r="I11" s="119">
        <v>241.53134000000009</v>
      </c>
      <c r="J11" s="547">
        <v>2354.5638400000003</v>
      </c>
      <c r="K11" s="82"/>
    </row>
    <row r="12" spans="1:11" s="114" customFormat="1" x14ac:dyDescent="0.2">
      <c r="A12" s="585" t="s">
        <v>635</v>
      </c>
      <c r="B12" s="119">
        <v>87.735880000000037</v>
      </c>
      <c r="C12" s="119">
        <v>53.14347999999999</v>
      </c>
      <c r="D12" s="119">
        <v>27.222529999999999</v>
      </c>
      <c r="E12" s="547">
        <v>168.10189000000003</v>
      </c>
      <c r="F12" s="119"/>
      <c r="G12" s="119">
        <v>1159.7261600000002</v>
      </c>
      <c r="H12" s="119">
        <v>501.59123</v>
      </c>
      <c r="I12" s="119">
        <v>159.96467999999996</v>
      </c>
      <c r="J12" s="547">
        <v>1821.2820700000002</v>
      </c>
      <c r="K12" s="82"/>
    </row>
    <row r="13" spans="1:11" s="114" customFormat="1" x14ac:dyDescent="0.2">
      <c r="A13" s="585" t="s">
        <v>169</v>
      </c>
      <c r="B13" s="119">
        <v>260.70310999999998</v>
      </c>
      <c r="C13" s="119">
        <v>50.643799999999999</v>
      </c>
      <c r="D13" s="119">
        <v>33.497999999999998</v>
      </c>
      <c r="E13" s="547">
        <v>344.84490999999997</v>
      </c>
      <c r="F13" s="119"/>
      <c r="G13" s="119">
        <v>3256.2390300000029</v>
      </c>
      <c r="H13" s="119">
        <v>448.15561999999994</v>
      </c>
      <c r="I13" s="119">
        <v>231.56799000000012</v>
      </c>
      <c r="J13" s="547">
        <v>3935.9626400000029</v>
      </c>
      <c r="K13" s="82"/>
    </row>
    <row r="14" spans="1:11" s="114" customFormat="1" x14ac:dyDescent="0.2">
      <c r="A14" s="585" t="s">
        <v>170</v>
      </c>
      <c r="B14" s="119">
        <v>0.87117999999999995</v>
      </c>
      <c r="C14" s="119">
        <v>0</v>
      </c>
      <c r="D14" s="119">
        <v>8.2430000000000003E-2</v>
      </c>
      <c r="E14" s="547">
        <v>0.95360999999999996</v>
      </c>
      <c r="F14" s="119"/>
      <c r="G14" s="119">
        <v>11.266680000000001</v>
      </c>
      <c r="H14" s="119">
        <v>0</v>
      </c>
      <c r="I14" s="119">
        <v>0.28415999999999997</v>
      </c>
      <c r="J14" s="547">
        <v>11.550840000000001</v>
      </c>
      <c r="K14" s="82"/>
    </row>
    <row r="15" spans="1:11" s="114" customFormat="1" x14ac:dyDescent="0.2">
      <c r="A15" s="585" t="s">
        <v>171</v>
      </c>
      <c r="B15" s="119">
        <v>159.30250000000001</v>
      </c>
      <c r="C15" s="119">
        <v>21.317400000000003</v>
      </c>
      <c r="D15" s="119">
        <v>12.993279999999999</v>
      </c>
      <c r="E15" s="547">
        <v>193.61318</v>
      </c>
      <c r="F15" s="119"/>
      <c r="G15" s="119">
        <v>2042.0593099999987</v>
      </c>
      <c r="H15" s="119">
        <v>214.89317000000003</v>
      </c>
      <c r="I15" s="119">
        <v>107.31741999999998</v>
      </c>
      <c r="J15" s="547">
        <v>2364.2698999999984</v>
      </c>
      <c r="K15" s="82"/>
    </row>
    <row r="16" spans="1:11" s="114" customFormat="1" x14ac:dyDescent="0.2">
      <c r="A16" s="585" t="s">
        <v>172</v>
      </c>
      <c r="B16" s="119">
        <v>43.346789999999999</v>
      </c>
      <c r="C16" s="119">
        <v>13.310920000000001</v>
      </c>
      <c r="D16" s="119">
        <v>3.9335299999999997</v>
      </c>
      <c r="E16" s="547">
        <v>60.591239999999999</v>
      </c>
      <c r="F16" s="119"/>
      <c r="G16" s="119">
        <v>571.24048000000028</v>
      </c>
      <c r="H16" s="119">
        <v>142.99206000000007</v>
      </c>
      <c r="I16" s="119">
        <v>24.76972</v>
      </c>
      <c r="J16" s="547">
        <v>739.00226000000032</v>
      </c>
      <c r="K16" s="82"/>
    </row>
    <row r="17" spans="1:16" s="114" customFormat="1" x14ac:dyDescent="0.2">
      <c r="A17" s="585" t="s">
        <v>173</v>
      </c>
      <c r="B17" s="119">
        <v>99.751570000000015</v>
      </c>
      <c r="C17" s="119">
        <v>23.733079999999998</v>
      </c>
      <c r="D17" s="119">
        <v>38.772639999999996</v>
      </c>
      <c r="E17" s="547">
        <v>162.25729000000001</v>
      </c>
      <c r="F17" s="119"/>
      <c r="G17" s="119">
        <v>1342.8662199999997</v>
      </c>
      <c r="H17" s="119">
        <v>273.18725000000012</v>
      </c>
      <c r="I17" s="119">
        <v>254.20871999999997</v>
      </c>
      <c r="J17" s="547">
        <v>1870.2621899999999</v>
      </c>
      <c r="K17" s="82"/>
    </row>
    <row r="18" spans="1:16" s="114" customFormat="1" x14ac:dyDescent="0.2">
      <c r="A18" s="585" t="s">
        <v>174</v>
      </c>
      <c r="B18" s="119">
        <v>12.643619999999999</v>
      </c>
      <c r="C18" s="119">
        <v>4.5658300000000001</v>
      </c>
      <c r="D18" s="119">
        <v>4.35358</v>
      </c>
      <c r="E18" s="547">
        <v>21.563029999999998</v>
      </c>
      <c r="F18" s="119"/>
      <c r="G18" s="119">
        <v>166.43869000000007</v>
      </c>
      <c r="H18" s="119">
        <v>45.702759999999998</v>
      </c>
      <c r="I18" s="119">
        <v>25.201250000000002</v>
      </c>
      <c r="J18" s="547">
        <v>237.34270000000009</v>
      </c>
      <c r="K18" s="82"/>
    </row>
    <row r="19" spans="1:16" s="114" customFormat="1" x14ac:dyDescent="0.2">
      <c r="A19" s="585" t="s">
        <v>175</v>
      </c>
      <c r="B19" s="119">
        <v>173.03228999999999</v>
      </c>
      <c r="C19" s="119">
        <v>12.189300000000001</v>
      </c>
      <c r="D19" s="119">
        <v>48.086089999999999</v>
      </c>
      <c r="E19" s="547">
        <v>233.30768</v>
      </c>
      <c r="F19" s="119"/>
      <c r="G19" s="119">
        <v>2165.2453900000019</v>
      </c>
      <c r="H19" s="119">
        <v>110.55056</v>
      </c>
      <c r="I19" s="119">
        <v>285.93034</v>
      </c>
      <c r="J19" s="547">
        <v>2561.7262900000019</v>
      </c>
      <c r="K19" s="82"/>
    </row>
    <row r="20" spans="1:16" s="114" customFormat="1" x14ac:dyDescent="0.2">
      <c r="A20" s="585" t="s">
        <v>176</v>
      </c>
      <c r="B20" s="119">
        <v>1.1157600000000001</v>
      </c>
      <c r="C20" s="119">
        <v>0</v>
      </c>
      <c r="D20" s="119">
        <v>0</v>
      </c>
      <c r="E20" s="547">
        <v>1.1157600000000001</v>
      </c>
      <c r="F20" s="119"/>
      <c r="G20" s="119">
        <v>13.628720000000001</v>
      </c>
      <c r="H20" s="119">
        <v>5.4280000000000002E-2</v>
      </c>
      <c r="I20" s="119">
        <v>3.4599999999999999E-2</v>
      </c>
      <c r="J20" s="547">
        <v>13.717600000000001</v>
      </c>
      <c r="K20" s="82"/>
    </row>
    <row r="21" spans="1:16" s="114" customFormat="1" x14ac:dyDescent="0.2">
      <c r="A21" s="585" t="s">
        <v>177</v>
      </c>
      <c r="B21" s="119">
        <v>65.720699999999994</v>
      </c>
      <c r="C21" s="119">
        <v>12.415880000000001</v>
      </c>
      <c r="D21" s="119">
        <v>2.4214499999999997</v>
      </c>
      <c r="E21" s="547">
        <v>80.558029999999988</v>
      </c>
      <c r="F21" s="119"/>
      <c r="G21" s="119">
        <v>824.08848999999998</v>
      </c>
      <c r="H21" s="119">
        <v>136.30543999999998</v>
      </c>
      <c r="I21" s="119">
        <v>19.528639999999999</v>
      </c>
      <c r="J21" s="547">
        <v>979.92256999999995</v>
      </c>
      <c r="K21" s="82"/>
    </row>
    <row r="22" spans="1:16" s="114" customFormat="1" x14ac:dyDescent="0.2">
      <c r="A22" s="585" t="s">
        <v>178</v>
      </c>
      <c r="B22" s="119">
        <v>48.689860000000003</v>
      </c>
      <c r="C22" s="119">
        <v>9.9584899999999994</v>
      </c>
      <c r="D22" s="119">
        <v>5.3837800000000007</v>
      </c>
      <c r="E22" s="547">
        <v>64.032129999999995</v>
      </c>
      <c r="F22" s="119"/>
      <c r="G22" s="119">
        <v>598.45901000000003</v>
      </c>
      <c r="H22" s="119">
        <v>91.200479999999985</v>
      </c>
      <c r="I22" s="119">
        <v>32.835630000000002</v>
      </c>
      <c r="J22" s="547">
        <v>722.49512000000004</v>
      </c>
      <c r="K22" s="82"/>
    </row>
    <row r="23" spans="1:16" x14ac:dyDescent="0.2">
      <c r="A23" s="586" t="s">
        <v>179</v>
      </c>
      <c r="B23" s="119">
        <v>124.26809999999999</v>
      </c>
      <c r="C23" s="119">
        <v>14.220090000000001</v>
      </c>
      <c r="D23" s="119">
        <v>14.074319999999998</v>
      </c>
      <c r="E23" s="547">
        <v>152.56251</v>
      </c>
      <c r="F23" s="119"/>
      <c r="G23" s="119">
        <v>1527.5386099999992</v>
      </c>
      <c r="H23" s="119">
        <v>143.90474000000003</v>
      </c>
      <c r="I23" s="119">
        <v>81.513180000000006</v>
      </c>
      <c r="J23" s="547">
        <v>1752.956529999999</v>
      </c>
      <c r="K23" s="489"/>
      <c r="P23" s="114"/>
    </row>
    <row r="24" spans="1:16" x14ac:dyDescent="0.2">
      <c r="A24" s="587" t="s">
        <v>518</v>
      </c>
      <c r="B24" s="123">
        <v>1631.39942</v>
      </c>
      <c r="C24" s="123">
        <v>369.8841700000001</v>
      </c>
      <c r="D24" s="123">
        <v>287.92791</v>
      </c>
      <c r="E24" s="123">
        <v>2289.2114999999999</v>
      </c>
      <c r="F24" s="123"/>
      <c r="G24" s="123">
        <v>21019.485779999934</v>
      </c>
      <c r="H24" s="123">
        <v>3755.8187099999968</v>
      </c>
      <c r="I24" s="123">
        <v>2044.5473399999989</v>
      </c>
      <c r="J24" s="123">
        <v>26819.851829999927</v>
      </c>
      <c r="K24" s="489"/>
    </row>
    <row r="25" spans="1:16" x14ac:dyDescent="0.2">
      <c r="I25" s="8"/>
      <c r="J25" s="93" t="s">
        <v>241</v>
      </c>
    </row>
    <row r="26" spans="1:16" x14ac:dyDescent="0.2">
      <c r="A26" s="550" t="s">
        <v>519</v>
      </c>
      <c r="G26" s="125"/>
      <c r="H26" s="125"/>
      <c r="I26" s="125"/>
      <c r="J26" s="125"/>
    </row>
    <row r="27" spans="1:16" x14ac:dyDescent="0.2">
      <c r="A27" s="154" t="s">
        <v>242</v>
      </c>
      <c r="G27" s="125"/>
      <c r="H27" s="125"/>
      <c r="I27" s="125"/>
      <c r="J27" s="125"/>
    </row>
    <row r="28" spans="1:16" ht="18" x14ac:dyDescent="0.25">
      <c r="A28" s="126"/>
      <c r="E28" s="862"/>
      <c r="F28" s="862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E28:F28"/>
    <mergeCell ref="G3:J3"/>
  </mergeCells>
  <conditionalFormatting sqref="B6:J23">
    <cfRule type="cellIs" dxfId="72" priority="1" operator="between">
      <formula>0</formula>
      <formula>0.5</formula>
    </cfRule>
    <cfRule type="cellIs" dxfId="71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BM19"/>
  <sheetViews>
    <sheetView zoomScaleNormal="100" workbookViewId="0">
      <selection activeCell="H13" sqref="H13"/>
    </sheetView>
  </sheetViews>
  <sheetFormatPr baseColWidth="10" defaultRowHeight="13.7" customHeight="1" x14ac:dyDescent="0.2"/>
  <cols>
    <col min="1" max="1" width="28.375" style="134" customWidth="1"/>
    <col min="2" max="7" width="10.625" style="134" customWidth="1"/>
    <col min="8" max="8" width="14.75" style="134" customWidth="1"/>
    <col min="9" max="9" width="11" style="133"/>
    <col min="10" max="66" width="11" style="134"/>
    <col min="67" max="243" width="10" style="134"/>
    <col min="244" max="244" width="3.625" style="134" customWidth="1"/>
    <col min="245" max="245" width="24.875" style="134" bestFit="1" customWidth="1"/>
    <col min="246" max="251" width="9" style="134" customWidth="1"/>
    <col min="252" max="252" width="8.75" style="134" customWidth="1"/>
    <col min="253" max="253" width="5.625" style="134" bestFit="1" customWidth="1"/>
    <col min="254" max="254" width="7" style="134" bestFit="1" customWidth="1"/>
    <col min="255" max="259" width="5.625" style="134" bestFit="1" customWidth="1"/>
    <col min="260" max="260" width="6.375" style="134" bestFit="1" customWidth="1"/>
    <col min="261" max="261" width="9.625" style="134" bestFit="1" customWidth="1"/>
    <col min="262" max="262" width="7.25" style="134" bestFit="1" customWidth="1"/>
    <col min="263" max="263" width="9.125" style="134" bestFit="1" customWidth="1"/>
    <col min="264" max="264" width="8.5" style="134" bestFit="1" customWidth="1"/>
    <col min="265" max="499" width="10" style="134"/>
    <col min="500" max="500" width="3.625" style="134" customWidth="1"/>
    <col min="501" max="501" width="24.875" style="134" bestFit="1" customWidth="1"/>
    <col min="502" max="507" width="9" style="134" customWidth="1"/>
    <col min="508" max="508" width="8.75" style="134" customWidth="1"/>
    <col min="509" max="509" width="5.625" style="134" bestFit="1" customWidth="1"/>
    <col min="510" max="510" width="7" style="134" bestFit="1" customWidth="1"/>
    <col min="511" max="515" width="5.625" style="134" bestFit="1" customWidth="1"/>
    <col min="516" max="516" width="6.375" style="134" bestFit="1" customWidth="1"/>
    <col min="517" max="517" width="9.625" style="134" bestFit="1" customWidth="1"/>
    <col min="518" max="518" width="7.25" style="134" bestFit="1" customWidth="1"/>
    <col min="519" max="519" width="9.125" style="134" bestFit="1" customWidth="1"/>
    <col min="520" max="520" width="8.5" style="134" bestFit="1" customWidth="1"/>
    <col min="521" max="755" width="10" style="134"/>
    <col min="756" max="756" width="3.625" style="134" customWidth="1"/>
    <col min="757" max="757" width="24.875" style="134" bestFit="1" customWidth="1"/>
    <col min="758" max="763" width="9" style="134" customWidth="1"/>
    <col min="764" max="764" width="8.75" style="134" customWidth="1"/>
    <col min="765" max="765" width="5.625" style="134" bestFit="1" customWidth="1"/>
    <col min="766" max="766" width="7" style="134" bestFit="1" customWidth="1"/>
    <col min="767" max="771" width="5.625" style="134" bestFit="1" customWidth="1"/>
    <col min="772" max="772" width="6.375" style="134" bestFit="1" customWidth="1"/>
    <col min="773" max="773" width="9.625" style="134" bestFit="1" customWidth="1"/>
    <col min="774" max="774" width="7.25" style="134" bestFit="1" customWidth="1"/>
    <col min="775" max="775" width="9.125" style="134" bestFit="1" customWidth="1"/>
    <col min="776" max="776" width="8.5" style="134" bestFit="1" customWidth="1"/>
    <col min="777" max="1011" width="10" style="134"/>
    <col min="1012" max="1012" width="3.625" style="134" customWidth="1"/>
    <col min="1013" max="1013" width="24.875" style="134" bestFit="1" customWidth="1"/>
    <col min="1014" max="1019" width="9" style="134" customWidth="1"/>
    <col min="1020" max="1020" width="8.75" style="134" customWidth="1"/>
    <col min="1021" max="1021" width="5.625" style="134" bestFit="1" customWidth="1"/>
    <col min="1022" max="1022" width="7" style="134" bestFit="1" customWidth="1"/>
    <col min="1023" max="1027" width="5.625" style="134" bestFit="1" customWidth="1"/>
    <col min="1028" max="1028" width="6.375" style="134" bestFit="1" customWidth="1"/>
    <col min="1029" max="1029" width="9.625" style="134" bestFit="1" customWidth="1"/>
    <col min="1030" max="1030" width="7.25" style="134" bestFit="1" customWidth="1"/>
    <col min="1031" max="1031" width="9.125" style="134" bestFit="1" customWidth="1"/>
    <col min="1032" max="1032" width="8.5" style="134" bestFit="1" customWidth="1"/>
    <col min="1033" max="1267" width="10" style="134"/>
    <col min="1268" max="1268" width="3.625" style="134" customWidth="1"/>
    <col min="1269" max="1269" width="24.875" style="134" bestFit="1" customWidth="1"/>
    <col min="1270" max="1275" width="9" style="134" customWidth="1"/>
    <col min="1276" max="1276" width="8.75" style="134" customWidth="1"/>
    <col min="1277" max="1277" width="5.625" style="134" bestFit="1" customWidth="1"/>
    <col min="1278" max="1278" width="7" style="134" bestFit="1" customWidth="1"/>
    <col min="1279" max="1283" width="5.625" style="134" bestFit="1" customWidth="1"/>
    <col min="1284" max="1284" width="6.375" style="134" bestFit="1" customWidth="1"/>
    <col min="1285" max="1285" width="9.625" style="134" bestFit="1" customWidth="1"/>
    <col min="1286" max="1286" width="7.25" style="134" bestFit="1" customWidth="1"/>
    <col min="1287" max="1287" width="9.125" style="134" bestFit="1" customWidth="1"/>
    <col min="1288" max="1288" width="8.5" style="134" bestFit="1" customWidth="1"/>
    <col min="1289" max="1523" width="10" style="134"/>
    <col min="1524" max="1524" width="3.625" style="134" customWidth="1"/>
    <col min="1525" max="1525" width="24.875" style="134" bestFit="1" customWidth="1"/>
    <col min="1526" max="1531" width="9" style="134" customWidth="1"/>
    <col min="1532" max="1532" width="8.75" style="134" customWidth="1"/>
    <col min="1533" max="1533" width="5.625" style="134" bestFit="1" customWidth="1"/>
    <col min="1534" max="1534" width="7" style="134" bestFit="1" customWidth="1"/>
    <col min="1535" max="1539" width="5.625" style="134" bestFit="1" customWidth="1"/>
    <col min="1540" max="1540" width="6.375" style="134" bestFit="1" customWidth="1"/>
    <col min="1541" max="1541" width="9.625" style="134" bestFit="1" customWidth="1"/>
    <col min="1542" max="1542" width="7.25" style="134" bestFit="1" customWidth="1"/>
    <col min="1543" max="1543" width="9.125" style="134" bestFit="1" customWidth="1"/>
    <col min="1544" max="1544" width="8.5" style="134" bestFit="1" customWidth="1"/>
    <col min="1545" max="1779" width="10" style="134"/>
    <col min="1780" max="1780" width="3.625" style="134" customWidth="1"/>
    <col min="1781" max="1781" width="24.875" style="134" bestFit="1" customWidth="1"/>
    <col min="1782" max="1787" width="9" style="134" customWidth="1"/>
    <col min="1788" max="1788" width="8.75" style="134" customWidth="1"/>
    <col min="1789" max="1789" width="5.625" style="134" bestFit="1" customWidth="1"/>
    <col min="1790" max="1790" width="7" style="134" bestFit="1" customWidth="1"/>
    <col min="1791" max="1795" width="5.625" style="134" bestFit="1" customWidth="1"/>
    <col min="1796" max="1796" width="6.375" style="134" bestFit="1" customWidth="1"/>
    <col min="1797" max="1797" width="9.625" style="134" bestFit="1" customWidth="1"/>
    <col min="1798" max="1798" width="7.25" style="134" bestFit="1" customWidth="1"/>
    <col min="1799" max="1799" width="9.125" style="134" bestFit="1" customWidth="1"/>
    <col min="1800" max="1800" width="8.5" style="134" bestFit="1" customWidth="1"/>
    <col min="1801" max="2035" width="10" style="134"/>
    <col min="2036" max="2036" width="3.625" style="134" customWidth="1"/>
    <col min="2037" max="2037" width="24.875" style="134" bestFit="1" customWidth="1"/>
    <col min="2038" max="2043" width="9" style="134" customWidth="1"/>
    <col min="2044" max="2044" width="8.75" style="134" customWidth="1"/>
    <col min="2045" max="2045" width="5.625" style="134" bestFit="1" customWidth="1"/>
    <col min="2046" max="2046" width="7" style="134" bestFit="1" customWidth="1"/>
    <col min="2047" max="2051" width="5.625" style="134" bestFit="1" customWidth="1"/>
    <col min="2052" max="2052" width="6.375" style="134" bestFit="1" customWidth="1"/>
    <col min="2053" max="2053" width="9.625" style="134" bestFit="1" customWidth="1"/>
    <col min="2054" max="2054" width="7.25" style="134" bestFit="1" customWidth="1"/>
    <col min="2055" max="2055" width="9.125" style="134" bestFit="1" customWidth="1"/>
    <col min="2056" max="2056" width="8.5" style="134" bestFit="1" customWidth="1"/>
    <col min="2057" max="2291" width="10" style="134"/>
    <col min="2292" max="2292" width="3.625" style="134" customWidth="1"/>
    <col min="2293" max="2293" width="24.875" style="134" bestFit="1" customWidth="1"/>
    <col min="2294" max="2299" width="9" style="134" customWidth="1"/>
    <col min="2300" max="2300" width="8.75" style="134" customWidth="1"/>
    <col min="2301" max="2301" width="5.625" style="134" bestFit="1" customWidth="1"/>
    <col min="2302" max="2302" width="7" style="134" bestFit="1" customWidth="1"/>
    <col min="2303" max="2307" width="5.625" style="134" bestFit="1" customWidth="1"/>
    <col min="2308" max="2308" width="6.375" style="134" bestFit="1" customWidth="1"/>
    <col min="2309" max="2309" width="9.625" style="134" bestFit="1" customWidth="1"/>
    <col min="2310" max="2310" width="7.25" style="134" bestFit="1" customWidth="1"/>
    <col min="2311" max="2311" width="9.125" style="134" bestFit="1" customWidth="1"/>
    <col min="2312" max="2312" width="8.5" style="134" bestFit="1" customWidth="1"/>
    <col min="2313" max="2547" width="10" style="134"/>
    <col min="2548" max="2548" width="3.625" style="134" customWidth="1"/>
    <col min="2549" max="2549" width="24.875" style="134" bestFit="1" customWidth="1"/>
    <col min="2550" max="2555" width="9" style="134" customWidth="1"/>
    <col min="2556" max="2556" width="8.75" style="134" customWidth="1"/>
    <col min="2557" max="2557" width="5.625" style="134" bestFit="1" customWidth="1"/>
    <col min="2558" max="2558" width="7" style="134" bestFit="1" customWidth="1"/>
    <col min="2559" max="2563" width="5.625" style="134" bestFit="1" customWidth="1"/>
    <col min="2564" max="2564" width="6.375" style="134" bestFit="1" customWidth="1"/>
    <col min="2565" max="2565" width="9.625" style="134" bestFit="1" customWidth="1"/>
    <col min="2566" max="2566" width="7.25" style="134" bestFit="1" customWidth="1"/>
    <col min="2567" max="2567" width="9.125" style="134" bestFit="1" customWidth="1"/>
    <col min="2568" max="2568" width="8.5" style="134" bestFit="1" customWidth="1"/>
    <col min="2569" max="2803" width="10" style="134"/>
    <col min="2804" max="2804" width="3.625" style="134" customWidth="1"/>
    <col min="2805" max="2805" width="24.875" style="134" bestFit="1" customWidth="1"/>
    <col min="2806" max="2811" width="9" style="134" customWidth="1"/>
    <col min="2812" max="2812" width="8.75" style="134" customWidth="1"/>
    <col min="2813" max="2813" width="5.625" style="134" bestFit="1" customWidth="1"/>
    <col min="2814" max="2814" width="7" style="134" bestFit="1" customWidth="1"/>
    <col min="2815" max="2819" width="5.625" style="134" bestFit="1" customWidth="1"/>
    <col min="2820" max="2820" width="6.375" style="134" bestFit="1" customWidth="1"/>
    <col min="2821" max="2821" width="9.625" style="134" bestFit="1" customWidth="1"/>
    <col min="2822" max="2822" width="7.25" style="134" bestFit="1" customWidth="1"/>
    <col min="2823" max="2823" width="9.125" style="134" bestFit="1" customWidth="1"/>
    <col min="2824" max="2824" width="8.5" style="134" bestFit="1" customWidth="1"/>
    <col min="2825" max="3059" width="10" style="134"/>
    <col min="3060" max="3060" width="3.625" style="134" customWidth="1"/>
    <col min="3061" max="3061" width="24.875" style="134" bestFit="1" customWidth="1"/>
    <col min="3062" max="3067" width="9" style="134" customWidth="1"/>
    <col min="3068" max="3068" width="8.75" style="134" customWidth="1"/>
    <col min="3069" max="3069" width="5.625" style="134" bestFit="1" customWidth="1"/>
    <col min="3070" max="3070" width="7" style="134" bestFit="1" customWidth="1"/>
    <col min="3071" max="3075" width="5.625" style="134" bestFit="1" customWidth="1"/>
    <col min="3076" max="3076" width="6.375" style="134" bestFit="1" customWidth="1"/>
    <col min="3077" max="3077" width="9.625" style="134" bestFit="1" customWidth="1"/>
    <col min="3078" max="3078" width="7.25" style="134" bestFit="1" customWidth="1"/>
    <col min="3079" max="3079" width="9.125" style="134" bestFit="1" customWidth="1"/>
    <col min="3080" max="3080" width="8.5" style="134" bestFit="1" customWidth="1"/>
    <col min="3081" max="3315" width="10" style="134"/>
    <col min="3316" max="3316" width="3.625" style="134" customWidth="1"/>
    <col min="3317" max="3317" width="24.875" style="134" bestFit="1" customWidth="1"/>
    <col min="3318" max="3323" width="9" style="134" customWidth="1"/>
    <col min="3324" max="3324" width="8.75" style="134" customWidth="1"/>
    <col min="3325" max="3325" width="5.625" style="134" bestFit="1" customWidth="1"/>
    <col min="3326" max="3326" width="7" style="134" bestFit="1" customWidth="1"/>
    <col min="3327" max="3331" width="5.625" style="134" bestFit="1" customWidth="1"/>
    <col min="3332" max="3332" width="6.375" style="134" bestFit="1" customWidth="1"/>
    <col min="3333" max="3333" width="9.625" style="134" bestFit="1" customWidth="1"/>
    <col min="3334" max="3334" width="7.25" style="134" bestFit="1" customWidth="1"/>
    <col min="3335" max="3335" width="9.125" style="134" bestFit="1" customWidth="1"/>
    <col min="3336" max="3336" width="8.5" style="134" bestFit="1" customWidth="1"/>
    <col min="3337" max="3571" width="10" style="134"/>
    <col min="3572" max="3572" width="3.625" style="134" customWidth="1"/>
    <col min="3573" max="3573" width="24.875" style="134" bestFit="1" customWidth="1"/>
    <col min="3574" max="3579" width="9" style="134" customWidth="1"/>
    <col min="3580" max="3580" width="8.75" style="134" customWidth="1"/>
    <col min="3581" max="3581" width="5.625" style="134" bestFit="1" customWidth="1"/>
    <col min="3582" max="3582" width="7" style="134" bestFit="1" customWidth="1"/>
    <col min="3583" max="3587" width="5.625" style="134" bestFit="1" customWidth="1"/>
    <col min="3588" max="3588" width="6.375" style="134" bestFit="1" customWidth="1"/>
    <col min="3589" max="3589" width="9.625" style="134" bestFit="1" customWidth="1"/>
    <col min="3590" max="3590" width="7.25" style="134" bestFit="1" customWidth="1"/>
    <col min="3591" max="3591" width="9.125" style="134" bestFit="1" customWidth="1"/>
    <col min="3592" max="3592" width="8.5" style="134" bestFit="1" customWidth="1"/>
    <col min="3593" max="3827" width="10" style="134"/>
    <col min="3828" max="3828" width="3.625" style="134" customWidth="1"/>
    <col min="3829" max="3829" width="24.875" style="134" bestFit="1" customWidth="1"/>
    <col min="3830" max="3835" width="9" style="134" customWidth="1"/>
    <col min="3836" max="3836" width="8.75" style="134" customWidth="1"/>
    <col min="3837" max="3837" width="5.625" style="134" bestFit="1" customWidth="1"/>
    <col min="3838" max="3838" width="7" style="134" bestFit="1" customWidth="1"/>
    <col min="3839" max="3843" width="5.625" style="134" bestFit="1" customWidth="1"/>
    <col min="3844" max="3844" width="6.375" style="134" bestFit="1" customWidth="1"/>
    <col min="3845" max="3845" width="9.625" style="134" bestFit="1" customWidth="1"/>
    <col min="3846" max="3846" width="7.25" style="134" bestFit="1" customWidth="1"/>
    <col min="3847" max="3847" width="9.125" style="134" bestFit="1" customWidth="1"/>
    <col min="3848" max="3848" width="8.5" style="134" bestFit="1" customWidth="1"/>
    <col min="3849" max="4083" width="10" style="134"/>
    <col min="4084" max="4084" width="3.625" style="134" customWidth="1"/>
    <col min="4085" max="4085" width="24.875" style="134" bestFit="1" customWidth="1"/>
    <col min="4086" max="4091" width="9" style="134" customWidth="1"/>
    <col min="4092" max="4092" width="8.75" style="134" customWidth="1"/>
    <col min="4093" max="4093" width="5.625" style="134" bestFit="1" customWidth="1"/>
    <col min="4094" max="4094" width="7" style="134" bestFit="1" customWidth="1"/>
    <col min="4095" max="4099" width="5.625" style="134" bestFit="1" customWidth="1"/>
    <col min="4100" max="4100" width="6.375" style="134" bestFit="1" customWidth="1"/>
    <col min="4101" max="4101" width="9.625" style="134" bestFit="1" customWidth="1"/>
    <col min="4102" max="4102" width="7.25" style="134" bestFit="1" customWidth="1"/>
    <col min="4103" max="4103" width="9.125" style="134" bestFit="1" customWidth="1"/>
    <col min="4104" max="4104" width="8.5" style="134" bestFit="1" customWidth="1"/>
    <col min="4105" max="4339" width="10" style="134"/>
    <col min="4340" max="4340" width="3.625" style="134" customWidth="1"/>
    <col min="4341" max="4341" width="24.875" style="134" bestFit="1" customWidth="1"/>
    <col min="4342" max="4347" width="9" style="134" customWidth="1"/>
    <col min="4348" max="4348" width="8.75" style="134" customWidth="1"/>
    <col min="4349" max="4349" width="5.625" style="134" bestFit="1" customWidth="1"/>
    <col min="4350" max="4350" width="7" style="134" bestFit="1" customWidth="1"/>
    <col min="4351" max="4355" width="5.625" style="134" bestFit="1" customWidth="1"/>
    <col min="4356" max="4356" width="6.375" style="134" bestFit="1" customWidth="1"/>
    <col min="4357" max="4357" width="9.625" style="134" bestFit="1" customWidth="1"/>
    <col min="4358" max="4358" width="7.25" style="134" bestFit="1" customWidth="1"/>
    <col min="4359" max="4359" width="9.125" style="134" bestFit="1" customWidth="1"/>
    <col min="4360" max="4360" width="8.5" style="134" bestFit="1" customWidth="1"/>
    <col min="4361" max="4595" width="10" style="134"/>
    <col min="4596" max="4596" width="3.625" style="134" customWidth="1"/>
    <col min="4597" max="4597" width="24.875" style="134" bestFit="1" customWidth="1"/>
    <col min="4598" max="4603" width="9" style="134" customWidth="1"/>
    <col min="4604" max="4604" width="8.75" style="134" customWidth="1"/>
    <col min="4605" max="4605" width="5.625" style="134" bestFit="1" customWidth="1"/>
    <col min="4606" max="4606" width="7" style="134" bestFit="1" customWidth="1"/>
    <col min="4607" max="4611" width="5.625" style="134" bestFit="1" customWidth="1"/>
    <col min="4612" max="4612" width="6.375" style="134" bestFit="1" customWidth="1"/>
    <col min="4613" max="4613" width="9.625" style="134" bestFit="1" customWidth="1"/>
    <col min="4614" max="4614" width="7.25" style="134" bestFit="1" customWidth="1"/>
    <col min="4615" max="4615" width="9.125" style="134" bestFit="1" customWidth="1"/>
    <col min="4616" max="4616" width="8.5" style="134" bestFit="1" customWidth="1"/>
    <col min="4617" max="4851" width="10" style="134"/>
    <col min="4852" max="4852" width="3.625" style="134" customWidth="1"/>
    <col min="4853" max="4853" width="24.875" style="134" bestFit="1" customWidth="1"/>
    <col min="4854" max="4859" width="9" style="134" customWidth="1"/>
    <col min="4860" max="4860" width="8.75" style="134" customWidth="1"/>
    <col min="4861" max="4861" width="5.625" style="134" bestFit="1" customWidth="1"/>
    <col min="4862" max="4862" width="7" style="134" bestFit="1" customWidth="1"/>
    <col min="4863" max="4867" width="5.625" style="134" bestFit="1" customWidth="1"/>
    <col min="4868" max="4868" width="6.375" style="134" bestFit="1" customWidth="1"/>
    <col min="4869" max="4869" width="9.625" style="134" bestFit="1" customWidth="1"/>
    <col min="4870" max="4870" width="7.25" style="134" bestFit="1" customWidth="1"/>
    <col min="4871" max="4871" width="9.125" style="134" bestFit="1" customWidth="1"/>
    <col min="4872" max="4872" width="8.5" style="134" bestFit="1" customWidth="1"/>
    <col min="4873" max="5107" width="10" style="134"/>
    <col min="5108" max="5108" width="3.625" style="134" customWidth="1"/>
    <col min="5109" max="5109" width="24.875" style="134" bestFit="1" customWidth="1"/>
    <col min="5110" max="5115" width="9" style="134" customWidth="1"/>
    <col min="5116" max="5116" width="8.75" style="134" customWidth="1"/>
    <col min="5117" max="5117" width="5.625" style="134" bestFit="1" customWidth="1"/>
    <col min="5118" max="5118" width="7" style="134" bestFit="1" customWidth="1"/>
    <col min="5119" max="5123" width="5.625" style="134" bestFit="1" customWidth="1"/>
    <col min="5124" max="5124" width="6.375" style="134" bestFit="1" customWidth="1"/>
    <col min="5125" max="5125" width="9.625" style="134" bestFit="1" customWidth="1"/>
    <col min="5126" max="5126" width="7.25" style="134" bestFit="1" customWidth="1"/>
    <col min="5127" max="5127" width="9.125" style="134" bestFit="1" customWidth="1"/>
    <col min="5128" max="5128" width="8.5" style="134" bestFit="1" customWidth="1"/>
    <col min="5129" max="5363" width="10" style="134"/>
    <col min="5364" max="5364" width="3.625" style="134" customWidth="1"/>
    <col min="5365" max="5365" width="24.875" style="134" bestFit="1" customWidth="1"/>
    <col min="5366" max="5371" width="9" style="134" customWidth="1"/>
    <col min="5372" max="5372" width="8.75" style="134" customWidth="1"/>
    <col min="5373" max="5373" width="5.625" style="134" bestFit="1" customWidth="1"/>
    <col min="5374" max="5374" width="7" style="134" bestFit="1" customWidth="1"/>
    <col min="5375" max="5379" width="5.625" style="134" bestFit="1" customWidth="1"/>
    <col min="5380" max="5380" width="6.375" style="134" bestFit="1" customWidth="1"/>
    <col min="5381" max="5381" width="9.625" style="134" bestFit="1" customWidth="1"/>
    <col min="5382" max="5382" width="7.25" style="134" bestFit="1" customWidth="1"/>
    <col min="5383" max="5383" width="9.125" style="134" bestFit="1" customWidth="1"/>
    <col min="5384" max="5384" width="8.5" style="134" bestFit="1" customWidth="1"/>
    <col min="5385" max="5619" width="10" style="134"/>
    <col min="5620" max="5620" width="3.625" style="134" customWidth="1"/>
    <col min="5621" max="5621" width="24.875" style="134" bestFit="1" customWidth="1"/>
    <col min="5622" max="5627" width="9" style="134" customWidth="1"/>
    <col min="5628" max="5628" width="8.75" style="134" customWidth="1"/>
    <col min="5629" max="5629" width="5.625" style="134" bestFit="1" customWidth="1"/>
    <col min="5630" max="5630" width="7" style="134" bestFit="1" customWidth="1"/>
    <col min="5631" max="5635" width="5.625" style="134" bestFit="1" customWidth="1"/>
    <col min="5636" max="5636" width="6.375" style="134" bestFit="1" customWidth="1"/>
    <col min="5637" max="5637" width="9.625" style="134" bestFit="1" customWidth="1"/>
    <col min="5638" max="5638" width="7.25" style="134" bestFit="1" customWidth="1"/>
    <col min="5639" max="5639" width="9.125" style="134" bestFit="1" customWidth="1"/>
    <col min="5640" max="5640" width="8.5" style="134" bestFit="1" customWidth="1"/>
    <col min="5641" max="5875" width="10" style="134"/>
    <col min="5876" max="5876" width="3.625" style="134" customWidth="1"/>
    <col min="5877" max="5877" width="24.875" style="134" bestFit="1" customWidth="1"/>
    <col min="5878" max="5883" width="9" style="134" customWidth="1"/>
    <col min="5884" max="5884" width="8.75" style="134" customWidth="1"/>
    <col min="5885" max="5885" width="5.625" style="134" bestFit="1" customWidth="1"/>
    <col min="5886" max="5886" width="7" style="134" bestFit="1" customWidth="1"/>
    <col min="5887" max="5891" width="5.625" style="134" bestFit="1" customWidth="1"/>
    <col min="5892" max="5892" width="6.375" style="134" bestFit="1" customWidth="1"/>
    <col min="5893" max="5893" width="9.625" style="134" bestFit="1" customWidth="1"/>
    <col min="5894" max="5894" width="7.25" style="134" bestFit="1" customWidth="1"/>
    <col min="5895" max="5895" width="9.125" style="134" bestFit="1" customWidth="1"/>
    <col min="5896" max="5896" width="8.5" style="134" bestFit="1" customWidth="1"/>
    <col min="5897" max="6131" width="10" style="134"/>
    <col min="6132" max="6132" width="3.625" style="134" customWidth="1"/>
    <col min="6133" max="6133" width="24.875" style="134" bestFit="1" customWidth="1"/>
    <col min="6134" max="6139" width="9" style="134" customWidth="1"/>
    <col min="6140" max="6140" width="8.75" style="134" customWidth="1"/>
    <col min="6141" max="6141" width="5.625" style="134" bestFit="1" customWidth="1"/>
    <col min="6142" max="6142" width="7" style="134" bestFit="1" customWidth="1"/>
    <col min="6143" max="6147" width="5.625" style="134" bestFit="1" customWidth="1"/>
    <col min="6148" max="6148" width="6.375" style="134" bestFit="1" customWidth="1"/>
    <col min="6149" max="6149" width="9.625" style="134" bestFit="1" customWidth="1"/>
    <col min="6150" max="6150" width="7.25" style="134" bestFit="1" customWidth="1"/>
    <col min="6151" max="6151" width="9.125" style="134" bestFit="1" customWidth="1"/>
    <col min="6152" max="6152" width="8.5" style="134" bestFit="1" customWidth="1"/>
    <col min="6153" max="6387" width="10" style="134"/>
    <col min="6388" max="6388" width="3.625" style="134" customWidth="1"/>
    <col min="6389" max="6389" width="24.875" style="134" bestFit="1" customWidth="1"/>
    <col min="6390" max="6395" width="9" style="134" customWidth="1"/>
    <col min="6396" max="6396" width="8.75" style="134" customWidth="1"/>
    <col min="6397" max="6397" width="5.625" style="134" bestFit="1" customWidth="1"/>
    <col min="6398" max="6398" width="7" style="134" bestFit="1" customWidth="1"/>
    <col min="6399" max="6403" width="5.625" style="134" bestFit="1" customWidth="1"/>
    <col min="6404" max="6404" width="6.375" style="134" bestFit="1" customWidth="1"/>
    <col min="6405" max="6405" width="9.625" style="134" bestFit="1" customWidth="1"/>
    <col min="6406" max="6406" width="7.25" style="134" bestFit="1" customWidth="1"/>
    <col min="6407" max="6407" width="9.125" style="134" bestFit="1" customWidth="1"/>
    <col min="6408" max="6408" width="8.5" style="134" bestFit="1" customWidth="1"/>
    <col min="6409" max="6643" width="10" style="134"/>
    <col min="6644" max="6644" width="3.625" style="134" customWidth="1"/>
    <col min="6645" max="6645" width="24.875" style="134" bestFit="1" customWidth="1"/>
    <col min="6646" max="6651" width="9" style="134" customWidth="1"/>
    <col min="6652" max="6652" width="8.75" style="134" customWidth="1"/>
    <col min="6653" max="6653" width="5.625" style="134" bestFit="1" customWidth="1"/>
    <col min="6654" max="6654" width="7" style="134" bestFit="1" customWidth="1"/>
    <col min="6655" max="6659" width="5.625" style="134" bestFit="1" customWidth="1"/>
    <col min="6660" max="6660" width="6.375" style="134" bestFit="1" customWidth="1"/>
    <col min="6661" max="6661" width="9.625" style="134" bestFit="1" customWidth="1"/>
    <col min="6662" max="6662" width="7.25" style="134" bestFit="1" customWidth="1"/>
    <col min="6663" max="6663" width="9.125" style="134" bestFit="1" customWidth="1"/>
    <col min="6664" max="6664" width="8.5" style="134" bestFit="1" customWidth="1"/>
    <col min="6665" max="6899" width="10" style="134"/>
    <col min="6900" max="6900" width="3.625" style="134" customWidth="1"/>
    <col min="6901" max="6901" width="24.875" style="134" bestFit="1" customWidth="1"/>
    <col min="6902" max="6907" width="9" style="134" customWidth="1"/>
    <col min="6908" max="6908" width="8.75" style="134" customWidth="1"/>
    <col min="6909" max="6909" width="5.625" style="134" bestFit="1" customWidth="1"/>
    <col min="6910" max="6910" width="7" style="134" bestFit="1" customWidth="1"/>
    <col min="6911" max="6915" width="5.625" style="134" bestFit="1" customWidth="1"/>
    <col min="6916" max="6916" width="6.375" style="134" bestFit="1" customWidth="1"/>
    <col min="6917" max="6917" width="9.625" style="134" bestFit="1" customWidth="1"/>
    <col min="6918" max="6918" width="7.25" style="134" bestFit="1" customWidth="1"/>
    <col min="6919" max="6919" width="9.125" style="134" bestFit="1" customWidth="1"/>
    <col min="6920" max="6920" width="8.5" style="134" bestFit="1" customWidth="1"/>
    <col min="6921" max="7155" width="10" style="134"/>
    <col min="7156" max="7156" width="3.625" style="134" customWidth="1"/>
    <col min="7157" max="7157" width="24.875" style="134" bestFit="1" customWidth="1"/>
    <col min="7158" max="7163" width="9" style="134" customWidth="1"/>
    <col min="7164" max="7164" width="8.75" style="134" customWidth="1"/>
    <col min="7165" max="7165" width="5.625" style="134" bestFit="1" customWidth="1"/>
    <col min="7166" max="7166" width="7" style="134" bestFit="1" customWidth="1"/>
    <col min="7167" max="7171" width="5.625" style="134" bestFit="1" customWidth="1"/>
    <col min="7172" max="7172" width="6.375" style="134" bestFit="1" customWidth="1"/>
    <col min="7173" max="7173" width="9.625" style="134" bestFit="1" customWidth="1"/>
    <col min="7174" max="7174" width="7.25" style="134" bestFit="1" customWidth="1"/>
    <col min="7175" max="7175" width="9.125" style="134" bestFit="1" customWidth="1"/>
    <col min="7176" max="7176" width="8.5" style="134" bestFit="1" customWidth="1"/>
    <col min="7177" max="7411" width="10" style="134"/>
    <col min="7412" max="7412" width="3.625" style="134" customWidth="1"/>
    <col min="7413" max="7413" width="24.875" style="134" bestFit="1" customWidth="1"/>
    <col min="7414" max="7419" width="9" style="134" customWidth="1"/>
    <col min="7420" max="7420" width="8.75" style="134" customWidth="1"/>
    <col min="7421" max="7421" width="5.625" style="134" bestFit="1" customWidth="1"/>
    <col min="7422" max="7422" width="7" style="134" bestFit="1" customWidth="1"/>
    <col min="7423" max="7427" width="5.625" style="134" bestFit="1" customWidth="1"/>
    <col min="7428" max="7428" width="6.375" style="134" bestFit="1" customWidth="1"/>
    <col min="7429" max="7429" width="9.625" style="134" bestFit="1" customWidth="1"/>
    <col min="7430" max="7430" width="7.25" style="134" bestFit="1" customWidth="1"/>
    <col min="7431" max="7431" width="9.125" style="134" bestFit="1" customWidth="1"/>
    <col min="7432" max="7432" width="8.5" style="134" bestFit="1" customWidth="1"/>
    <col min="7433" max="7667" width="10" style="134"/>
    <col min="7668" max="7668" width="3.625" style="134" customWidth="1"/>
    <col min="7669" max="7669" width="24.875" style="134" bestFit="1" customWidth="1"/>
    <col min="7670" max="7675" width="9" style="134" customWidth="1"/>
    <col min="7676" max="7676" width="8.75" style="134" customWidth="1"/>
    <col min="7677" max="7677" width="5.625" style="134" bestFit="1" customWidth="1"/>
    <col min="7678" max="7678" width="7" style="134" bestFit="1" customWidth="1"/>
    <col min="7679" max="7683" width="5.625" style="134" bestFit="1" customWidth="1"/>
    <col min="7684" max="7684" width="6.375" style="134" bestFit="1" customWidth="1"/>
    <col min="7685" max="7685" width="9.625" style="134" bestFit="1" customWidth="1"/>
    <col min="7686" max="7686" width="7.25" style="134" bestFit="1" customWidth="1"/>
    <col min="7687" max="7687" width="9.125" style="134" bestFit="1" customWidth="1"/>
    <col min="7688" max="7688" width="8.5" style="134" bestFit="1" customWidth="1"/>
    <col min="7689" max="7923" width="10" style="134"/>
    <col min="7924" max="7924" width="3.625" style="134" customWidth="1"/>
    <col min="7925" max="7925" width="24.875" style="134" bestFit="1" customWidth="1"/>
    <col min="7926" max="7931" width="9" style="134" customWidth="1"/>
    <col min="7932" max="7932" width="8.75" style="134" customWidth="1"/>
    <col min="7933" max="7933" width="5.625" style="134" bestFit="1" customWidth="1"/>
    <col min="7934" max="7934" width="7" style="134" bestFit="1" customWidth="1"/>
    <col min="7935" max="7939" width="5.625" style="134" bestFit="1" customWidth="1"/>
    <col min="7940" max="7940" width="6.375" style="134" bestFit="1" customWidth="1"/>
    <col min="7941" max="7941" width="9.625" style="134" bestFit="1" customWidth="1"/>
    <col min="7942" max="7942" width="7.25" style="134" bestFit="1" customWidth="1"/>
    <col min="7943" max="7943" width="9.125" style="134" bestFit="1" customWidth="1"/>
    <col min="7944" max="7944" width="8.5" style="134" bestFit="1" customWidth="1"/>
    <col min="7945" max="8179" width="10" style="134"/>
    <col min="8180" max="8180" width="3.625" style="134" customWidth="1"/>
    <col min="8181" max="8181" width="24.875" style="134" bestFit="1" customWidth="1"/>
    <col min="8182" max="8187" width="9" style="134" customWidth="1"/>
    <col min="8188" max="8188" width="8.75" style="134" customWidth="1"/>
    <col min="8189" max="8189" width="5.625" style="134" bestFit="1" customWidth="1"/>
    <col min="8190" max="8190" width="7" style="134" bestFit="1" customWidth="1"/>
    <col min="8191" max="8195" width="5.625" style="134" bestFit="1" customWidth="1"/>
    <col min="8196" max="8196" width="6.375" style="134" bestFit="1" customWidth="1"/>
    <col min="8197" max="8197" width="9.625" style="134" bestFit="1" customWidth="1"/>
    <col min="8198" max="8198" width="7.25" style="134" bestFit="1" customWidth="1"/>
    <col min="8199" max="8199" width="9.125" style="134" bestFit="1" customWidth="1"/>
    <col min="8200" max="8200" width="8.5" style="134" bestFit="1" customWidth="1"/>
    <col min="8201" max="8435" width="10" style="134"/>
    <col min="8436" max="8436" width="3.625" style="134" customWidth="1"/>
    <col min="8437" max="8437" width="24.875" style="134" bestFit="1" customWidth="1"/>
    <col min="8438" max="8443" width="9" style="134" customWidth="1"/>
    <col min="8444" max="8444" width="8.75" style="134" customWidth="1"/>
    <col min="8445" max="8445" width="5.625" style="134" bestFit="1" customWidth="1"/>
    <col min="8446" max="8446" width="7" style="134" bestFit="1" customWidth="1"/>
    <col min="8447" max="8451" width="5.625" style="134" bestFit="1" customWidth="1"/>
    <col min="8452" max="8452" width="6.375" style="134" bestFit="1" customWidth="1"/>
    <col min="8453" max="8453" width="9.625" style="134" bestFit="1" customWidth="1"/>
    <col min="8454" max="8454" width="7.25" style="134" bestFit="1" customWidth="1"/>
    <col min="8455" max="8455" width="9.125" style="134" bestFit="1" customWidth="1"/>
    <col min="8456" max="8456" width="8.5" style="134" bestFit="1" customWidth="1"/>
    <col min="8457" max="8691" width="10" style="134"/>
    <col min="8692" max="8692" width="3.625" style="134" customWidth="1"/>
    <col min="8693" max="8693" width="24.875" style="134" bestFit="1" customWidth="1"/>
    <col min="8694" max="8699" width="9" style="134" customWidth="1"/>
    <col min="8700" max="8700" width="8.75" style="134" customWidth="1"/>
    <col min="8701" max="8701" width="5.625" style="134" bestFit="1" customWidth="1"/>
    <col min="8702" max="8702" width="7" style="134" bestFit="1" customWidth="1"/>
    <col min="8703" max="8707" width="5.625" style="134" bestFit="1" customWidth="1"/>
    <col min="8708" max="8708" width="6.375" style="134" bestFit="1" customWidth="1"/>
    <col min="8709" max="8709" width="9.625" style="134" bestFit="1" customWidth="1"/>
    <col min="8710" max="8710" width="7.25" style="134" bestFit="1" customWidth="1"/>
    <col min="8711" max="8711" width="9.125" style="134" bestFit="1" customWidth="1"/>
    <col min="8712" max="8712" width="8.5" style="134" bestFit="1" customWidth="1"/>
    <col min="8713" max="8947" width="10" style="134"/>
    <col min="8948" max="8948" width="3.625" style="134" customWidth="1"/>
    <col min="8949" max="8949" width="24.875" style="134" bestFit="1" customWidth="1"/>
    <col min="8950" max="8955" width="9" style="134" customWidth="1"/>
    <col min="8956" max="8956" width="8.75" style="134" customWidth="1"/>
    <col min="8957" max="8957" width="5.625" style="134" bestFit="1" customWidth="1"/>
    <col min="8958" max="8958" width="7" style="134" bestFit="1" customWidth="1"/>
    <col min="8959" max="8963" width="5.625" style="134" bestFit="1" customWidth="1"/>
    <col min="8964" max="8964" width="6.375" style="134" bestFit="1" customWidth="1"/>
    <col min="8965" max="8965" width="9.625" style="134" bestFit="1" customWidth="1"/>
    <col min="8966" max="8966" width="7.25" style="134" bestFit="1" customWidth="1"/>
    <col min="8967" max="8967" width="9.125" style="134" bestFit="1" customWidth="1"/>
    <col min="8968" max="8968" width="8.5" style="134" bestFit="1" customWidth="1"/>
    <col min="8969" max="9203" width="10" style="134"/>
    <col min="9204" max="9204" width="3.625" style="134" customWidth="1"/>
    <col min="9205" max="9205" width="24.875" style="134" bestFit="1" customWidth="1"/>
    <col min="9206" max="9211" width="9" style="134" customWidth="1"/>
    <col min="9212" max="9212" width="8.75" style="134" customWidth="1"/>
    <col min="9213" max="9213" width="5.625" style="134" bestFit="1" customWidth="1"/>
    <col min="9214" max="9214" width="7" style="134" bestFit="1" customWidth="1"/>
    <col min="9215" max="9219" width="5.625" style="134" bestFit="1" customWidth="1"/>
    <col min="9220" max="9220" width="6.375" style="134" bestFit="1" customWidth="1"/>
    <col min="9221" max="9221" width="9.625" style="134" bestFit="1" customWidth="1"/>
    <col min="9222" max="9222" width="7.25" style="134" bestFit="1" customWidth="1"/>
    <col min="9223" max="9223" width="9.125" style="134" bestFit="1" customWidth="1"/>
    <col min="9224" max="9224" width="8.5" style="134" bestFit="1" customWidth="1"/>
    <col min="9225" max="9459" width="10" style="134"/>
    <col min="9460" max="9460" width="3.625" style="134" customWidth="1"/>
    <col min="9461" max="9461" width="24.875" style="134" bestFit="1" customWidth="1"/>
    <col min="9462" max="9467" width="9" style="134" customWidth="1"/>
    <col min="9468" max="9468" width="8.75" style="134" customWidth="1"/>
    <col min="9469" max="9469" width="5.625" style="134" bestFit="1" customWidth="1"/>
    <col min="9470" max="9470" width="7" style="134" bestFit="1" customWidth="1"/>
    <col min="9471" max="9475" width="5.625" style="134" bestFit="1" customWidth="1"/>
    <col min="9476" max="9476" width="6.375" style="134" bestFit="1" customWidth="1"/>
    <col min="9477" max="9477" width="9.625" style="134" bestFit="1" customWidth="1"/>
    <col min="9478" max="9478" width="7.25" style="134" bestFit="1" customWidth="1"/>
    <col min="9479" max="9479" width="9.125" style="134" bestFit="1" customWidth="1"/>
    <col min="9480" max="9480" width="8.5" style="134" bestFit="1" customWidth="1"/>
    <col min="9481" max="9715" width="10" style="134"/>
    <col min="9716" max="9716" width="3.625" style="134" customWidth="1"/>
    <col min="9717" max="9717" width="24.875" style="134" bestFit="1" customWidth="1"/>
    <col min="9718" max="9723" width="9" style="134" customWidth="1"/>
    <col min="9724" max="9724" width="8.75" style="134" customWidth="1"/>
    <col min="9725" max="9725" width="5.625" style="134" bestFit="1" customWidth="1"/>
    <col min="9726" max="9726" width="7" style="134" bestFit="1" customWidth="1"/>
    <col min="9727" max="9731" width="5.625" style="134" bestFit="1" customWidth="1"/>
    <col min="9732" max="9732" width="6.375" style="134" bestFit="1" customWidth="1"/>
    <col min="9733" max="9733" width="9.625" style="134" bestFit="1" customWidth="1"/>
    <col min="9734" max="9734" width="7.25" style="134" bestFit="1" customWidth="1"/>
    <col min="9735" max="9735" width="9.125" style="134" bestFit="1" customWidth="1"/>
    <col min="9736" max="9736" width="8.5" style="134" bestFit="1" customWidth="1"/>
    <col min="9737" max="9971" width="10" style="134"/>
    <col min="9972" max="9972" width="3.625" style="134" customWidth="1"/>
    <col min="9973" max="9973" width="24.875" style="134" bestFit="1" customWidth="1"/>
    <col min="9974" max="9979" width="9" style="134" customWidth="1"/>
    <col min="9980" max="9980" width="8.75" style="134" customWidth="1"/>
    <col min="9981" max="9981" width="5.625" style="134" bestFit="1" customWidth="1"/>
    <col min="9982" max="9982" width="7" style="134" bestFit="1" customWidth="1"/>
    <col min="9983" max="9987" width="5.625" style="134" bestFit="1" customWidth="1"/>
    <col min="9988" max="9988" width="6.375" style="134" bestFit="1" customWidth="1"/>
    <col min="9989" max="9989" width="9.625" style="134" bestFit="1" customWidth="1"/>
    <col min="9990" max="9990" width="7.25" style="134" bestFit="1" customWidth="1"/>
    <col min="9991" max="9991" width="9.125" style="134" bestFit="1" customWidth="1"/>
    <col min="9992" max="9992" width="8.5" style="134" bestFit="1" customWidth="1"/>
    <col min="9993" max="10227" width="10" style="134"/>
    <col min="10228" max="10228" width="3.625" style="134" customWidth="1"/>
    <col min="10229" max="10229" width="24.875" style="134" bestFit="1" customWidth="1"/>
    <col min="10230" max="10235" width="9" style="134" customWidth="1"/>
    <col min="10236" max="10236" width="8.75" style="134" customWidth="1"/>
    <col min="10237" max="10237" width="5.625" style="134" bestFit="1" customWidth="1"/>
    <col min="10238" max="10238" width="7" style="134" bestFit="1" customWidth="1"/>
    <col min="10239" max="10243" width="5.625" style="134" bestFit="1" customWidth="1"/>
    <col min="10244" max="10244" width="6.375" style="134" bestFit="1" customWidth="1"/>
    <col min="10245" max="10245" width="9.625" style="134" bestFit="1" customWidth="1"/>
    <col min="10246" max="10246" width="7.25" style="134" bestFit="1" customWidth="1"/>
    <col min="10247" max="10247" width="9.125" style="134" bestFit="1" customWidth="1"/>
    <col min="10248" max="10248" width="8.5" style="134" bestFit="1" customWidth="1"/>
    <col min="10249" max="10483" width="10" style="134"/>
    <col min="10484" max="10484" width="3.625" style="134" customWidth="1"/>
    <col min="10485" max="10485" width="24.875" style="134" bestFit="1" customWidth="1"/>
    <col min="10486" max="10491" width="9" style="134" customWidth="1"/>
    <col min="10492" max="10492" width="8.75" style="134" customWidth="1"/>
    <col min="10493" max="10493" width="5.625" style="134" bestFit="1" customWidth="1"/>
    <col min="10494" max="10494" width="7" style="134" bestFit="1" customWidth="1"/>
    <col min="10495" max="10499" width="5.625" style="134" bestFit="1" customWidth="1"/>
    <col min="10500" max="10500" width="6.375" style="134" bestFit="1" customWidth="1"/>
    <col min="10501" max="10501" width="9.625" style="134" bestFit="1" customWidth="1"/>
    <col min="10502" max="10502" width="7.25" style="134" bestFit="1" customWidth="1"/>
    <col min="10503" max="10503" width="9.125" style="134" bestFit="1" customWidth="1"/>
    <col min="10504" max="10504" width="8.5" style="134" bestFit="1" customWidth="1"/>
    <col min="10505" max="10739" width="10" style="134"/>
    <col min="10740" max="10740" width="3.625" style="134" customWidth="1"/>
    <col min="10741" max="10741" width="24.875" style="134" bestFit="1" customWidth="1"/>
    <col min="10742" max="10747" width="9" style="134" customWidth="1"/>
    <col min="10748" max="10748" width="8.75" style="134" customWidth="1"/>
    <col min="10749" max="10749" width="5.625" style="134" bestFit="1" customWidth="1"/>
    <col min="10750" max="10750" width="7" style="134" bestFit="1" customWidth="1"/>
    <col min="10751" max="10755" width="5.625" style="134" bestFit="1" customWidth="1"/>
    <col min="10756" max="10756" width="6.375" style="134" bestFit="1" customWidth="1"/>
    <col min="10757" max="10757" width="9.625" style="134" bestFit="1" customWidth="1"/>
    <col min="10758" max="10758" width="7.25" style="134" bestFit="1" customWidth="1"/>
    <col min="10759" max="10759" width="9.125" style="134" bestFit="1" customWidth="1"/>
    <col min="10760" max="10760" width="8.5" style="134" bestFit="1" customWidth="1"/>
    <col min="10761" max="10995" width="10" style="134"/>
    <col min="10996" max="10996" width="3.625" style="134" customWidth="1"/>
    <col min="10997" max="10997" width="24.875" style="134" bestFit="1" customWidth="1"/>
    <col min="10998" max="11003" width="9" style="134" customWidth="1"/>
    <col min="11004" max="11004" width="8.75" style="134" customWidth="1"/>
    <col min="11005" max="11005" width="5.625" style="134" bestFit="1" customWidth="1"/>
    <col min="11006" max="11006" width="7" style="134" bestFit="1" customWidth="1"/>
    <col min="11007" max="11011" width="5.625" style="134" bestFit="1" customWidth="1"/>
    <col min="11012" max="11012" width="6.375" style="134" bestFit="1" customWidth="1"/>
    <col min="11013" max="11013" width="9.625" style="134" bestFit="1" customWidth="1"/>
    <col min="11014" max="11014" width="7.25" style="134" bestFit="1" customWidth="1"/>
    <col min="11015" max="11015" width="9.125" style="134" bestFit="1" customWidth="1"/>
    <col min="11016" max="11016" width="8.5" style="134" bestFit="1" customWidth="1"/>
    <col min="11017" max="11251" width="10" style="134"/>
    <col min="11252" max="11252" width="3.625" style="134" customWidth="1"/>
    <col min="11253" max="11253" width="24.875" style="134" bestFit="1" customWidth="1"/>
    <col min="11254" max="11259" width="9" style="134" customWidth="1"/>
    <col min="11260" max="11260" width="8.75" style="134" customWidth="1"/>
    <col min="11261" max="11261" width="5.625" style="134" bestFit="1" customWidth="1"/>
    <col min="11262" max="11262" width="7" style="134" bestFit="1" customWidth="1"/>
    <col min="11263" max="11267" width="5.625" style="134" bestFit="1" customWidth="1"/>
    <col min="11268" max="11268" width="6.375" style="134" bestFit="1" customWidth="1"/>
    <col min="11269" max="11269" width="9.625" style="134" bestFit="1" customWidth="1"/>
    <col min="11270" max="11270" width="7.25" style="134" bestFit="1" customWidth="1"/>
    <col min="11271" max="11271" width="9.125" style="134" bestFit="1" customWidth="1"/>
    <col min="11272" max="11272" width="8.5" style="134" bestFit="1" customWidth="1"/>
    <col min="11273" max="11507" width="10" style="134"/>
    <col min="11508" max="11508" width="3.625" style="134" customWidth="1"/>
    <col min="11509" max="11509" width="24.875" style="134" bestFit="1" customWidth="1"/>
    <col min="11510" max="11515" width="9" style="134" customWidth="1"/>
    <col min="11516" max="11516" width="8.75" style="134" customWidth="1"/>
    <col min="11517" max="11517" width="5.625" style="134" bestFit="1" customWidth="1"/>
    <col min="11518" max="11518" width="7" style="134" bestFit="1" customWidth="1"/>
    <col min="11519" max="11523" width="5.625" style="134" bestFit="1" customWidth="1"/>
    <col min="11524" max="11524" width="6.375" style="134" bestFit="1" customWidth="1"/>
    <col min="11525" max="11525" width="9.625" style="134" bestFit="1" customWidth="1"/>
    <col min="11526" max="11526" width="7.25" style="134" bestFit="1" customWidth="1"/>
    <col min="11527" max="11527" width="9.125" style="134" bestFit="1" customWidth="1"/>
    <col min="11528" max="11528" width="8.5" style="134" bestFit="1" customWidth="1"/>
    <col min="11529" max="11763" width="10" style="134"/>
    <col min="11764" max="11764" width="3.625" style="134" customWidth="1"/>
    <col min="11765" max="11765" width="24.875" style="134" bestFit="1" customWidth="1"/>
    <col min="11766" max="11771" width="9" style="134" customWidth="1"/>
    <col min="11772" max="11772" width="8.75" style="134" customWidth="1"/>
    <col min="11773" max="11773" width="5.625" style="134" bestFit="1" customWidth="1"/>
    <col min="11774" max="11774" width="7" style="134" bestFit="1" customWidth="1"/>
    <col min="11775" max="11779" width="5.625" style="134" bestFit="1" customWidth="1"/>
    <col min="11780" max="11780" width="6.375" style="134" bestFit="1" customWidth="1"/>
    <col min="11781" max="11781" width="9.625" style="134" bestFit="1" customWidth="1"/>
    <col min="11782" max="11782" width="7.25" style="134" bestFit="1" customWidth="1"/>
    <col min="11783" max="11783" width="9.125" style="134" bestFit="1" customWidth="1"/>
    <col min="11784" max="11784" width="8.5" style="134" bestFit="1" customWidth="1"/>
    <col min="11785" max="12019" width="10" style="134"/>
    <col min="12020" max="12020" width="3.625" style="134" customWidth="1"/>
    <col min="12021" max="12021" width="24.875" style="134" bestFit="1" customWidth="1"/>
    <col min="12022" max="12027" width="9" style="134" customWidth="1"/>
    <col min="12028" max="12028" width="8.75" style="134" customWidth="1"/>
    <col min="12029" max="12029" width="5.625" style="134" bestFit="1" customWidth="1"/>
    <col min="12030" max="12030" width="7" style="134" bestFit="1" customWidth="1"/>
    <col min="12031" max="12035" width="5.625" style="134" bestFit="1" customWidth="1"/>
    <col min="12036" max="12036" width="6.375" style="134" bestFit="1" customWidth="1"/>
    <col min="12037" max="12037" width="9.625" style="134" bestFit="1" customWidth="1"/>
    <col min="12038" max="12038" width="7.25" style="134" bestFit="1" customWidth="1"/>
    <col min="12039" max="12039" width="9.125" style="134" bestFit="1" customWidth="1"/>
    <col min="12040" max="12040" width="8.5" style="134" bestFit="1" customWidth="1"/>
    <col min="12041" max="12275" width="10" style="134"/>
    <col min="12276" max="12276" width="3.625" style="134" customWidth="1"/>
    <col min="12277" max="12277" width="24.875" style="134" bestFit="1" customWidth="1"/>
    <col min="12278" max="12283" width="9" style="134" customWidth="1"/>
    <col min="12284" max="12284" width="8.75" style="134" customWidth="1"/>
    <col min="12285" max="12285" width="5.625" style="134" bestFit="1" customWidth="1"/>
    <col min="12286" max="12286" width="7" style="134" bestFit="1" customWidth="1"/>
    <col min="12287" max="12291" width="5.625" style="134" bestFit="1" customWidth="1"/>
    <col min="12292" max="12292" width="6.375" style="134" bestFit="1" customWidth="1"/>
    <col min="12293" max="12293" width="9.625" style="134" bestFit="1" customWidth="1"/>
    <col min="12294" max="12294" width="7.25" style="134" bestFit="1" customWidth="1"/>
    <col min="12295" max="12295" width="9.125" style="134" bestFit="1" customWidth="1"/>
    <col min="12296" max="12296" width="8.5" style="134" bestFit="1" customWidth="1"/>
    <col min="12297" max="12531" width="10" style="134"/>
    <col min="12532" max="12532" width="3.625" style="134" customWidth="1"/>
    <col min="12533" max="12533" width="24.875" style="134" bestFit="1" customWidth="1"/>
    <col min="12534" max="12539" width="9" style="134" customWidth="1"/>
    <col min="12540" max="12540" width="8.75" style="134" customWidth="1"/>
    <col min="12541" max="12541" width="5.625" style="134" bestFit="1" customWidth="1"/>
    <col min="12542" max="12542" width="7" style="134" bestFit="1" customWidth="1"/>
    <col min="12543" max="12547" width="5.625" style="134" bestFit="1" customWidth="1"/>
    <col min="12548" max="12548" width="6.375" style="134" bestFit="1" customWidth="1"/>
    <col min="12549" max="12549" width="9.625" style="134" bestFit="1" customWidth="1"/>
    <col min="12550" max="12550" width="7.25" style="134" bestFit="1" customWidth="1"/>
    <col min="12551" max="12551" width="9.125" style="134" bestFit="1" customWidth="1"/>
    <col min="12552" max="12552" width="8.5" style="134" bestFit="1" customWidth="1"/>
    <col min="12553" max="12787" width="10" style="134"/>
    <col min="12788" max="12788" width="3.625" style="134" customWidth="1"/>
    <col min="12789" max="12789" width="24.875" style="134" bestFit="1" customWidth="1"/>
    <col min="12790" max="12795" width="9" style="134" customWidth="1"/>
    <col min="12796" max="12796" width="8.75" style="134" customWidth="1"/>
    <col min="12797" max="12797" width="5.625" style="134" bestFit="1" customWidth="1"/>
    <col min="12798" max="12798" width="7" style="134" bestFit="1" customWidth="1"/>
    <col min="12799" max="12803" width="5.625" style="134" bestFit="1" customWidth="1"/>
    <col min="12804" max="12804" width="6.375" style="134" bestFit="1" customWidth="1"/>
    <col min="12805" max="12805" width="9.625" style="134" bestFit="1" customWidth="1"/>
    <col min="12806" max="12806" width="7.25" style="134" bestFit="1" customWidth="1"/>
    <col min="12807" max="12807" width="9.125" style="134" bestFit="1" customWidth="1"/>
    <col min="12808" max="12808" width="8.5" style="134" bestFit="1" customWidth="1"/>
    <col min="12809" max="13043" width="10" style="134"/>
    <col min="13044" max="13044" width="3.625" style="134" customWidth="1"/>
    <col min="13045" max="13045" width="24.875" style="134" bestFit="1" customWidth="1"/>
    <col min="13046" max="13051" width="9" style="134" customWidth="1"/>
    <col min="13052" max="13052" width="8.75" style="134" customWidth="1"/>
    <col min="13053" max="13053" width="5.625" style="134" bestFit="1" customWidth="1"/>
    <col min="13054" max="13054" width="7" style="134" bestFit="1" customWidth="1"/>
    <col min="13055" max="13059" width="5.625" style="134" bestFit="1" customWidth="1"/>
    <col min="13060" max="13060" width="6.375" style="134" bestFit="1" customWidth="1"/>
    <col min="13061" max="13061" width="9.625" style="134" bestFit="1" customWidth="1"/>
    <col min="13062" max="13062" width="7.25" style="134" bestFit="1" customWidth="1"/>
    <col min="13063" max="13063" width="9.125" style="134" bestFit="1" customWidth="1"/>
    <col min="13064" max="13064" width="8.5" style="134" bestFit="1" customWidth="1"/>
    <col min="13065" max="13299" width="10" style="134"/>
    <col min="13300" max="13300" width="3.625" style="134" customWidth="1"/>
    <col min="13301" max="13301" width="24.875" style="134" bestFit="1" customWidth="1"/>
    <col min="13302" max="13307" width="9" style="134" customWidth="1"/>
    <col min="13308" max="13308" width="8.75" style="134" customWidth="1"/>
    <col min="13309" max="13309" width="5.625" style="134" bestFit="1" customWidth="1"/>
    <col min="13310" max="13310" width="7" style="134" bestFit="1" customWidth="1"/>
    <col min="13311" max="13315" width="5.625" style="134" bestFit="1" customWidth="1"/>
    <col min="13316" max="13316" width="6.375" style="134" bestFit="1" customWidth="1"/>
    <col min="13317" max="13317" width="9.625" style="134" bestFit="1" customWidth="1"/>
    <col min="13318" max="13318" width="7.25" style="134" bestFit="1" customWidth="1"/>
    <col min="13319" max="13319" width="9.125" style="134" bestFit="1" customWidth="1"/>
    <col min="13320" max="13320" width="8.5" style="134" bestFit="1" customWidth="1"/>
    <col min="13321" max="13555" width="10" style="134"/>
    <col min="13556" max="13556" width="3.625" style="134" customWidth="1"/>
    <col min="13557" max="13557" width="24.875" style="134" bestFit="1" customWidth="1"/>
    <col min="13558" max="13563" width="9" style="134" customWidth="1"/>
    <col min="13564" max="13564" width="8.75" style="134" customWidth="1"/>
    <col min="13565" max="13565" width="5.625" style="134" bestFit="1" customWidth="1"/>
    <col min="13566" max="13566" width="7" style="134" bestFit="1" customWidth="1"/>
    <col min="13567" max="13571" width="5.625" style="134" bestFit="1" customWidth="1"/>
    <col min="13572" max="13572" width="6.375" style="134" bestFit="1" customWidth="1"/>
    <col min="13573" max="13573" width="9.625" style="134" bestFit="1" customWidth="1"/>
    <col min="13574" max="13574" width="7.25" style="134" bestFit="1" customWidth="1"/>
    <col min="13575" max="13575" width="9.125" style="134" bestFit="1" customWidth="1"/>
    <col min="13576" max="13576" width="8.5" style="134" bestFit="1" customWidth="1"/>
    <col min="13577" max="13811" width="10" style="134"/>
    <col min="13812" max="13812" width="3.625" style="134" customWidth="1"/>
    <col min="13813" max="13813" width="24.875" style="134" bestFit="1" customWidth="1"/>
    <col min="13814" max="13819" width="9" style="134" customWidth="1"/>
    <col min="13820" max="13820" width="8.75" style="134" customWidth="1"/>
    <col min="13821" max="13821" width="5.625" style="134" bestFit="1" customWidth="1"/>
    <col min="13822" max="13822" width="7" style="134" bestFit="1" customWidth="1"/>
    <col min="13823" max="13827" width="5.625" style="134" bestFit="1" customWidth="1"/>
    <col min="13828" max="13828" width="6.375" style="134" bestFit="1" customWidth="1"/>
    <col min="13829" max="13829" width="9.625" style="134" bestFit="1" customWidth="1"/>
    <col min="13830" max="13830" width="7.25" style="134" bestFit="1" customWidth="1"/>
    <col min="13831" max="13831" width="9.125" style="134" bestFit="1" customWidth="1"/>
    <col min="13832" max="13832" width="8.5" style="134" bestFit="1" customWidth="1"/>
    <col min="13833" max="14067" width="10" style="134"/>
    <col min="14068" max="14068" width="3.625" style="134" customWidth="1"/>
    <col min="14069" max="14069" width="24.875" style="134" bestFit="1" customWidth="1"/>
    <col min="14070" max="14075" width="9" style="134" customWidth="1"/>
    <col min="14076" max="14076" width="8.75" style="134" customWidth="1"/>
    <col min="14077" max="14077" width="5.625" style="134" bestFit="1" customWidth="1"/>
    <col min="14078" max="14078" width="7" style="134" bestFit="1" customWidth="1"/>
    <col min="14079" max="14083" width="5.625" style="134" bestFit="1" customWidth="1"/>
    <col min="14084" max="14084" width="6.375" style="134" bestFit="1" customWidth="1"/>
    <col min="14085" max="14085" width="9.625" style="134" bestFit="1" customWidth="1"/>
    <col min="14086" max="14086" width="7.25" style="134" bestFit="1" customWidth="1"/>
    <col min="14087" max="14087" width="9.125" style="134" bestFit="1" customWidth="1"/>
    <col min="14088" max="14088" width="8.5" style="134" bestFit="1" customWidth="1"/>
    <col min="14089" max="14323" width="10" style="134"/>
    <col min="14324" max="14324" width="3.625" style="134" customWidth="1"/>
    <col min="14325" max="14325" width="24.875" style="134" bestFit="1" customWidth="1"/>
    <col min="14326" max="14331" width="9" style="134" customWidth="1"/>
    <col min="14332" max="14332" width="8.75" style="134" customWidth="1"/>
    <col min="14333" max="14333" width="5.625" style="134" bestFit="1" customWidth="1"/>
    <col min="14334" max="14334" width="7" style="134" bestFit="1" customWidth="1"/>
    <col min="14335" max="14339" width="5.625" style="134" bestFit="1" customWidth="1"/>
    <col min="14340" max="14340" width="6.375" style="134" bestFit="1" customWidth="1"/>
    <col min="14341" max="14341" width="9.625" style="134" bestFit="1" customWidth="1"/>
    <col min="14342" max="14342" width="7.25" style="134" bestFit="1" customWidth="1"/>
    <col min="14343" max="14343" width="9.125" style="134" bestFit="1" customWidth="1"/>
    <col min="14344" max="14344" width="8.5" style="134" bestFit="1" customWidth="1"/>
    <col min="14345" max="14579" width="10" style="134"/>
    <col min="14580" max="14580" width="3.625" style="134" customWidth="1"/>
    <col min="14581" max="14581" width="24.875" style="134" bestFit="1" customWidth="1"/>
    <col min="14582" max="14587" width="9" style="134" customWidth="1"/>
    <col min="14588" max="14588" width="8.75" style="134" customWidth="1"/>
    <col min="14589" max="14589" width="5.625" style="134" bestFit="1" customWidth="1"/>
    <col min="14590" max="14590" width="7" style="134" bestFit="1" customWidth="1"/>
    <col min="14591" max="14595" width="5.625" style="134" bestFit="1" customWidth="1"/>
    <col min="14596" max="14596" width="6.375" style="134" bestFit="1" customWidth="1"/>
    <col min="14597" max="14597" width="9.625" style="134" bestFit="1" customWidth="1"/>
    <col min="14598" max="14598" width="7.25" style="134" bestFit="1" customWidth="1"/>
    <col min="14599" max="14599" width="9.125" style="134" bestFit="1" customWidth="1"/>
    <col min="14600" max="14600" width="8.5" style="134" bestFit="1" customWidth="1"/>
    <col min="14601" max="14835" width="10" style="134"/>
    <col min="14836" max="14836" width="3.625" style="134" customWidth="1"/>
    <col min="14837" max="14837" width="24.875" style="134" bestFit="1" customWidth="1"/>
    <col min="14838" max="14843" width="9" style="134" customWidth="1"/>
    <col min="14844" max="14844" width="8.75" style="134" customWidth="1"/>
    <col min="14845" max="14845" width="5.625" style="134" bestFit="1" customWidth="1"/>
    <col min="14846" max="14846" width="7" style="134" bestFit="1" customWidth="1"/>
    <col min="14847" max="14851" width="5.625" style="134" bestFit="1" customWidth="1"/>
    <col min="14852" max="14852" width="6.375" style="134" bestFit="1" customWidth="1"/>
    <col min="14853" max="14853" width="9.625" style="134" bestFit="1" customWidth="1"/>
    <col min="14854" max="14854" width="7.25" style="134" bestFit="1" customWidth="1"/>
    <col min="14855" max="14855" width="9.125" style="134" bestFit="1" customWidth="1"/>
    <col min="14856" max="14856" width="8.5" style="134" bestFit="1" customWidth="1"/>
    <col min="14857" max="15091" width="10" style="134"/>
    <col min="15092" max="15092" width="3.625" style="134" customWidth="1"/>
    <col min="15093" max="15093" width="24.875" style="134" bestFit="1" customWidth="1"/>
    <col min="15094" max="15099" width="9" style="134" customWidth="1"/>
    <col min="15100" max="15100" width="8.75" style="134" customWidth="1"/>
    <col min="15101" max="15101" width="5.625" style="134" bestFit="1" customWidth="1"/>
    <col min="15102" max="15102" width="7" style="134" bestFit="1" customWidth="1"/>
    <col min="15103" max="15107" width="5.625" style="134" bestFit="1" customWidth="1"/>
    <col min="15108" max="15108" width="6.375" style="134" bestFit="1" customWidth="1"/>
    <col min="15109" max="15109" width="9.625" style="134" bestFit="1" customWidth="1"/>
    <col min="15110" max="15110" width="7.25" style="134" bestFit="1" customWidth="1"/>
    <col min="15111" max="15111" width="9.125" style="134" bestFit="1" customWidth="1"/>
    <col min="15112" max="15112" width="8.5" style="134" bestFit="1" customWidth="1"/>
    <col min="15113" max="15347" width="10" style="134"/>
    <col min="15348" max="15348" width="3.625" style="134" customWidth="1"/>
    <col min="15349" max="15349" width="24.875" style="134" bestFit="1" customWidth="1"/>
    <col min="15350" max="15355" width="9" style="134" customWidth="1"/>
    <col min="15356" max="15356" width="8.75" style="134" customWidth="1"/>
    <col min="15357" max="15357" width="5.625" style="134" bestFit="1" customWidth="1"/>
    <col min="15358" max="15358" width="7" style="134" bestFit="1" customWidth="1"/>
    <col min="15359" max="15363" width="5.625" style="134" bestFit="1" customWidth="1"/>
    <col min="15364" max="15364" width="6.375" style="134" bestFit="1" customWidth="1"/>
    <col min="15365" max="15365" width="9.625" style="134" bestFit="1" customWidth="1"/>
    <col min="15366" max="15366" width="7.25" style="134" bestFit="1" customWidth="1"/>
    <col min="15367" max="15367" width="9.125" style="134" bestFit="1" customWidth="1"/>
    <col min="15368" max="15368" width="8.5" style="134" bestFit="1" customWidth="1"/>
    <col min="15369" max="15603" width="10" style="134"/>
    <col min="15604" max="15604" width="3.625" style="134" customWidth="1"/>
    <col min="15605" max="15605" width="24.875" style="134" bestFit="1" customWidth="1"/>
    <col min="15606" max="15611" width="9" style="134" customWidth="1"/>
    <col min="15612" max="15612" width="8.75" style="134" customWidth="1"/>
    <col min="15613" max="15613" width="5.625" style="134" bestFit="1" customWidth="1"/>
    <col min="15614" max="15614" width="7" style="134" bestFit="1" customWidth="1"/>
    <col min="15615" max="15619" width="5.625" style="134" bestFit="1" customWidth="1"/>
    <col min="15620" max="15620" width="6.375" style="134" bestFit="1" customWidth="1"/>
    <col min="15621" max="15621" width="9.625" style="134" bestFit="1" customWidth="1"/>
    <col min="15622" max="15622" width="7.25" style="134" bestFit="1" customWidth="1"/>
    <col min="15623" max="15623" width="9.125" style="134" bestFit="1" customWidth="1"/>
    <col min="15624" max="15624" width="8.5" style="134" bestFit="1" customWidth="1"/>
    <col min="15625" max="15859" width="10" style="134"/>
    <col min="15860" max="15860" width="3.625" style="134" customWidth="1"/>
    <col min="15861" max="15861" width="24.875" style="134" bestFit="1" customWidth="1"/>
    <col min="15862" max="15867" width="9" style="134" customWidth="1"/>
    <col min="15868" max="15868" width="8.75" style="134" customWidth="1"/>
    <col min="15869" max="15869" width="5.625" style="134" bestFit="1" customWidth="1"/>
    <col min="15870" max="15870" width="7" style="134" bestFit="1" customWidth="1"/>
    <col min="15871" max="15875" width="5.625" style="134" bestFit="1" customWidth="1"/>
    <col min="15876" max="15876" width="6.375" style="134" bestFit="1" customWidth="1"/>
    <col min="15877" max="15877" width="9.625" style="134" bestFit="1" customWidth="1"/>
    <col min="15878" max="15878" width="7.25" style="134" bestFit="1" customWidth="1"/>
    <col min="15879" max="15879" width="9.125" style="134" bestFit="1" customWidth="1"/>
    <col min="15880" max="15880" width="8.5" style="134" bestFit="1" customWidth="1"/>
    <col min="15881" max="16115" width="10" style="134"/>
    <col min="16116" max="16116" width="3.625" style="134" customWidth="1"/>
    <col min="16117" max="16117" width="24.875" style="134" bestFit="1" customWidth="1"/>
    <col min="16118" max="16123" width="9" style="134" customWidth="1"/>
    <col min="16124" max="16124" width="8.75" style="134" customWidth="1"/>
    <col min="16125" max="16125" width="5.625" style="134" bestFit="1" customWidth="1"/>
    <col min="16126" max="16126" width="7" style="134" bestFit="1" customWidth="1"/>
    <col min="16127" max="16131" width="5.625" style="134" bestFit="1" customWidth="1"/>
    <col min="16132" max="16132" width="6.375" style="134" bestFit="1" customWidth="1"/>
    <col min="16133" max="16133" width="9.625" style="134" bestFit="1" customWidth="1"/>
    <col min="16134" max="16134" width="7.25" style="134" bestFit="1" customWidth="1"/>
    <col min="16135" max="16135" width="9.125" style="134" bestFit="1" customWidth="1"/>
    <col min="16136" max="16136" width="8.5" style="134" bestFit="1" customWidth="1"/>
    <col min="16137" max="16384" width="11" style="134"/>
  </cols>
  <sheetData>
    <row r="1" spans="1:65" ht="13.7" customHeight="1" x14ac:dyDescent="0.2">
      <c r="A1" s="863" t="s">
        <v>28</v>
      </c>
      <c r="B1" s="863"/>
      <c r="C1" s="863"/>
      <c r="D1" s="131"/>
      <c r="E1" s="131"/>
      <c r="F1" s="131"/>
      <c r="G1" s="131"/>
      <c r="H1" s="132"/>
    </row>
    <row r="2" spans="1:65" ht="13.7" customHeight="1" x14ac:dyDescent="0.2">
      <c r="A2" s="864"/>
      <c r="B2" s="864"/>
      <c r="C2" s="864"/>
      <c r="D2" s="135"/>
      <c r="E2" s="135"/>
      <c r="F2" s="135"/>
      <c r="H2" s="110" t="s">
        <v>160</v>
      </c>
    </row>
    <row r="3" spans="1:65" s="102" customFormat="1" ht="12.75" x14ac:dyDescent="0.2">
      <c r="A3" s="79"/>
      <c r="B3" s="852">
        <f>INDICE!A3</f>
        <v>42036</v>
      </c>
      <c r="C3" s="853"/>
      <c r="D3" s="853" t="s">
        <v>121</v>
      </c>
      <c r="E3" s="853"/>
      <c r="F3" s="853" t="s">
        <v>122</v>
      </c>
      <c r="G3" s="853"/>
      <c r="H3" s="853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ht="12.75" x14ac:dyDescent="0.2">
      <c r="A4" s="81"/>
      <c r="B4" s="97" t="s">
        <v>48</v>
      </c>
      <c r="C4" s="97" t="s">
        <v>506</v>
      </c>
      <c r="D4" s="97" t="s">
        <v>48</v>
      </c>
      <c r="E4" s="97" t="s">
        <v>506</v>
      </c>
      <c r="F4" s="97" t="s">
        <v>48</v>
      </c>
      <c r="G4" s="97" t="s">
        <v>506</v>
      </c>
      <c r="H4" s="453" t="s">
        <v>111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ht="13.7" customHeight="1" x14ac:dyDescent="0.2">
      <c r="A5" s="137" t="s">
        <v>193</v>
      </c>
      <c r="B5" s="596">
        <v>301.14131000000009</v>
      </c>
      <c r="C5" s="139">
        <v>-1.9186522429455648</v>
      </c>
      <c r="D5" s="138">
        <v>630.33271000000025</v>
      </c>
      <c r="E5" s="139">
        <v>-0.46480508086663341</v>
      </c>
      <c r="F5" s="138">
        <v>4295.2548799999986</v>
      </c>
      <c r="G5" s="139">
        <v>-0.89926103683641501</v>
      </c>
      <c r="H5" s="593">
        <v>16.741484390059103</v>
      </c>
    </row>
    <row r="6" spans="1:65" ht="13.7" customHeight="1" x14ac:dyDescent="0.2">
      <c r="A6" s="137" t="s">
        <v>194</v>
      </c>
      <c r="B6" s="597">
        <v>23.657510000000002</v>
      </c>
      <c r="C6" s="141">
        <v>7.8834334985500147</v>
      </c>
      <c r="D6" s="140">
        <v>48.224519999999963</v>
      </c>
      <c r="E6" s="141">
        <v>8.2834947366624014</v>
      </c>
      <c r="F6" s="140">
        <v>318.41069999999996</v>
      </c>
      <c r="G6" s="142">
        <v>1.1377776450777237</v>
      </c>
      <c r="H6" s="594">
        <v>1.2410597071896681</v>
      </c>
    </row>
    <row r="7" spans="1:65" ht="13.7" customHeight="1" x14ac:dyDescent="0.2">
      <c r="A7" s="137" t="s">
        <v>154</v>
      </c>
      <c r="B7" s="547">
        <v>9.8000000000000014E-3</v>
      </c>
      <c r="C7" s="141">
        <v>22.500000000000007</v>
      </c>
      <c r="D7" s="119">
        <v>9.8000000000000014E-3</v>
      </c>
      <c r="E7" s="141">
        <v>-59.166666666666664</v>
      </c>
      <c r="F7" s="119">
        <v>0.18340000000000004</v>
      </c>
      <c r="G7" s="141">
        <v>-20.01395612543066</v>
      </c>
      <c r="H7" s="547">
        <v>7.1483260549530905E-4</v>
      </c>
    </row>
    <row r="8" spans="1:65" ht="13.7" customHeight="1" x14ac:dyDescent="0.2">
      <c r="A8" s="589" t="s">
        <v>196</v>
      </c>
      <c r="B8" s="590">
        <v>324.8267800000001</v>
      </c>
      <c r="C8" s="591">
        <v>-1.2591400720602741</v>
      </c>
      <c r="D8" s="590">
        <v>678.58519000000024</v>
      </c>
      <c r="E8" s="591">
        <v>0.11057990400156534</v>
      </c>
      <c r="F8" s="590">
        <v>4613.9413299999987</v>
      </c>
      <c r="G8" s="592">
        <v>-0.7630483023142518</v>
      </c>
      <c r="H8" s="592">
        <v>17.983618879642258</v>
      </c>
    </row>
    <row r="9" spans="1:65" ht="13.7" customHeight="1" x14ac:dyDescent="0.2">
      <c r="A9" s="137" t="s">
        <v>180</v>
      </c>
      <c r="B9" s="597">
        <v>1631.3994200000013</v>
      </c>
      <c r="C9" s="141">
        <v>3.9575428424837753</v>
      </c>
      <c r="D9" s="140">
        <v>3304.8421800000006</v>
      </c>
      <c r="E9" s="141">
        <v>3.4057960768421069</v>
      </c>
      <c r="F9" s="140">
        <v>21019.485779999995</v>
      </c>
      <c r="G9" s="142">
        <v>2.2841381997134729</v>
      </c>
      <c r="H9" s="594">
        <v>81.927010830365276</v>
      </c>
    </row>
    <row r="10" spans="1:65" ht="13.7" customHeight="1" x14ac:dyDescent="0.2">
      <c r="A10" s="137" t="s">
        <v>197</v>
      </c>
      <c r="B10" s="597">
        <v>1.4934099999999999</v>
      </c>
      <c r="C10" s="141">
        <v>9.5445576509766727</v>
      </c>
      <c r="D10" s="140">
        <v>3.0496899999999996</v>
      </c>
      <c r="E10" s="141">
        <v>2.254179435767774</v>
      </c>
      <c r="F10" s="140">
        <v>22.92916</v>
      </c>
      <c r="G10" s="142">
        <v>-19.335551071296901</v>
      </c>
      <c r="H10" s="594">
        <v>8.9370289992469015E-2</v>
      </c>
    </row>
    <row r="11" spans="1:65" ht="13.7" customHeight="1" x14ac:dyDescent="0.2">
      <c r="A11" s="589" t="s">
        <v>543</v>
      </c>
      <c r="B11" s="590">
        <v>1632.8928300000011</v>
      </c>
      <c r="C11" s="591">
        <v>3.9623922273608678</v>
      </c>
      <c r="D11" s="590">
        <v>3307.8918700000004</v>
      </c>
      <c r="E11" s="591">
        <v>3.4047224048406286</v>
      </c>
      <c r="F11" s="590">
        <v>21042.414939999995</v>
      </c>
      <c r="G11" s="592">
        <v>2.2542746579171311</v>
      </c>
      <c r="H11" s="592">
        <v>82.01638112035775</v>
      </c>
    </row>
    <row r="12" spans="1:65" ht="13.7" customHeight="1" x14ac:dyDescent="0.2">
      <c r="A12" s="144" t="s">
        <v>520</v>
      </c>
      <c r="B12" s="145">
        <v>1957.7196100000012</v>
      </c>
      <c r="C12" s="146">
        <v>3.0581500879392256</v>
      </c>
      <c r="D12" s="145">
        <v>3986.4770600000011</v>
      </c>
      <c r="E12" s="146">
        <v>2.8287626702035049</v>
      </c>
      <c r="F12" s="145">
        <v>25656.356269999993</v>
      </c>
      <c r="G12" s="146">
        <v>1.6981928239098831</v>
      </c>
      <c r="H12" s="146">
        <v>100</v>
      </c>
    </row>
    <row r="13" spans="1:65" ht="13.7" customHeight="1" x14ac:dyDescent="0.2">
      <c r="A13" s="147" t="s">
        <v>198</v>
      </c>
      <c r="B13" s="148">
        <v>4353.4112300000006</v>
      </c>
      <c r="C13" s="148"/>
      <c r="D13" s="148">
        <v>9095.4244203088947</v>
      </c>
      <c r="E13" s="148"/>
      <c r="F13" s="148">
        <v>54821.61804688612</v>
      </c>
      <c r="G13" s="149"/>
      <c r="H13" s="150"/>
    </row>
    <row r="14" spans="1:65" ht="13.7" customHeight="1" x14ac:dyDescent="0.2">
      <c r="A14" s="151" t="s">
        <v>199</v>
      </c>
      <c r="B14" s="598">
        <v>44.969783614951552</v>
      </c>
      <c r="C14" s="152"/>
      <c r="D14" s="152">
        <v>43.829478161554711</v>
      </c>
      <c r="E14" s="152"/>
      <c r="F14" s="152">
        <v>46.799706364116119</v>
      </c>
      <c r="G14" s="153"/>
      <c r="H14" s="595"/>
    </row>
    <row r="15" spans="1:65" ht="13.7" customHeight="1" x14ac:dyDescent="0.2">
      <c r="A15" s="137"/>
      <c r="B15" s="137"/>
      <c r="C15" s="137"/>
      <c r="D15" s="137"/>
      <c r="E15" s="137"/>
      <c r="F15" s="137"/>
      <c r="H15" s="93" t="s">
        <v>241</v>
      </c>
    </row>
    <row r="16" spans="1:65" ht="13.7" customHeight="1" x14ac:dyDescent="0.2">
      <c r="A16" s="124" t="s">
        <v>578</v>
      </c>
      <c r="B16" s="154"/>
      <c r="C16" s="155"/>
      <c r="D16" s="155"/>
      <c r="E16" s="155"/>
      <c r="F16" s="154"/>
      <c r="G16" s="154"/>
      <c r="H16" s="154"/>
    </row>
    <row r="17" spans="1:1" ht="13.7" customHeight="1" x14ac:dyDescent="0.2">
      <c r="A17" s="124" t="s">
        <v>521</v>
      </c>
    </row>
    <row r="18" spans="1:1" ht="13.7" customHeight="1" x14ac:dyDescent="0.2">
      <c r="A18" s="156" t="s">
        <v>242</v>
      </c>
    </row>
    <row r="19" spans="1:1" ht="13.7" customHeight="1" x14ac:dyDescent="0.2">
      <c r="A19" s="156"/>
    </row>
  </sheetData>
  <mergeCells count="4">
    <mergeCell ref="A1:C2"/>
    <mergeCell ref="B3:C3"/>
    <mergeCell ref="D3:E3"/>
    <mergeCell ref="F3:H3"/>
  </mergeCells>
  <conditionalFormatting sqref="B7">
    <cfRule type="cellIs" dxfId="70" priority="7" operator="between">
      <formula>0</formula>
      <formula>0.5</formula>
    </cfRule>
    <cfRule type="cellIs" dxfId="69" priority="8" operator="between">
      <formula>0</formula>
      <formula>0.49</formula>
    </cfRule>
  </conditionalFormatting>
  <conditionalFormatting sqref="D7">
    <cfRule type="cellIs" dxfId="68" priority="5" operator="between">
      <formula>0</formula>
      <formula>0.5</formula>
    </cfRule>
    <cfRule type="cellIs" dxfId="67" priority="6" operator="between">
      <formula>0</formula>
      <formula>0.49</formula>
    </cfRule>
  </conditionalFormatting>
  <conditionalFormatting sqref="F7">
    <cfRule type="cellIs" dxfId="66" priority="3" operator="between">
      <formula>0</formula>
      <formula>0.5</formula>
    </cfRule>
    <cfRule type="cellIs" dxfId="65" priority="4" operator="between">
      <formula>0</formula>
      <formula>0.49</formula>
    </cfRule>
  </conditionalFormatting>
  <conditionalFormatting sqref="H7">
    <cfRule type="cellIs" dxfId="64" priority="1" operator="between">
      <formula>0</formula>
      <formula>0.5</formula>
    </cfRule>
    <cfRule type="cellIs" dxfId="63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N8"/>
  <sheetViews>
    <sheetView workbookViewId="0">
      <selection activeCell="C17" sqref="C17"/>
    </sheetView>
  </sheetViews>
  <sheetFormatPr baseColWidth="10" defaultRowHeight="14.25" x14ac:dyDescent="0.2"/>
  <cols>
    <col min="1" max="1" width="18.5" customWidth="1"/>
    <col min="12" max="12" width="11" style="404" customWidth="1"/>
    <col min="13" max="13" width="11" customWidth="1"/>
  </cols>
  <sheetData>
    <row r="1" spans="1:14" x14ac:dyDescent="0.2">
      <c r="A1" s="865" t="s">
        <v>26</v>
      </c>
      <c r="B1" s="865"/>
      <c r="C1" s="865"/>
      <c r="D1" s="865"/>
      <c r="E1" s="865"/>
      <c r="F1" s="157"/>
      <c r="G1" s="157"/>
      <c r="H1" s="157"/>
      <c r="I1" s="157"/>
      <c r="J1" s="157"/>
      <c r="K1" s="157"/>
      <c r="L1" s="599"/>
      <c r="M1" s="157"/>
      <c r="N1" s="157"/>
    </row>
    <row r="2" spans="1:14" x14ac:dyDescent="0.2">
      <c r="A2" s="865"/>
      <c r="B2" s="866"/>
      <c r="C2" s="866"/>
      <c r="D2" s="866"/>
      <c r="E2" s="866"/>
      <c r="F2" s="157"/>
      <c r="G2" s="157"/>
      <c r="H2" s="157"/>
      <c r="I2" s="157"/>
      <c r="J2" s="157"/>
      <c r="K2" s="157"/>
      <c r="L2" s="599"/>
      <c r="M2" s="158" t="s">
        <v>160</v>
      </c>
      <c r="N2" s="157"/>
    </row>
    <row r="3" spans="1:14" x14ac:dyDescent="0.2">
      <c r="A3" s="451"/>
      <c r="B3" s="772">
        <v>2014</v>
      </c>
      <c r="C3" s="772" t="s">
        <v>625</v>
      </c>
      <c r="D3" s="772" t="s">
        <v>625</v>
      </c>
      <c r="E3" s="772" t="s">
        <v>625</v>
      </c>
      <c r="F3" s="772" t="s">
        <v>625</v>
      </c>
      <c r="G3" s="772" t="s">
        <v>625</v>
      </c>
      <c r="H3" s="772" t="s">
        <v>625</v>
      </c>
      <c r="I3" s="772" t="s">
        <v>625</v>
      </c>
      <c r="J3" s="772" t="s">
        <v>625</v>
      </c>
      <c r="K3" s="772" t="s">
        <v>625</v>
      </c>
      <c r="L3" s="772">
        <v>2015</v>
      </c>
      <c r="M3" s="772" t="s">
        <v>625</v>
      </c>
      <c r="N3" s="1"/>
    </row>
    <row r="4" spans="1:14" x14ac:dyDescent="0.2">
      <c r="A4" s="159"/>
      <c r="B4" s="818">
        <v>41729</v>
      </c>
      <c r="C4" s="818">
        <v>41759</v>
      </c>
      <c r="D4" s="818">
        <v>41790</v>
      </c>
      <c r="E4" s="818">
        <v>41820</v>
      </c>
      <c r="F4" s="818">
        <v>41851</v>
      </c>
      <c r="G4" s="818">
        <v>41882</v>
      </c>
      <c r="H4" s="818">
        <v>41912</v>
      </c>
      <c r="I4" s="818">
        <v>41943</v>
      </c>
      <c r="J4" s="818">
        <v>41973</v>
      </c>
      <c r="K4" s="818">
        <v>42004</v>
      </c>
      <c r="L4" s="818">
        <v>42035</v>
      </c>
      <c r="M4" s="818">
        <v>42063</v>
      </c>
      <c r="N4" s="1"/>
    </row>
    <row r="5" spans="1:14" x14ac:dyDescent="0.2">
      <c r="A5" s="160" t="s">
        <v>200</v>
      </c>
      <c r="B5" s="161">
        <v>20.134419999999999</v>
      </c>
      <c r="C5" s="161">
        <v>22.208220000000001</v>
      </c>
      <c r="D5" s="161">
        <v>21.860899999999976</v>
      </c>
      <c r="E5" s="161">
        <v>23.38308000000001</v>
      </c>
      <c r="F5" s="161">
        <v>26.794319999999999</v>
      </c>
      <c r="G5" s="161">
        <v>25.195470000000011</v>
      </c>
      <c r="H5" s="161">
        <v>25.261700000000005</v>
      </c>
      <c r="I5" s="161">
        <v>24.58752999999998</v>
      </c>
      <c r="J5" s="161">
        <v>22.445309999999967</v>
      </c>
      <c r="K5" s="161">
        <v>22.932230000000001</v>
      </c>
      <c r="L5" s="161">
        <v>22.565110000000001</v>
      </c>
      <c r="M5" s="161">
        <v>22.360240000000015</v>
      </c>
      <c r="N5" s="1"/>
    </row>
    <row r="6" spans="1:14" x14ac:dyDescent="0.2">
      <c r="A6" s="162" t="s">
        <v>523</v>
      </c>
      <c r="B6" s="163">
        <v>65.894440000000017</v>
      </c>
      <c r="C6" s="163">
        <v>69.909360000000035</v>
      </c>
      <c r="D6" s="163">
        <v>83.59681999999998</v>
      </c>
      <c r="E6" s="163">
        <v>77.437750000000136</v>
      </c>
      <c r="F6" s="163">
        <v>70.717039999999983</v>
      </c>
      <c r="G6" s="163">
        <v>71.728420000000057</v>
      </c>
      <c r="H6" s="163">
        <v>94.208250000000007</v>
      </c>
      <c r="I6" s="163">
        <v>85.848070000000092</v>
      </c>
      <c r="J6" s="163">
        <v>71.825440000000043</v>
      </c>
      <c r="K6" s="163">
        <v>75.692030000000031</v>
      </c>
      <c r="L6" s="163">
        <v>69.158349999999928</v>
      </c>
      <c r="M6" s="163">
        <v>71.926950000000019</v>
      </c>
      <c r="N6" s="1"/>
    </row>
    <row r="7" spans="1:14" x14ac:dyDescent="0.2">
      <c r="A7" s="160"/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4" t="s">
        <v>241</v>
      </c>
      <c r="N7" s="1"/>
    </row>
    <row r="8" spans="1:14" x14ac:dyDescent="0.2">
      <c r="A8" s="166" t="s">
        <v>522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599"/>
      <c r="M8" s="157"/>
      <c r="N8" s="157"/>
    </row>
  </sheetData>
  <mergeCells count="1">
    <mergeCell ref="A1:E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D16"/>
  <sheetViews>
    <sheetView workbookViewId="0">
      <selection activeCell="E21" sqref="E21"/>
    </sheetView>
  </sheetViews>
  <sheetFormatPr baseColWidth="10" defaultColWidth="11.375" defaultRowHeight="14.25" x14ac:dyDescent="0.2"/>
  <cols>
    <col min="1" max="16384" width="11.375" style="1"/>
  </cols>
  <sheetData>
    <row r="1" spans="1:4" s="3" customFormat="1" ht="12.75" x14ac:dyDescent="0.2">
      <c r="A1" s="6" t="s">
        <v>620</v>
      </c>
    </row>
    <row r="2" spans="1:4" x14ac:dyDescent="0.2">
      <c r="A2" s="494"/>
      <c r="B2" s="494"/>
      <c r="C2" s="494"/>
      <c r="D2" s="494"/>
    </row>
    <row r="3" spans="1:4" x14ac:dyDescent="0.2">
      <c r="B3" s="494">
        <v>2013</v>
      </c>
      <c r="C3" s="494">
        <v>2014</v>
      </c>
      <c r="D3" s="494">
        <v>2015</v>
      </c>
    </row>
    <row r="4" spans="1:4" x14ac:dyDescent="0.2">
      <c r="A4" s="389" t="s">
        <v>135</v>
      </c>
      <c r="B4" s="493">
        <v>-6.4256088828966575</v>
      </c>
      <c r="C4" s="493">
        <v>-3.144573488444292</v>
      </c>
      <c r="D4" s="774">
        <v>1.5327525287979535</v>
      </c>
    </row>
    <row r="5" spans="1:4" x14ac:dyDescent="0.2">
      <c r="A5" s="600" t="s">
        <v>136</v>
      </c>
      <c r="B5" s="493">
        <v>-6.9913902607750407</v>
      </c>
      <c r="C5" s="493">
        <v>-2.1975100656934714</v>
      </c>
      <c r="D5" s="774">
        <v>1.6981928239098831</v>
      </c>
    </row>
    <row r="6" spans="1:4" x14ac:dyDescent="0.2">
      <c r="A6" s="600" t="s">
        <v>137</v>
      </c>
      <c r="B6" s="493">
        <v>-7.234393603271486</v>
      </c>
      <c r="C6" s="493">
        <v>-1.2517619499472474</v>
      </c>
      <c r="D6" s="774" t="s">
        <v>625</v>
      </c>
    </row>
    <row r="7" spans="1:4" x14ac:dyDescent="0.2">
      <c r="A7" s="600" t="s">
        <v>138</v>
      </c>
      <c r="B7" s="493">
        <v>-6.4052292577434935</v>
      </c>
      <c r="C7" s="493">
        <v>-1.3753638976643139</v>
      </c>
      <c r="D7" s="774" t="s">
        <v>625</v>
      </c>
    </row>
    <row r="8" spans="1:4" x14ac:dyDescent="0.2">
      <c r="A8" s="600" t="s">
        <v>139</v>
      </c>
      <c r="B8" s="493">
        <v>-6.3797481451341413</v>
      </c>
      <c r="C8" s="493">
        <v>-0.88853806324768936</v>
      </c>
      <c r="D8" s="493" t="s">
        <v>625</v>
      </c>
    </row>
    <row r="9" spans="1:4" x14ac:dyDescent="0.2">
      <c r="A9" s="600" t="s">
        <v>140</v>
      </c>
      <c r="B9" s="493">
        <v>-7.0183757637587565</v>
      </c>
      <c r="C9" s="493">
        <v>0.42652676927227068</v>
      </c>
      <c r="D9" s="774" t="s">
        <v>625</v>
      </c>
    </row>
    <row r="10" spans="1:4" x14ac:dyDescent="0.2">
      <c r="A10" s="600" t="s">
        <v>141</v>
      </c>
      <c r="B10" s="493">
        <v>-6.3944663246461531</v>
      </c>
      <c r="C10" s="493">
        <v>0.35437496738167285</v>
      </c>
      <c r="D10" s="774" t="s">
        <v>625</v>
      </c>
    </row>
    <row r="11" spans="1:4" x14ac:dyDescent="0.2">
      <c r="A11" s="600" t="s">
        <v>142</v>
      </c>
      <c r="B11" s="493">
        <v>-6.3346274202746828</v>
      </c>
      <c r="C11" s="493">
        <v>0.47942819235328421</v>
      </c>
      <c r="D11" s="774" t="s">
        <v>625</v>
      </c>
    </row>
    <row r="12" spans="1:4" x14ac:dyDescent="0.2">
      <c r="A12" s="600" t="s">
        <v>143</v>
      </c>
      <c r="B12" s="493">
        <v>-5.1545025556859789</v>
      </c>
      <c r="C12" s="493">
        <v>0.89541139743946851</v>
      </c>
      <c r="D12" s="774" t="s">
        <v>625</v>
      </c>
    </row>
    <row r="13" spans="1:4" x14ac:dyDescent="0.2">
      <c r="A13" s="600" t="s">
        <v>144</v>
      </c>
      <c r="B13" s="493">
        <v>-4.7218612290417319</v>
      </c>
      <c r="C13" s="493">
        <v>0.93384939465725958</v>
      </c>
      <c r="D13" s="774" t="s">
        <v>625</v>
      </c>
    </row>
    <row r="14" spans="1:4" x14ac:dyDescent="0.2">
      <c r="A14" s="600" t="s">
        <v>145</v>
      </c>
      <c r="B14" s="493">
        <v>-4.2407336727503226</v>
      </c>
      <c r="C14" s="493">
        <v>0.87481478967812909</v>
      </c>
      <c r="D14" s="774" t="s">
        <v>625</v>
      </c>
    </row>
    <row r="15" spans="1:4" x14ac:dyDescent="0.2">
      <c r="A15" s="601" t="s">
        <v>146</v>
      </c>
      <c r="B15" s="495">
        <v>-3.7267283717063471</v>
      </c>
      <c r="C15" s="495">
        <v>1.4462448300813311</v>
      </c>
      <c r="D15" s="775" t="s">
        <v>625</v>
      </c>
    </row>
    <row r="16" spans="1:4" x14ac:dyDescent="0.2">
      <c r="D16" s="93" t="s">
        <v>241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M10"/>
  <sheetViews>
    <sheetView zoomScaleNormal="100" workbookViewId="0">
      <selection sqref="A1:C2"/>
    </sheetView>
  </sheetViews>
  <sheetFormatPr baseColWidth="10" defaultRowHeight="13.7" customHeight="1" x14ac:dyDescent="0.2"/>
  <cols>
    <col min="1" max="1" width="28.375" style="134" customWidth="1"/>
    <col min="2" max="7" width="12.25" style="134" customWidth="1"/>
    <col min="8" max="8" width="11" style="133"/>
    <col min="9" max="11" width="11" style="134"/>
    <col min="12" max="12" width="12.875" style="134" customWidth="1"/>
    <col min="13" max="14" width="11.75" style="134" customWidth="1"/>
    <col min="15" max="242" width="10" style="134"/>
    <col min="243" max="243" width="3.625" style="134" customWidth="1"/>
    <col min="244" max="244" width="24.875" style="134" bestFit="1" customWidth="1"/>
    <col min="245" max="250" width="9" style="134" customWidth="1"/>
    <col min="251" max="251" width="8.75" style="134" customWidth="1"/>
    <col min="252" max="252" width="5.625" style="134" bestFit="1" customWidth="1"/>
    <col min="253" max="253" width="7" style="134" bestFit="1" customWidth="1"/>
    <col min="254" max="258" width="5.625" style="134" bestFit="1" customWidth="1"/>
    <col min="259" max="259" width="6.375" style="134" bestFit="1" customWidth="1"/>
    <col min="260" max="260" width="9.625" style="134" bestFit="1" customWidth="1"/>
    <col min="261" max="261" width="7.25" style="134" bestFit="1" customWidth="1"/>
    <col min="262" max="262" width="9.125" style="134" bestFit="1" customWidth="1"/>
    <col min="263" max="263" width="8.5" style="134" bestFit="1" customWidth="1"/>
    <col min="264" max="498" width="10" style="134"/>
    <col min="499" max="499" width="3.625" style="134" customWidth="1"/>
    <col min="500" max="500" width="24.875" style="134" bestFit="1" customWidth="1"/>
    <col min="501" max="506" width="9" style="134" customWidth="1"/>
    <col min="507" max="507" width="8.75" style="134" customWidth="1"/>
    <col min="508" max="508" width="5.625" style="134" bestFit="1" customWidth="1"/>
    <col min="509" max="509" width="7" style="134" bestFit="1" customWidth="1"/>
    <col min="510" max="514" width="5.625" style="134" bestFit="1" customWidth="1"/>
    <col min="515" max="515" width="6.375" style="134" bestFit="1" customWidth="1"/>
    <col min="516" max="516" width="9.625" style="134" bestFit="1" customWidth="1"/>
    <col min="517" max="517" width="7.25" style="134" bestFit="1" customWidth="1"/>
    <col min="518" max="518" width="9.125" style="134" bestFit="1" customWidth="1"/>
    <col min="519" max="519" width="8.5" style="134" bestFit="1" customWidth="1"/>
    <col min="520" max="754" width="10" style="134"/>
    <col min="755" max="755" width="3.625" style="134" customWidth="1"/>
    <col min="756" max="756" width="24.875" style="134" bestFit="1" customWidth="1"/>
    <col min="757" max="762" width="9" style="134" customWidth="1"/>
    <col min="763" max="763" width="8.75" style="134" customWidth="1"/>
    <col min="764" max="764" width="5.625" style="134" bestFit="1" customWidth="1"/>
    <col min="765" max="765" width="7" style="134" bestFit="1" customWidth="1"/>
    <col min="766" max="770" width="5.625" style="134" bestFit="1" customWidth="1"/>
    <col min="771" max="771" width="6.375" style="134" bestFit="1" customWidth="1"/>
    <col min="772" max="772" width="9.625" style="134" bestFit="1" customWidth="1"/>
    <col min="773" max="773" width="7.25" style="134" bestFit="1" customWidth="1"/>
    <col min="774" max="774" width="9.125" style="134" bestFit="1" customWidth="1"/>
    <col min="775" max="775" width="8.5" style="134" bestFit="1" customWidth="1"/>
    <col min="776" max="1010" width="10" style="134"/>
    <col min="1011" max="1011" width="3.625" style="134" customWidth="1"/>
    <col min="1012" max="1012" width="24.875" style="134" bestFit="1" customWidth="1"/>
    <col min="1013" max="1018" width="9" style="134" customWidth="1"/>
    <col min="1019" max="1019" width="8.75" style="134" customWidth="1"/>
    <col min="1020" max="1020" width="5.625" style="134" bestFit="1" customWidth="1"/>
    <col min="1021" max="1021" width="7" style="134" bestFit="1" customWidth="1"/>
    <col min="1022" max="1026" width="5.625" style="134" bestFit="1" customWidth="1"/>
    <col min="1027" max="1027" width="6.375" style="134" bestFit="1" customWidth="1"/>
    <col min="1028" max="1028" width="9.625" style="134" bestFit="1" customWidth="1"/>
    <col min="1029" max="1029" width="7.25" style="134" bestFit="1" customWidth="1"/>
    <col min="1030" max="1030" width="9.125" style="134" bestFit="1" customWidth="1"/>
    <col min="1031" max="1031" width="8.5" style="134" bestFit="1" customWidth="1"/>
    <col min="1032" max="1266" width="10" style="134"/>
    <col min="1267" max="1267" width="3.625" style="134" customWidth="1"/>
    <col min="1268" max="1268" width="24.875" style="134" bestFit="1" customWidth="1"/>
    <col min="1269" max="1274" width="9" style="134" customWidth="1"/>
    <col min="1275" max="1275" width="8.75" style="134" customWidth="1"/>
    <col min="1276" max="1276" width="5.625" style="134" bestFit="1" customWidth="1"/>
    <col min="1277" max="1277" width="7" style="134" bestFit="1" customWidth="1"/>
    <col min="1278" max="1282" width="5.625" style="134" bestFit="1" customWidth="1"/>
    <col min="1283" max="1283" width="6.375" style="134" bestFit="1" customWidth="1"/>
    <col min="1284" max="1284" width="9.625" style="134" bestFit="1" customWidth="1"/>
    <col min="1285" max="1285" width="7.25" style="134" bestFit="1" customWidth="1"/>
    <col min="1286" max="1286" width="9.125" style="134" bestFit="1" customWidth="1"/>
    <col min="1287" max="1287" width="8.5" style="134" bestFit="1" customWidth="1"/>
    <col min="1288" max="1522" width="10" style="134"/>
    <col min="1523" max="1523" width="3.625" style="134" customWidth="1"/>
    <col min="1524" max="1524" width="24.875" style="134" bestFit="1" customWidth="1"/>
    <col min="1525" max="1530" width="9" style="134" customWidth="1"/>
    <col min="1531" max="1531" width="8.75" style="134" customWidth="1"/>
    <col min="1532" max="1532" width="5.625" style="134" bestFit="1" customWidth="1"/>
    <col min="1533" max="1533" width="7" style="134" bestFit="1" customWidth="1"/>
    <col min="1534" max="1538" width="5.625" style="134" bestFit="1" customWidth="1"/>
    <col min="1539" max="1539" width="6.375" style="134" bestFit="1" customWidth="1"/>
    <col min="1540" max="1540" width="9.625" style="134" bestFit="1" customWidth="1"/>
    <col min="1541" max="1541" width="7.25" style="134" bestFit="1" customWidth="1"/>
    <col min="1542" max="1542" width="9.125" style="134" bestFit="1" customWidth="1"/>
    <col min="1543" max="1543" width="8.5" style="134" bestFit="1" customWidth="1"/>
    <col min="1544" max="1778" width="10" style="134"/>
    <col min="1779" max="1779" width="3.625" style="134" customWidth="1"/>
    <col min="1780" max="1780" width="24.875" style="134" bestFit="1" customWidth="1"/>
    <col min="1781" max="1786" width="9" style="134" customWidth="1"/>
    <col min="1787" max="1787" width="8.75" style="134" customWidth="1"/>
    <col min="1788" max="1788" width="5.625" style="134" bestFit="1" customWidth="1"/>
    <col min="1789" max="1789" width="7" style="134" bestFit="1" customWidth="1"/>
    <col min="1790" max="1794" width="5.625" style="134" bestFit="1" customWidth="1"/>
    <col min="1795" max="1795" width="6.375" style="134" bestFit="1" customWidth="1"/>
    <col min="1796" max="1796" width="9.625" style="134" bestFit="1" customWidth="1"/>
    <col min="1797" max="1797" width="7.25" style="134" bestFit="1" customWidth="1"/>
    <col min="1798" max="1798" width="9.125" style="134" bestFit="1" customWidth="1"/>
    <col min="1799" max="1799" width="8.5" style="134" bestFit="1" customWidth="1"/>
    <col min="1800" max="2034" width="10" style="134"/>
    <col min="2035" max="2035" width="3.625" style="134" customWidth="1"/>
    <col min="2036" max="2036" width="24.875" style="134" bestFit="1" customWidth="1"/>
    <col min="2037" max="2042" width="9" style="134" customWidth="1"/>
    <col min="2043" max="2043" width="8.75" style="134" customWidth="1"/>
    <col min="2044" max="2044" width="5.625" style="134" bestFit="1" customWidth="1"/>
    <col min="2045" max="2045" width="7" style="134" bestFit="1" customWidth="1"/>
    <col min="2046" max="2050" width="5.625" style="134" bestFit="1" customWidth="1"/>
    <col min="2051" max="2051" width="6.375" style="134" bestFit="1" customWidth="1"/>
    <col min="2052" max="2052" width="9.625" style="134" bestFit="1" customWidth="1"/>
    <col min="2053" max="2053" width="7.25" style="134" bestFit="1" customWidth="1"/>
    <col min="2054" max="2054" width="9.125" style="134" bestFit="1" customWidth="1"/>
    <col min="2055" max="2055" width="8.5" style="134" bestFit="1" customWidth="1"/>
    <col min="2056" max="2290" width="10" style="134"/>
    <col min="2291" max="2291" width="3.625" style="134" customWidth="1"/>
    <col min="2292" max="2292" width="24.875" style="134" bestFit="1" customWidth="1"/>
    <col min="2293" max="2298" width="9" style="134" customWidth="1"/>
    <col min="2299" max="2299" width="8.75" style="134" customWidth="1"/>
    <col min="2300" max="2300" width="5.625" style="134" bestFit="1" customWidth="1"/>
    <col min="2301" max="2301" width="7" style="134" bestFit="1" customWidth="1"/>
    <col min="2302" max="2306" width="5.625" style="134" bestFit="1" customWidth="1"/>
    <col min="2307" max="2307" width="6.375" style="134" bestFit="1" customWidth="1"/>
    <col min="2308" max="2308" width="9.625" style="134" bestFit="1" customWidth="1"/>
    <col min="2309" max="2309" width="7.25" style="134" bestFit="1" customWidth="1"/>
    <col min="2310" max="2310" width="9.125" style="134" bestFit="1" customWidth="1"/>
    <col min="2311" max="2311" width="8.5" style="134" bestFit="1" customWidth="1"/>
    <col min="2312" max="2546" width="10" style="134"/>
    <col min="2547" max="2547" width="3.625" style="134" customWidth="1"/>
    <col min="2548" max="2548" width="24.875" style="134" bestFit="1" customWidth="1"/>
    <col min="2549" max="2554" width="9" style="134" customWidth="1"/>
    <col min="2555" max="2555" width="8.75" style="134" customWidth="1"/>
    <col min="2556" max="2556" width="5.625" style="134" bestFit="1" customWidth="1"/>
    <col min="2557" max="2557" width="7" style="134" bestFit="1" customWidth="1"/>
    <col min="2558" max="2562" width="5.625" style="134" bestFit="1" customWidth="1"/>
    <col min="2563" max="2563" width="6.375" style="134" bestFit="1" customWidth="1"/>
    <col min="2564" max="2564" width="9.625" style="134" bestFit="1" customWidth="1"/>
    <col min="2565" max="2565" width="7.25" style="134" bestFit="1" customWidth="1"/>
    <col min="2566" max="2566" width="9.125" style="134" bestFit="1" customWidth="1"/>
    <col min="2567" max="2567" width="8.5" style="134" bestFit="1" customWidth="1"/>
    <col min="2568" max="2802" width="10" style="134"/>
    <col min="2803" max="2803" width="3.625" style="134" customWidth="1"/>
    <col min="2804" max="2804" width="24.875" style="134" bestFit="1" customWidth="1"/>
    <col min="2805" max="2810" width="9" style="134" customWidth="1"/>
    <col min="2811" max="2811" width="8.75" style="134" customWidth="1"/>
    <col min="2812" max="2812" width="5.625" style="134" bestFit="1" customWidth="1"/>
    <col min="2813" max="2813" width="7" style="134" bestFit="1" customWidth="1"/>
    <col min="2814" max="2818" width="5.625" style="134" bestFit="1" customWidth="1"/>
    <col min="2819" max="2819" width="6.375" style="134" bestFit="1" customWidth="1"/>
    <col min="2820" max="2820" width="9.625" style="134" bestFit="1" customWidth="1"/>
    <col min="2821" max="2821" width="7.25" style="134" bestFit="1" customWidth="1"/>
    <col min="2822" max="2822" width="9.125" style="134" bestFit="1" customWidth="1"/>
    <col min="2823" max="2823" width="8.5" style="134" bestFit="1" customWidth="1"/>
    <col min="2824" max="3058" width="10" style="134"/>
    <col min="3059" max="3059" width="3.625" style="134" customWidth="1"/>
    <col min="3060" max="3060" width="24.875" style="134" bestFit="1" customWidth="1"/>
    <col min="3061" max="3066" width="9" style="134" customWidth="1"/>
    <col min="3067" max="3067" width="8.75" style="134" customWidth="1"/>
    <col min="3068" max="3068" width="5.625" style="134" bestFit="1" customWidth="1"/>
    <col min="3069" max="3069" width="7" style="134" bestFit="1" customWidth="1"/>
    <col min="3070" max="3074" width="5.625" style="134" bestFit="1" customWidth="1"/>
    <col min="3075" max="3075" width="6.375" style="134" bestFit="1" customWidth="1"/>
    <col min="3076" max="3076" width="9.625" style="134" bestFit="1" customWidth="1"/>
    <col min="3077" max="3077" width="7.25" style="134" bestFit="1" customWidth="1"/>
    <col min="3078" max="3078" width="9.125" style="134" bestFit="1" customWidth="1"/>
    <col min="3079" max="3079" width="8.5" style="134" bestFit="1" customWidth="1"/>
    <col min="3080" max="3314" width="10" style="134"/>
    <col min="3315" max="3315" width="3.625" style="134" customWidth="1"/>
    <col min="3316" max="3316" width="24.875" style="134" bestFit="1" customWidth="1"/>
    <col min="3317" max="3322" width="9" style="134" customWidth="1"/>
    <col min="3323" max="3323" width="8.75" style="134" customWidth="1"/>
    <col min="3324" max="3324" width="5.625" style="134" bestFit="1" customWidth="1"/>
    <col min="3325" max="3325" width="7" style="134" bestFit="1" customWidth="1"/>
    <col min="3326" max="3330" width="5.625" style="134" bestFit="1" customWidth="1"/>
    <col min="3331" max="3331" width="6.375" style="134" bestFit="1" customWidth="1"/>
    <col min="3332" max="3332" width="9.625" style="134" bestFit="1" customWidth="1"/>
    <col min="3333" max="3333" width="7.25" style="134" bestFit="1" customWidth="1"/>
    <col min="3334" max="3334" width="9.125" style="134" bestFit="1" customWidth="1"/>
    <col min="3335" max="3335" width="8.5" style="134" bestFit="1" customWidth="1"/>
    <col min="3336" max="3570" width="10" style="134"/>
    <col min="3571" max="3571" width="3.625" style="134" customWidth="1"/>
    <col min="3572" max="3572" width="24.875" style="134" bestFit="1" customWidth="1"/>
    <col min="3573" max="3578" width="9" style="134" customWidth="1"/>
    <col min="3579" max="3579" width="8.75" style="134" customWidth="1"/>
    <col min="3580" max="3580" width="5.625" style="134" bestFit="1" customWidth="1"/>
    <col min="3581" max="3581" width="7" style="134" bestFit="1" customWidth="1"/>
    <col min="3582" max="3586" width="5.625" style="134" bestFit="1" customWidth="1"/>
    <col min="3587" max="3587" width="6.375" style="134" bestFit="1" customWidth="1"/>
    <col min="3588" max="3588" width="9.625" style="134" bestFit="1" customWidth="1"/>
    <col min="3589" max="3589" width="7.25" style="134" bestFit="1" customWidth="1"/>
    <col min="3590" max="3590" width="9.125" style="134" bestFit="1" customWidth="1"/>
    <col min="3591" max="3591" width="8.5" style="134" bestFit="1" customWidth="1"/>
    <col min="3592" max="3826" width="10" style="134"/>
    <col min="3827" max="3827" width="3.625" style="134" customWidth="1"/>
    <col min="3828" max="3828" width="24.875" style="134" bestFit="1" customWidth="1"/>
    <col min="3829" max="3834" width="9" style="134" customWidth="1"/>
    <col min="3835" max="3835" width="8.75" style="134" customWidth="1"/>
    <col min="3836" max="3836" width="5.625" style="134" bestFit="1" customWidth="1"/>
    <col min="3837" max="3837" width="7" style="134" bestFit="1" customWidth="1"/>
    <col min="3838" max="3842" width="5.625" style="134" bestFit="1" customWidth="1"/>
    <col min="3843" max="3843" width="6.375" style="134" bestFit="1" customWidth="1"/>
    <col min="3844" max="3844" width="9.625" style="134" bestFit="1" customWidth="1"/>
    <col min="3845" max="3845" width="7.25" style="134" bestFit="1" customWidth="1"/>
    <col min="3846" max="3846" width="9.125" style="134" bestFit="1" customWidth="1"/>
    <col min="3847" max="3847" width="8.5" style="134" bestFit="1" customWidth="1"/>
    <col min="3848" max="4082" width="10" style="134"/>
    <col min="4083" max="4083" width="3.625" style="134" customWidth="1"/>
    <col min="4084" max="4084" width="24.875" style="134" bestFit="1" customWidth="1"/>
    <col min="4085" max="4090" width="9" style="134" customWidth="1"/>
    <col min="4091" max="4091" width="8.75" style="134" customWidth="1"/>
    <col min="4092" max="4092" width="5.625" style="134" bestFit="1" customWidth="1"/>
    <col min="4093" max="4093" width="7" style="134" bestFit="1" customWidth="1"/>
    <col min="4094" max="4098" width="5.625" style="134" bestFit="1" customWidth="1"/>
    <col min="4099" max="4099" width="6.375" style="134" bestFit="1" customWidth="1"/>
    <col min="4100" max="4100" width="9.625" style="134" bestFit="1" customWidth="1"/>
    <col min="4101" max="4101" width="7.25" style="134" bestFit="1" customWidth="1"/>
    <col min="4102" max="4102" width="9.125" style="134" bestFit="1" customWidth="1"/>
    <col min="4103" max="4103" width="8.5" style="134" bestFit="1" customWidth="1"/>
    <col min="4104" max="4338" width="10" style="134"/>
    <col min="4339" max="4339" width="3.625" style="134" customWidth="1"/>
    <col min="4340" max="4340" width="24.875" style="134" bestFit="1" customWidth="1"/>
    <col min="4341" max="4346" width="9" style="134" customWidth="1"/>
    <col min="4347" max="4347" width="8.75" style="134" customWidth="1"/>
    <col min="4348" max="4348" width="5.625" style="134" bestFit="1" customWidth="1"/>
    <col min="4349" max="4349" width="7" style="134" bestFit="1" customWidth="1"/>
    <col min="4350" max="4354" width="5.625" style="134" bestFit="1" customWidth="1"/>
    <col min="4355" max="4355" width="6.375" style="134" bestFit="1" customWidth="1"/>
    <col min="4356" max="4356" width="9.625" style="134" bestFit="1" customWidth="1"/>
    <col min="4357" max="4357" width="7.25" style="134" bestFit="1" customWidth="1"/>
    <col min="4358" max="4358" width="9.125" style="134" bestFit="1" customWidth="1"/>
    <col min="4359" max="4359" width="8.5" style="134" bestFit="1" customWidth="1"/>
    <col min="4360" max="4594" width="10" style="134"/>
    <col min="4595" max="4595" width="3.625" style="134" customWidth="1"/>
    <col min="4596" max="4596" width="24.875" style="134" bestFit="1" customWidth="1"/>
    <col min="4597" max="4602" width="9" style="134" customWidth="1"/>
    <col min="4603" max="4603" width="8.75" style="134" customWidth="1"/>
    <col min="4604" max="4604" width="5.625" style="134" bestFit="1" customWidth="1"/>
    <col min="4605" max="4605" width="7" style="134" bestFit="1" customWidth="1"/>
    <col min="4606" max="4610" width="5.625" style="134" bestFit="1" customWidth="1"/>
    <col min="4611" max="4611" width="6.375" style="134" bestFit="1" customWidth="1"/>
    <col min="4612" max="4612" width="9.625" style="134" bestFit="1" customWidth="1"/>
    <col min="4613" max="4613" width="7.25" style="134" bestFit="1" customWidth="1"/>
    <col min="4614" max="4614" width="9.125" style="134" bestFit="1" customWidth="1"/>
    <col min="4615" max="4615" width="8.5" style="134" bestFit="1" customWidth="1"/>
    <col min="4616" max="4850" width="10" style="134"/>
    <col min="4851" max="4851" width="3.625" style="134" customWidth="1"/>
    <col min="4852" max="4852" width="24.875" style="134" bestFit="1" customWidth="1"/>
    <col min="4853" max="4858" width="9" style="134" customWidth="1"/>
    <col min="4859" max="4859" width="8.75" style="134" customWidth="1"/>
    <col min="4860" max="4860" width="5.625" style="134" bestFit="1" customWidth="1"/>
    <col min="4861" max="4861" width="7" style="134" bestFit="1" customWidth="1"/>
    <col min="4862" max="4866" width="5.625" style="134" bestFit="1" customWidth="1"/>
    <col min="4867" max="4867" width="6.375" style="134" bestFit="1" customWidth="1"/>
    <col min="4868" max="4868" width="9.625" style="134" bestFit="1" customWidth="1"/>
    <col min="4869" max="4869" width="7.25" style="134" bestFit="1" customWidth="1"/>
    <col min="4870" max="4870" width="9.125" style="134" bestFit="1" customWidth="1"/>
    <col min="4871" max="4871" width="8.5" style="134" bestFit="1" customWidth="1"/>
    <col min="4872" max="5106" width="10" style="134"/>
    <col min="5107" max="5107" width="3.625" style="134" customWidth="1"/>
    <col min="5108" max="5108" width="24.875" style="134" bestFit="1" customWidth="1"/>
    <col min="5109" max="5114" width="9" style="134" customWidth="1"/>
    <col min="5115" max="5115" width="8.75" style="134" customWidth="1"/>
    <col min="5116" max="5116" width="5.625" style="134" bestFit="1" customWidth="1"/>
    <col min="5117" max="5117" width="7" style="134" bestFit="1" customWidth="1"/>
    <col min="5118" max="5122" width="5.625" style="134" bestFit="1" customWidth="1"/>
    <col min="5123" max="5123" width="6.375" style="134" bestFit="1" customWidth="1"/>
    <col min="5124" max="5124" width="9.625" style="134" bestFit="1" customWidth="1"/>
    <col min="5125" max="5125" width="7.25" style="134" bestFit="1" customWidth="1"/>
    <col min="5126" max="5126" width="9.125" style="134" bestFit="1" customWidth="1"/>
    <col min="5127" max="5127" width="8.5" style="134" bestFit="1" customWidth="1"/>
    <col min="5128" max="5362" width="10" style="134"/>
    <col min="5363" max="5363" width="3.625" style="134" customWidth="1"/>
    <col min="5364" max="5364" width="24.875" style="134" bestFit="1" customWidth="1"/>
    <col min="5365" max="5370" width="9" style="134" customWidth="1"/>
    <col min="5371" max="5371" width="8.75" style="134" customWidth="1"/>
    <col min="5372" max="5372" width="5.625" style="134" bestFit="1" customWidth="1"/>
    <col min="5373" max="5373" width="7" style="134" bestFit="1" customWidth="1"/>
    <col min="5374" max="5378" width="5.625" style="134" bestFit="1" customWidth="1"/>
    <col min="5379" max="5379" width="6.375" style="134" bestFit="1" customWidth="1"/>
    <col min="5380" max="5380" width="9.625" style="134" bestFit="1" customWidth="1"/>
    <col min="5381" max="5381" width="7.25" style="134" bestFit="1" customWidth="1"/>
    <col min="5382" max="5382" width="9.125" style="134" bestFit="1" customWidth="1"/>
    <col min="5383" max="5383" width="8.5" style="134" bestFit="1" customWidth="1"/>
    <col min="5384" max="5618" width="10" style="134"/>
    <col min="5619" max="5619" width="3.625" style="134" customWidth="1"/>
    <col min="5620" max="5620" width="24.875" style="134" bestFit="1" customWidth="1"/>
    <col min="5621" max="5626" width="9" style="134" customWidth="1"/>
    <col min="5627" max="5627" width="8.75" style="134" customWidth="1"/>
    <col min="5628" max="5628" width="5.625" style="134" bestFit="1" customWidth="1"/>
    <col min="5629" max="5629" width="7" style="134" bestFit="1" customWidth="1"/>
    <col min="5630" max="5634" width="5.625" style="134" bestFit="1" customWidth="1"/>
    <col min="5635" max="5635" width="6.375" style="134" bestFit="1" customWidth="1"/>
    <col min="5636" max="5636" width="9.625" style="134" bestFit="1" customWidth="1"/>
    <col min="5637" max="5637" width="7.25" style="134" bestFit="1" customWidth="1"/>
    <col min="5638" max="5638" width="9.125" style="134" bestFit="1" customWidth="1"/>
    <col min="5639" max="5639" width="8.5" style="134" bestFit="1" customWidth="1"/>
    <col min="5640" max="5874" width="10" style="134"/>
    <col min="5875" max="5875" width="3.625" style="134" customWidth="1"/>
    <col min="5876" max="5876" width="24.875" style="134" bestFit="1" customWidth="1"/>
    <col min="5877" max="5882" width="9" style="134" customWidth="1"/>
    <col min="5883" max="5883" width="8.75" style="134" customWidth="1"/>
    <col min="5884" max="5884" width="5.625" style="134" bestFit="1" customWidth="1"/>
    <col min="5885" max="5885" width="7" style="134" bestFit="1" customWidth="1"/>
    <col min="5886" max="5890" width="5.625" style="134" bestFit="1" customWidth="1"/>
    <col min="5891" max="5891" width="6.375" style="134" bestFit="1" customWidth="1"/>
    <col min="5892" max="5892" width="9.625" style="134" bestFit="1" customWidth="1"/>
    <col min="5893" max="5893" width="7.25" style="134" bestFit="1" customWidth="1"/>
    <col min="5894" max="5894" width="9.125" style="134" bestFit="1" customWidth="1"/>
    <col min="5895" max="5895" width="8.5" style="134" bestFit="1" customWidth="1"/>
    <col min="5896" max="6130" width="10" style="134"/>
    <col min="6131" max="6131" width="3.625" style="134" customWidth="1"/>
    <col min="6132" max="6132" width="24.875" style="134" bestFit="1" customWidth="1"/>
    <col min="6133" max="6138" width="9" style="134" customWidth="1"/>
    <col min="6139" max="6139" width="8.75" style="134" customWidth="1"/>
    <col min="6140" max="6140" width="5.625" style="134" bestFit="1" customWidth="1"/>
    <col min="6141" max="6141" width="7" style="134" bestFit="1" customWidth="1"/>
    <col min="6142" max="6146" width="5.625" style="134" bestFit="1" customWidth="1"/>
    <col min="6147" max="6147" width="6.375" style="134" bestFit="1" customWidth="1"/>
    <col min="6148" max="6148" width="9.625" style="134" bestFit="1" customWidth="1"/>
    <col min="6149" max="6149" width="7.25" style="134" bestFit="1" customWidth="1"/>
    <col min="6150" max="6150" width="9.125" style="134" bestFit="1" customWidth="1"/>
    <col min="6151" max="6151" width="8.5" style="134" bestFit="1" customWidth="1"/>
    <col min="6152" max="6386" width="10" style="134"/>
    <col min="6387" max="6387" width="3.625" style="134" customWidth="1"/>
    <col min="6388" max="6388" width="24.875" style="134" bestFit="1" customWidth="1"/>
    <col min="6389" max="6394" width="9" style="134" customWidth="1"/>
    <col min="6395" max="6395" width="8.75" style="134" customWidth="1"/>
    <col min="6396" max="6396" width="5.625" style="134" bestFit="1" customWidth="1"/>
    <col min="6397" max="6397" width="7" style="134" bestFit="1" customWidth="1"/>
    <col min="6398" max="6402" width="5.625" style="134" bestFit="1" customWidth="1"/>
    <col min="6403" max="6403" width="6.375" style="134" bestFit="1" customWidth="1"/>
    <col min="6404" max="6404" width="9.625" style="134" bestFit="1" customWidth="1"/>
    <col min="6405" max="6405" width="7.25" style="134" bestFit="1" customWidth="1"/>
    <col min="6406" max="6406" width="9.125" style="134" bestFit="1" customWidth="1"/>
    <col min="6407" max="6407" width="8.5" style="134" bestFit="1" customWidth="1"/>
    <col min="6408" max="6642" width="10" style="134"/>
    <col min="6643" max="6643" width="3.625" style="134" customWidth="1"/>
    <col min="6644" max="6644" width="24.875" style="134" bestFit="1" customWidth="1"/>
    <col min="6645" max="6650" width="9" style="134" customWidth="1"/>
    <col min="6651" max="6651" width="8.75" style="134" customWidth="1"/>
    <col min="6652" max="6652" width="5.625" style="134" bestFit="1" customWidth="1"/>
    <col min="6653" max="6653" width="7" style="134" bestFit="1" customWidth="1"/>
    <col min="6654" max="6658" width="5.625" style="134" bestFit="1" customWidth="1"/>
    <col min="6659" max="6659" width="6.375" style="134" bestFit="1" customWidth="1"/>
    <col min="6660" max="6660" width="9.625" style="134" bestFit="1" customWidth="1"/>
    <col min="6661" max="6661" width="7.25" style="134" bestFit="1" customWidth="1"/>
    <col min="6662" max="6662" width="9.125" style="134" bestFit="1" customWidth="1"/>
    <col min="6663" max="6663" width="8.5" style="134" bestFit="1" customWidth="1"/>
    <col min="6664" max="6898" width="10" style="134"/>
    <col min="6899" max="6899" width="3.625" style="134" customWidth="1"/>
    <col min="6900" max="6900" width="24.875" style="134" bestFit="1" customWidth="1"/>
    <col min="6901" max="6906" width="9" style="134" customWidth="1"/>
    <col min="6907" max="6907" width="8.75" style="134" customWidth="1"/>
    <col min="6908" max="6908" width="5.625" style="134" bestFit="1" customWidth="1"/>
    <col min="6909" max="6909" width="7" style="134" bestFit="1" customWidth="1"/>
    <col min="6910" max="6914" width="5.625" style="134" bestFit="1" customWidth="1"/>
    <col min="6915" max="6915" width="6.375" style="134" bestFit="1" customWidth="1"/>
    <col min="6916" max="6916" width="9.625" style="134" bestFit="1" customWidth="1"/>
    <col min="6917" max="6917" width="7.25" style="134" bestFit="1" customWidth="1"/>
    <col min="6918" max="6918" width="9.125" style="134" bestFit="1" customWidth="1"/>
    <col min="6919" max="6919" width="8.5" style="134" bestFit="1" customWidth="1"/>
    <col min="6920" max="7154" width="10" style="134"/>
    <col min="7155" max="7155" width="3.625" style="134" customWidth="1"/>
    <col min="7156" max="7156" width="24.875" style="134" bestFit="1" customWidth="1"/>
    <col min="7157" max="7162" width="9" style="134" customWidth="1"/>
    <col min="7163" max="7163" width="8.75" style="134" customWidth="1"/>
    <col min="7164" max="7164" width="5.625" style="134" bestFit="1" customWidth="1"/>
    <col min="7165" max="7165" width="7" style="134" bestFit="1" customWidth="1"/>
    <col min="7166" max="7170" width="5.625" style="134" bestFit="1" customWidth="1"/>
    <col min="7171" max="7171" width="6.375" style="134" bestFit="1" customWidth="1"/>
    <col min="7172" max="7172" width="9.625" style="134" bestFit="1" customWidth="1"/>
    <col min="7173" max="7173" width="7.25" style="134" bestFit="1" customWidth="1"/>
    <col min="7174" max="7174" width="9.125" style="134" bestFit="1" customWidth="1"/>
    <col min="7175" max="7175" width="8.5" style="134" bestFit="1" customWidth="1"/>
    <col min="7176" max="7410" width="10" style="134"/>
    <col min="7411" max="7411" width="3.625" style="134" customWidth="1"/>
    <col min="7412" max="7412" width="24.875" style="134" bestFit="1" customWidth="1"/>
    <col min="7413" max="7418" width="9" style="134" customWidth="1"/>
    <col min="7419" max="7419" width="8.75" style="134" customWidth="1"/>
    <col min="7420" max="7420" width="5.625" style="134" bestFit="1" customWidth="1"/>
    <col min="7421" max="7421" width="7" style="134" bestFit="1" customWidth="1"/>
    <col min="7422" max="7426" width="5.625" style="134" bestFit="1" customWidth="1"/>
    <col min="7427" max="7427" width="6.375" style="134" bestFit="1" customWidth="1"/>
    <col min="7428" max="7428" width="9.625" style="134" bestFit="1" customWidth="1"/>
    <col min="7429" max="7429" width="7.25" style="134" bestFit="1" customWidth="1"/>
    <col min="7430" max="7430" width="9.125" style="134" bestFit="1" customWidth="1"/>
    <col min="7431" max="7431" width="8.5" style="134" bestFit="1" customWidth="1"/>
    <col min="7432" max="7666" width="10" style="134"/>
    <col min="7667" max="7667" width="3.625" style="134" customWidth="1"/>
    <col min="7668" max="7668" width="24.875" style="134" bestFit="1" customWidth="1"/>
    <col min="7669" max="7674" width="9" style="134" customWidth="1"/>
    <col min="7675" max="7675" width="8.75" style="134" customWidth="1"/>
    <col min="7676" max="7676" width="5.625" style="134" bestFit="1" customWidth="1"/>
    <col min="7677" max="7677" width="7" style="134" bestFit="1" customWidth="1"/>
    <col min="7678" max="7682" width="5.625" style="134" bestFit="1" customWidth="1"/>
    <col min="7683" max="7683" width="6.375" style="134" bestFit="1" customWidth="1"/>
    <col min="7684" max="7684" width="9.625" style="134" bestFit="1" customWidth="1"/>
    <col min="7685" max="7685" width="7.25" style="134" bestFit="1" customWidth="1"/>
    <col min="7686" max="7686" width="9.125" style="134" bestFit="1" customWidth="1"/>
    <col min="7687" max="7687" width="8.5" style="134" bestFit="1" customWidth="1"/>
    <col min="7688" max="7922" width="10" style="134"/>
    <col min="7923" max="7923" width="3.625" style="134" customWidth="1"/>
    <col min="7924" max="7924" width="24.875" style="134" bestFit="1" customWidth="1"/>
    <col min="7925" max="7930" width="9" style="134" customWidth="1"/>
    <col min="7931" max="7931" width="8.75" style="134" customWidth="1"/>
    <col min="7932" max="7932" width="5.625" style="134" bestFit="1" customWidth="1"/>
    <col min="7933" max="7933" width="7" style="134" bestFit="1" customWidth="1"/>
    <col min="7934" max="7938" width="5.625" style="134" bestFit="1" customWidth="1"/>
    <col min="7939" max="7939" width="6.375" style="134" bestFit="1" customWidth="1"/>
    <col min="7940" max="7940" width="9.625" style="134" bestFit="1" customWidth="1"/>
    <col min="7941" max="7941" width="7.25" style="134" bestFit="1" customWidth="1"/>
    <col min="7942" max="7942" width="9.125" style="134" bestFit="1" customWidth="1"/>
    <col min="7943" max="7943" width="8.5" style="134" bestFit="1" customWidth="1"/>
    <col min="7944" max="8178" width="10" style="134"/>
    <col min="8179" max="8179" width="3.625" style="134" customWidth="1"/>
    <col min="8180" max="8180" width="24.875" style="134" bestFit="1" customWidth="1"/>
    <col min="8181" max="8186" width="9" style="134" customWidth="1"/>
    <col min="8187" max="8187" width="8.75" style="134" customWidth="1"/>
    <col min="8188" max="8188" width="5.625" style="134" bestFit="1" customWidth="1"/>
    <col min="8189" max="8189" width="7" style="134" bestFit="1" customWidth="1"/>
    <col min="8190" max="8194" width="5.625" style="134" bestFit="1" customWidth="1"/>
    <col min="8195" max="8195" width="6.375" style="134" bestFit="1" customWidth="1"/>
    <col min="8196" max="8196" width="9.625" style="134" bestFit="1" customWidth="1"/>
    <col min="8197" max="8197" width="7.25" style="134" bestFit="1" customWidth="1"/>
    <col min="8198" max="8198" width="9.125" style="134" bestFit="1" customWidth="1"/>
    <col min="8199" max="8199" width="8.5" style="134" bestFit="1" customWidth="1"/>
    <col min="8200" max="8434" width="10" style="134"/>
    <col min="8435" max="8435" width="3.625" style="134" customWidth="1"/>
    <col min="8436" max="8436" width="24.875" style="134" bestFit="1" customWidth="1"/>
    <col min="8437" max="8442" width="9" style="134" customWidth="1"/>
    <col min="8443" max="8443" width="8.75" style="134" customWidth="1"/>
    <col min="8444" max="8444" width="5.625" style="134" bestFit="1" customWidth="1"/>
    <col min="8445" max="8445" width="7" style="134" bestFit="1" customWidth="1"/>
    <col min="8446" max="8450" width="5.625" style="134" bestFit="1" customWidth="1"/>
    <col min="8451" max="8451" width="6.375" style="134" bestFit="1" customWidth="1"/>
    <col min="8452" max="8452" width="9.625" style="134" bestFit="1" customWidth="1"/>
    <col min="8453" max="8453" width="7.25" style="134" bestFit="1" customWidth="1"/>
    <col min="8454" max="8454" width="9.125" style="134" bestFit="1" customWidth="1"/>
    <col min="8455" max="8455" width="8.5" style="134" bestFit="1" customWidth="1"/>
    <col min="8456" max="8690" width="10" style="134"/>
    <col min="8691" max="8691" width="3.625" style="134" customWidth="1"/>
    <col min="8692" max="8692" width="24.875" style="134" bestFit="1" customWidth="1"/>
    <col min="8693" max="8698" width="9" style="134" customWidth="1"/>
    <col min="8699" max="8699" width="8.75" style="134" customWidth="1"/>
    <col min="8700" max="8700" width="5.625" style="134" bestFit="1" customWidth="1"/>
    <col min="8701" max="8701" width="7" style="134" bestFit="1" customWidth="1"/>
    <col min="8702" max="8706" width="5.625" style="134" bestFit="1" customWidth="1"/>
    <col min="8707" max="8707" width="6.375" style="134" bestFit="1" customWidth="1"/>
    <col min="8708" max="8708" width="9.625" style="134" bestFit="1" customWidth="1"/>
    <col min="8709" max="8709" width="7.25" style="134" bestFit="1" customWidth="1"/>
    <col min="8710" max="8710" width="9.125" style="134" bestFit="1" customWidth="1"/>
    <col min="8711" max="8711" width="8.5" style="134" bestFit="1" customWidth="1"/>
    <col min="8712" max="8946" width="10" style="134"/>
    <col min="8947" max="8947" width="3.625" style="134" customWidth="1"/>
    <col min="8948" max="8948" width="24.875" style="134" bestFit="1" customWidth="1"/>
    <col min="8949" max="8954" width="9" style="134" customWidth="1"/>
    <col min="8955" max="8955" width="8.75" style="134" customWidth="1"/>
    <col min="8956" max="8956" width="5.625" style="134" bestFit="1" customWidth="1"/>
    <col min="8957" max="8957" width="7" style="134" bestFit="1" customWidth="1"/>
    <col min="8958" max="8962" width="5.625" style="134" bestFit="1" customWidth="1"/>
    <col min="8963" max="8963" width="6.375" style="134" bestFit="1" customWidth="1"/>
    <col min="8964" max="8964" width="9.625" style="134" bestFit="1" customWidth="1"/>
    <col min="8965" max="8965" width="7.25" style="134" bestFit="1" customWidth="1"/>
    <col min="8966" max="8966" width="9.125" style="134" bestFit="1" customWidth="1"/>
    <col min="8967" max="8967" width="8.5" style="134" bestFit="1" customWidth="1"/>
    <col min="8968" max="9202" width="10" style="134"/>
    <col min="9203" max="9203" width="3.625" style="134" customWidth="1"/>
    <col min="9204" max="9204" width="24.875" style="134" bestFit="1" customWidth="1"/>
    <col min="9205" max="9210" width="9" style="134" customWidth="1"/>
    <col min="9211" max="9211" width="8.75" style="134" customWidth="1"/>
    <col min="9212" max="9212" width="5.625" style="134" bestFit="1" customWidth="1"/>
    <col min="9213" max="9213" width="7" style="134" bestFit="1" customWidth="1"/>
    <col min="9214" max="9218" width="5.625" style="134" bestFit="1" customWidth="1"/>
    <col min="9219" max="9219" width="6.375" style="134" bestFit="1" customWidth="1"/>
    <col min="9220" max="9220" width="9.625" style="134" bestFit="1" customWidth="1"/>
    <col min="9221" max="9221" width="7.25" style="134" bestFit="1" customWidth="1"/>
    <col min="9222" max="9222" width="9.125" style="134" bestFit="1" customWidth="1"/>
    <col min="9223" max="9223" width="8.5" style="134" bestFit="1" customWidth="1"/>
    <col min="9224" max="9458" width="10" style="134"/>
    <col min="9459" max="9459" width="3.625" style="134" customWidth="1"/>
    <col min="9460" max="9460" width="24.875" style="134" bestFit="1" customWidth="1"/>
    <col min="9461" max="9466" width="9" style="134" customWidth="1"/>
    <col min="9467" max="9467" width="8.75" style="134" customWidth="1"/>
    <col min="9468" max="9468" width="5.625" style="134" bestFit="1" customWidth="1"/>
    <col min="9469" max="9469" width="7" style="134" bestFit="1" customWidth="1"/>
    <col min="9470" max="9474" width="5.625" style="134" bestFit="1" customWidth="1"/>
    <col min="9475" max="9475" width="6.375" style="134" bestFit="1" customWidth="1"/>
    <col min="9476" max="9476" width="9.625" style="134" bestFit="1" customWidth="1"/>
    <col min="9477" max="9477" width="7.25" style="134" bestFit="1" customWidth="1"/>
    <col min="9478" max="9478" width="9.125" style="134" bestFit="1" customWidth="1"/>
    <col min="9479" max="9479" width="8.5" style="134" bestFit="1" customWidth="1"/>
    <col min="9480" max="9714" width="10" style="134"/>
    <col min="9715" max="9715" width="3.625" style="134" customWidth="1"/>
    <col min="9716" max="9716" width="24.875" style="134" bestFit="1" customWidth="1"/>
    <col min="9717" max="9722" width="9" style="134" customWidth="1"/>
    <col min="9723" max="9723" width="8.75" style="134" customWidth="1"/>
    <col min="9724" max="9724" width="5.625" style="134" bestFit="1" customWidth="1"/>
    <col min="9725" max="9725" width="7" style="134" bestFit="1" customWidth="1"/>
    <col min="9726" max="9730" width="5.625" style="134" bestFit="1" customWidth="1"/>
    <col min="9731" max="9731" width="6.375" style="134" bestFit="1" customWidth="1"/>
    <col min="9732" max="9732" width="9.625" style="134" bestFit="1" customWidth="1"/>
    <col min="9733" max="9733" width="7.25" style="134" bestFit="1" customWidth="1"/>
    <col min="9734" max="9734" width="9.125" style="134" bestFit="1" customWidth="1"/>
    <col min="9735" max="9735" width="8.5" style="134" bestFit="1" customWidth="1"/>
    <col min="9736" max="9970" width="10" style="134"/>
    <col min="9971" max="9971" width="3.625" style="134" customWidth="1"/>
    <col min="9972" max="9972" width="24.875" style="134" bestFit="1" customWidth="1"/>
    <col min="9973" max="9978" width="9" style="134" customWidth="1"/>
    <col min="9979" max="9979" width="8.75" style="134" customWidth="1"/>
    <col min="9980" max="9980" width="5.625" style="134" bestFit="1" customWidth="1"/>
    <col min="9981" max="9981" width="7" style="134" bestFit="1" customWidth="1"/>
    <col min="9982" max="9986" width="5.625" style="134" bestFit="1" customWidth="1"/>
    <col min="9987" max="9987" width="6.375" style="134" bestFit="1" customWidth="1"/>
    <col min="9988" max="9988" width="9.625" style="134" bestFit="1" customWidth="1"/>
    <col min="9989" max="9989" width="7.25" style="134" bestFit="1" customWidth="1"/>
    <col min="9990" max="9990" width="9.125" style="134" bestFit="1" customWidth="1"/>
    <col min="9991" max="9991" width="8.5" style="134" bestFit="1" customWidth="1"/>
    <col min="9992" max="10226" width="10" style="134"/>
    <col min="10227" max="10227" width="3.625" style="134" customWidth="1"/>
    <col min="10228" max="10228" width="24.875" style="134" bestFit="1" customWidth="1"/>
    <col min="10229" max="10234" width="9" style="134" customWidth="1"/>
    <col min="10235" max="10235" width="8.75" style="134" customWidth="1"/>
    <col min="10236" max="10236" width="5.625" style="134" bestFit="1" customWidth="1"/>
    <col min="10237" max="10237" width="7" style="134" bestFit="1" customWidth="1"/>
    <col min="10238" max="10242" width="5.625" style="134" bestFit="1" customWidth="1"/>
    <col min="10243" max="10243" width="6.375" style="134" bestFit="1" customWidth="1"/>
    <col min="10244" max="10244" width="9.625" style="134" bestFit="1" customWidth="1"/>
    <col min="10245" max="10245" width="7.25" style="134" bestFit="1" customWidth="1"/>
    <col min="10246" max="10246" width="9.125" style="134" bestFit="1" customWidth="1"/>
    <col min="10247" max="10247" width="8.5" style="134" bestFit="1" customWidth="1"/>
    <col min="10248" max="10482" width="10" style="134"/>
    <col min="10483" max="10483" width="3.625" style="134" customWidth="1"/>
    <col min="10484" max="10484" width="24.875" style="134" bestFit="1" customWidth="1"/>
    <col min="10485" max="10490" width="9" style="134" customWidth="1"/>
    <col min="10491" max="10491" width="8.75" style="134" customWidth="1"/>
    <col min="10492" max="10492" width="5.625" style="134" bestFit="1" customWidth="1"/>
    <col min="10493" max="10493" width="7" style="134" bestFit="1" customWidth="1"/>
    <col min="10494" max="10498" width="5.625" style="134" bestFit="1" customWidth="1"/>
    <col min="10499" max="10499" width="6.375" style="134" bestFit="1" customWidth="1"/>
    <col min="10500" max="10500" width="9.625" style="134" bestFit="1" customWidth="1"/>
    <col min="10501" max="10501" width="7.25" style="134" bestFit="1" customWidth="1"/>
    <col min="10502" max="10502" width="9.125" style="134" bestFit="1" customWidth="1"/>
    <col min="10503" max="10503" width="8.5" style="134" bestFit="1" customWidth="1"/>
    <col min="10504" max="10738" width="10" style="134"/>
    <col min="10739" max="10739" width="3.625" style="134" customWidth="1"/>
    <col min="10740" max="10740" width="24.875" style="134" bestFit="1" customWidth="1"/>
    <col min="10741" max="10746" width="9" style="134" customWidth="1"/>
    <col min="10747" max="10747" width="8.75" style="134" customWidth="1"/>
    <col min="10748" max="10748" width="5.625" style="134" bestFit="1" customWidth="1"/>
    <col min="10749" max="10749" width="7" style="134" bestFit="1" customWidth="1"/>
    <col min="10750" max="10754" width="5.625" style="134" bestFit="1" customWidth="1"/>
    <col min="10755" max="10755" width="6.375" style="134" bestFit="1" customWidth="1"/>
    <col min="10756" max="10756" width="9.625" style="134" bestFit="1" customWidth="1"/>
    <col min="10757" max="10757" width="7.25" style="134" bestFit="1" customWidth="1"/>
    <col min="10758" max="10758" width="9.125" style="134" bestFit="1" customWidth="1"/>
    <col min="10759" max="10759" width="8.5" style="134" bestFit="1" customWidth="1"/>
    <col min="10760" max="10994" width="10" style="134"/>
    <col min="10995" max="10995" width="3.625" style="134" customWidth="1"/>
    <col min="10996" max="10996" width="24.875" style="134" bestFit="1" customWidth="1"/>
    <col min="10997" max="11002" width="9" style="134" customWidth="1"/>
    <col min="11003" max="11003" width="8.75" style="134" customWidth="1"/>
    <col min="11004" max="11004" width="5.625" style="134" bestFit="1" customWidth="1"/>
    <col min="11005" max="11005" width="7" style="134" bestFit="1" customWidth="1"/>
    <col min="11006" max="11010" width="5.625" style="134" bestFit="1" customWidth="1"/>
    <col min="11011" max="11011" width="6.375" style="134" bestFit="1" customWidth="1"/>
    <col min="11012" max="11012" width="9.625" style="134" bestFit="1" customWidth="1"/>
    <col min="11013" max="11013" width="7.25" style="134" bestFit="1" customWidth="1"/>
    <col min="11014" max="11014" width="9.125" style="134" bestFit="1" customWidth="1"/>
    <col min="11015" max="11015" width="8.5" style="134" bestFit="1" customWidth="1"/>
    <col min="11016" max="11250" width="10" style="134"/>
    <col min="11251" max="11251" width="3.625" style="134" customWidth="1"/>
    <col min="11252" max="11252" width="24.875" style="134" bestFit="1" customWidth="1"/>
    <col min="11253" max="11258" width="9" style="134" customWidth="1"/>
    <col min="11259" max="11259" width="8.75" style="134" customWidth="1"/>
    <col min="11260" max="11260" width="5.625" style="134" bestFit="1" customWidth="1"/>
    <col min="11261" max="11261" width="7" style="134" bestFit="1" customWidth="1"/>
    <col min="11262" max="11266" width="5.625" style="134" bestFit="1" customWidth="1"/>
    <col min="11267" max="11267" width="6.375" style="134" bestFit="1" customWidth="1"/>
    <col min="11268" max="11268" width="9.625" style="134" bestFit="1" customWidth="1"/>
    <col min="11269" max="11269" width="7.25" style="134" bestFit="1" customWidth="1"/>
    <col min="11270" max="11270" width="9.125" style="134" bestFit="1" customWidth="1"/>
    <col min="11271" max="11271" width="8.5" style="134" bestFit="1" customWidth="1"/>
    <col min="11272" max="11506" width="10" style="134"/>
    <col min="11507" max="11507" width="3.625" style="134" customWidth="1"/>
    <col min="11508" max="11508" width="24.875" style="134" bestFit="1" customWidth="1"/>
    <col min="11509" max="11514" width="9" style="134" customWidth="1"/>
    <col min="11515" max="11515" width="8.75" style="134" customWidth="1"/>
    <col min="11516" max="11516" width="5.625" style="134" bestFit="1" customWidth="1"/>
    <col min="11517" max="11517" width="7" style="134" bestFit="1" customWidth="1"/>
    <col min="11518" max="11522" width="5.625" style="134" bestFit="1" customWidth="1"/>
    <col min="11523" max="11523" width="6.375" style="134" bestFit="1" customWidth="1"/>
    <col min="11524" max="11524" width="9.625" style="134" bestFit="1" customWidth="1"/>
    <col min="11525" max="11525" width="7.25" style="134" bestFit="1" customWidth="1"/>
    <col min="11526" max="11526" width="9.125" style="134" bestFit="1" customWidth="1"/>
    <col min="11527" max="11527" width="8.5" style="134" bestFit="1" customWidth="1"/>
    <col min="11528" max="11762" width="10" style="134"/>
    <col min="11763" max="11763" width="3.625" style="134" customWidth="1"/>
    <col min="11764" max="11764" width="24.875" style="134" bestFit="1" customWidth="1"/>
    <col min="11765" max="11770" width="9" style="134" customWidth="1"/>
    <col min="11771" max="11771" width="8.75" style="134" customWidth="1"/>
    <col min="11772" max="11772" width="5.625" style="134" bestFit="1" customWidth="1"/>
    <col min="11773" max="11773" width="7" style="134" bestFit="1" customWidth="1"/>
    <col min="11774" max="11778" width="5.625" style="134" bestFit="1" customWidth="1"/>
    <col min="11779" max="11779" width="6.375" style="134" bestFit="1" customWidth="1"/>
    <col min="11780" max="11780" width="9.625" style="134" bestFit="1" customWidth="1"/>
    <col min="11781" max="11781" width="7.25" style="134" bestFit="1" customWidth="1"/>
    <col min="11782" max="11782" width="9.125" style="134" bestFit="1" customWidth="1"/>
    <col min="11783" max="11783" width="8.5" style="134" bestFit="1" customWidth="1"/>
    <col min="11784" max="12018" width="10" style="134"/>
    <col min="12019" max="12019" width="3.625" style="134" customWidth="1"/>
    <col min="12020" max="12020" width="24.875" style="134" bestFit="1" customWidth="1"/>
    <col min="12021" max="12026" width="9" style="134" customWidth="1"/>
    <col min="12027" max="12027" width="8.75" style="134" customWidth="1"/>
    <col min="12028" max="12028" width="5.625" style="134" bestFit="1" customWidth="1"/>
    <col min="12029" max="12029" width="7" style="134" bestFit="1" customWidth="1"/>
    <col min="12030" max="12034" width="5.625" style="134" bestFit="1" customWidth="1"/>
    <col min="12035" max="12035" width="6.375" style="134" bestFit="1" customWidth="1"/>
    <col min="12036" max="12036" width="9.625" style="134" bestFit="1" customWidth="1"/>
    <col min="12037" max="12037" width="7.25" style="134" bestFit="1" customWidth="1"/>
    <col min="12038" max="12038" width="9.125" style="134" bestFit="1" customWidth="1"/>
    <col min="12039" max="12039" width="8.5" style="134" bestFit="1" customWidth="1"/>
    <col min="12040" max="12274" width="10" style="134"/>
    <col min="12275" max="12275" width="3.625" style="134" customWidth="1"/>
    <col min="12276" max="12276" width="24.875" style="134" bestFit="1" customWidth="1"/>
    <col min="12277" max="12282" width="9" style="134" customWidth="1"/>
    <col min="12283" max="12283" width="8.75" style="134" customWidth="1"/>
    <col min="12284" max="12284" width="5.625" style="134" bestFit="1" customWidth="1"/>
    <col min="12285" max="12285" width="7" style="134" bestFit="1" customWidth="1"/>
    <col min="12286" max="12290" width="5.625" style="134" bestFit="1" customWidth="1"/>
    <col min="12291" max="12291" width="6.375" style="134" bestFit="1" customWidth="1"/>
    <col min="12292" max="12292" width="9.625" style="134" bestFit="1" customWidth="1"/>
    <col min="12293" max="12293" width="7.25" style="134" bestFit="1" customWidth="1"/>
    <col min="12294" max="12294" width="9.125" style="134" bestFit="1" customWidth="1"/>
    <col min="12295" max="12295" width="8.5" style="134" bestFit="1" customWidth="1"/>
    <col min="12296" max="12530" width="10" style="134"/>
    <col min="12531" max="12531" width="3.625" style="134" customWidth="1"/>
    <col min="12532" max="12532" width="24.875" style="134" bestFit="1" customWidth="1"/>
    <col min="12533" max="12538" width="9" style="134" customWidth="1"/>
    <col min="12539" max="12539" width="8.75" style="134" customWidth="1"/>
    <col min="12540" max="12540" width="5.625" style="134" bestFit="1" customWidth="1"/>
    <col min="12541" max="12541" width="7" style="134" bestFit="1" customWidth="1"/>
    <col min="12542" max="12546" width="5.625" style="134" bestFit="1" customWidth="1"/>
    <col min="12547" max="12547" width="6.375" style="134" bestFit="1" customWidth="1"/>
    <col min="12548" max="12548" width="9.625" style="134" bestFit="1" customWidth="1"/>
    <col min="12549" max="12549" width="7.25" style="134" bestFit="1" customWidth="1"/>
    <col min="12550" max="12550" width="9.125" style="134" bestFit="1" customWidth="1"/>
    <col min="12551" max="12551" width="8.5" style="134" bestFit="1" customWidth="1"/>
    <col min="12552" max="12786" width="10" style="134"/>
    <col min="12787" max="12787" width="3.625" style="134" customWidth="1"/>
    <col min="12788" max="12788" width="24.875" style="134" bestFit="1" customWidth="1"/>
    <col min="12789" max="12794" width="9" style="134" customWidth="1"/>
    <col min="12795" max="12795" width="8.75" style="134" customWidth="1"/>
    <col min="12796" max="12796" width="5.625" style="134" bestFit="1" customWidth="1"/>
    <col min="12797" max="12797" width="7" style="134" bestFit="1" customWidth="1"/>
    <col min="12798" max="12802" width="5.625" style="134" bestFit="1" customWidth="1"/>
    <col min="12803" max="12803" width="6.375" style="134" bestFit="1" customWidth="1"/>
    <col min="12804" max="12804" width="9.625" style="134" bestFit="1" customWidth="1"/>
    <col min="12805" max="12805" width="7.25" style="134" bestFit="1" customWidth="1"/>
    <col min="12806" max="12806" width="9.125" style="134" bestFit="1" customWidth="1"/>
    <col min="12807" max="12807" width="8.5" style="134" bestFit="1" customWidth="1"/>
    <col min="12808" max="13042" width="10" style="134"/>
    <col min="13043" max="13043" width="3.625" style="134" customWidth="1"/>
    <col min="13044" max="13044" width="24.875" style="134" bestFit="1" customWidth="1"/>
    <col min="13045" max="13050" width="9" style="134" customWidth="1"/>
    <col min="13051" max="13051" width="8.75" style="134" customWidth="1"/>
    <col min="13052" max="13052" width="5.625" style="134" bestFit="1" customWidth="1"/>
    <col min="13053" max="13053" width="7" style="134" bestFit="1" customWidth="1"/>
    <col min="13054" max="13058" width="5.625" style="134" bestFit="1" customWidth="1"/>
    <col min="13059" max="13059" width="6.375" style="134" bestFit="1" customWidth="1"/>
    <col min="13060" max="13060" width="9.625" style="134" bestFit="1" customWidth="1"/>
    <col min="13061" max="13061" width="7.25" style="134" bestFit="1" customWidth="1"/>
    <col min="13062" max="13062" width="9.125" style="134" bestFit="1" customWidth="1"/>
    <col min="13063" max="13063" width="8.5" style="134" bestFit="1" customWidth="1"/>
    <col min="13064" max="13298" width="10" style="134"/>
    <col min="13299" max="13299" width="3.625" style="134" customWidth="1"/>
    <col min="13300" max="13300" width="24.875" style="134" bestFit="1" customWidth="1"/>
    <col min="13301" max="13306" width="9" style="134" customWidth="1"/>
    <col min="13307" max="13307" width="8.75" style="134" customWidth="1"/>
    <col min="13308" max="13308" width="5.625" style="134" bestFit="1" customWidth="1"/>
    <col min="13309" max="13309" width="7" style="134" bestFit="1" customWidth="1"/>
    <col min="13310" max="13314" width="5.625" style="134" bestFit="1" customWidth="1"/>
    <col min="13315" max="13315" width="6.375" style="134" bestFit="1" customWidth="1"/>
    <col min="13316" max="13316" width="9.625" style="134" bestFit="1" customWidth="1"/>
    <col min="13317" max="13317" width="7.25" style="134" bestFit="1" customWidth="1"/>
    <col min="13318" max="13318" width="9.125" style="134" bestFit="1" customWidth="1"/>
    <col min="13319" max="13319" width="8.5" style="134" bestFit="1" customWidth="1"/>
    <col min="13320" max="13554" width="10" style="134"/>
    <col min="13555" max="13555" width="3.625" style="134" customWidth="1"/>
    <col min="13556" max="13556" width="24.875" style="134" bestFit="1" customWidth="1"/>
    <col min="13557" max="13562" width="9" style="134" customWidth="1"/>
    <col min="13563" max="13563" width="8.75" style="134" customWidth="1"/>
    <col min="13564" max="13564" width="5.625" style="134" bestFit="1" customWidth="1"/>
    <col min="13565" max="13565" width="7" style="134" bestFit="1" customWidth="1"/>
    <col min="13566" max="13570" width="5.625" style="134" bestFit="1" customWidth="1"/>
    <col min="13571" max="13571" width="6.375" style="134" bestFit="1" customWidth="1"/>
    <col min="13572" max="13572" width="9.625" style="134" bestFit="1" customWidth="1"/>
    <col min="13573" max="13573" width="7.25" style="134" bestFit="1" customWidth="1"/>
    <col min="13574" max="13574" width="9.125" style="134" bestFit="1" customWidth="1"/>
    <col min="13575" max="13575" width="8.5" style="134" bestFit="1" customWidth="1"/>
    <col min="13576" max="13810" width="10" style="134"/>
    <col min="13811" max="13811" width="3.625" style="134" customWidth="1"/>
    <col min="13812" max="13812" width="24.875" style="134" bestFit="1" customWidth="1"/>
    <col min="13813" max="13818" width="9" style="134" customWidth="1"/>
    <col min="13819" max="13819" width="8.75" style="134" customWidth="1"/>
    <col min="13820" max="13820" width="5.625" style="134" bestFit="1" customWidth="1"/>
    <col min="13821" max="13821" width="7" style="134" bestFit="1" customWidth="1"/>
    <col min="13822" max="13826" width="5.625" style="134" bestFit="1" customWidth="1"/>
    <col min="13827" max="13827" width="6.375" style="134" bestFit="1" customWidth="1"/>
    <col min="13828" max="13828" width="9.625" style="134" bestFit="1" customWidth="1"/>
    <col min="13829" max="13829" width="7.25" style="134" bestFit="1" customWidth="1"/>
    <col min="13830" max="13830" width="9.125" style="134" bestFit="1" customWidth="1"/>
    <col min="13831" max="13831" width="8.5" style="134" bestFit="1" customWidth="1"/>
    <col min="13832" max="14066" width="10" style="134"/>
    <col min="14067" max="14067" width="3.625" style="134" customWidth="1"/>
    <col min="14068" max="14068" width="24.875" style="134" bestFit="1" customWidth="1"/>
    <col min="14069" max="14074" width="9" style="134" customWidth="1"/>
    <col min="14075" max="14075" width="8.75" style="134" customWidth="1"/>
    <col min="14076" max="14076" width="5.625" style="134" bestFit="1" customWidth="1"/>
    <col min="14077" max="14077" width="7" style="134" bestFit="1" customWidth="1"/>
    <col min="14078" max="14082" width="5.625" style="134" bestFit="1" customWidth="1"/>
    <col min="14083" max="14083" width="6.375" style="134" bestFit="1" customWidth="1"/>
    <col min="14084" max="14084" width="9.625" style="134" bestFit="1" customWidth="1"/>
    <col min="14085" max="14085" width="7.25" style="134" bestFit="1" customWidth="1"/>
    <col min="14086" max="14086" width="9.125" style="134" bestFit="1" customWidth="1"/>
    <col min="14087" max="14087" width="8.5" style="134" bestFit="1" customWidth="1"/>
    <col min="14088" max="14322" width="10" style="134"/>
    <col min="14323" max="14323" width="3.625" style="134" customWidth="1"/>
    <col min="14324" max="14324" width="24.875" style="134" bestFit="1" customWidth="1"/>
    <col min="14325" max="14330" width="9" style="134" customWidth="1"/>
    <col min="14331" max="14331" width="8.75" style="134" customWidth="1"/>
    <col min="14332" max="14332" width="5.625" style="134" bestFit="1" customWidth="1"/>
    <col min="14333" max="14333" width="7" style="134" bestFit="1" customWidth="1"/>
    <col min="14334" max="14338" width="5.625" style="134" bestFit="1" customWidth="1"/>
    <col min="14339" max="14339" width="6.375" style="134" bestFit="1" customWidth="1"/>
    <col min="14340" max="14340" width="9.625" style="134" bestFit="1" customWidth="1"/>
    <col min="14341" max="14341" width="7.25" style="134" bestFit="1" customWidth="1"/>
    <col min="14342" max="14342" width="9.125" style="134" bestFit="1" customWidth="1"/>
    <col min="14343" max="14343" width="8.5" style="134" bestFit="1" customWidth="1"/>
    <col min="14344" max="14578" width="10" style="134"/>
    <col min="14579" max="14579" width="3.625" style="134" customWidth="1"/>
    <col min="14580" max="14580" width="24.875" style="134" bestFit="1" customWidth="1"/>
    <col min="14581" max="14586" width="9" style="134" customWidth="1"/>
    <col min="14587" max="14587" width="8.75" style="134" customWidth="1"/>
    <col min="14588" max="14588" width="5.625" style="134" bestFit="1" customWidth="1"/>
    <col min="14589" max="14589" width="7" style="134" bestFit="1" customWidth="1"/>
    <col min="14590" max="14594" width="5.625" style="134" bestFit="1" customWidth="1"/>
    <col min="14595" max="14595" width="6.375" style="134" bestFit="1" customWidth="1"/>
    <col min="14596" max="14596" width="9.625" style="134" bestFit="1" customWidth="1"/>
    <col min="14597" max="14597" width="7.25" style="134" bestFit="1" customWidth="1"/>
    <col min="14598" max="14598" width="9.125" style="134" bestFit="1" customWidth="1"/>
    <col min="14599" max="14599" width="8.5" style="134" bestFit="1" customWidth="1"/>
    <col min="14600" max="14834" width="10" style="134"/>
    <col min="14835" max="14835" width="3.625" style="134" customWidth="1"/>
    <col min="14836" max="14836" width="24.875" style="134" bestFit="1" customWidth="1"/>
    <col min="14837" max="14842" width="9" style="134" customWidth="1"/>
    <col min="14843" max="14843" width="8.75" style="134" customWidth="1"/>
    <col min="14844" max="14844" width="5.625" style="134" bestFit="1" customWidth="1"/>
    <col min="14845" max="14845" width="7" style="134" bestFit="1" customWidth="1"/>
    <col min="14846" max="14850" width="5.625" style="134" bestFit="1" customWidth="1"/>
    <col min="14851" max="14851" width="6.375" style="134" bestFit="1" customWidth="1"/>
    <col min="14852" max="14852" width="9.625" style="134" bestFit="1" customWidth="1"/>
    <col min="14853" max="14853" width="7.25" style="134" bestFit="1" customWidth="1"/>
    <col min="14854" max="14854" width="9.125" style="134" bestFit="1" customWidth="1"/>
    <col min="14855" max="14855" width="8.5" style="134" bestFit="1" customWidth="1"/>
    <col min="14856" max="15090" width="10" style="134"/>
    <col min="15091" max="15091" width="3.625" style="134" customWidth="1"/>
    <col min="15092" max="15092" width="24.875" style="134" bestFit="1" customWidth="1"/>
    <col min="15093" max="15098" width="9" style="134" customWidth="1"/>
    <col min="15099" max="15099" width="8.75" style="134" customWidth="1"/>
    <col min="15100" max="15100" width="5.625" style="134" bestFit="1" customWidth="1"/>
    <col min="15101" max="15101" width="7" style="134" bestFit="1" customWidth="1"/>
    <col min="15102" max="15106" width="5.625" style="134" bestFit="1" customWidth="1"/>
    <col min="15107" max="15107" width="6.375" style="134" bestFit="1" customWidth="1"/>
    <col min="15108" max="15108" width="9.625" style="134" bestFit="1" customWidth="1"/>
    <col min="15109" max="15109" width="7.25" style="134" bestFit="1" customWidth="1"/>
    <col min="15110" max="15110" width="9.125" style="134" bestFit="1" customWidth="1"/>
    <col min="15111" max="15111" width="8.5" style="134" bestFit="1" customWidth="1"/>
    <col min="15112" max="15346" width="10" style="134"/>
    <col min="15347" max="15347" width="3.625" style="134" customWidth="1"/>
    <col min="15348" max="15348" width="24.875" style="134" bestFit="1" customWidth="1"/>
    <col min="15349" max="15354" width="9" style="134" customWidth="1"/>
    <col min="15355" max="15355" width="8.75" style="134" customWidth="1"/>
    <col min="15356" max="15356" width="5.625" style="134" bestFit="1" customWidth="1"/>
    <col min="15357" max="15357" width="7" style="134" bestFit="1" customWidth="1"/>
    <col min="15358" max="15362" width="5.625" style="134" bestFit="1" customWidth="1"/>
    <col min="15363" max="15363" width="6.375" style="134" bestFit="1" customWidth="1"/>
    <col min="15364" max="15364" width="9.625" style="134" bestFit="1" customWidth="1"/>
    <col min="15365" max="15365" width="7.25" style="134" bestFit="1" customWidth="1"/>
    <col min="15366" max="15366" width="9.125" style="134" bestFit="1" customWidth="1"/>
    <col min="15367" max="15367" width="8.5" style="134" bestFit="1" customWidth="1"/>
    <col min="15368" max="15602" width="10" style="134"/>
    <col min="15603" max="15603" width="3.625" style="134" customWidth="1"/>
    <col min="15604" max="15604" width="24.875" style="134" bestFit="1" customWidth="1"/>
    <col min="15605" max="15610" width="9" style="134" customWidth="1"/>
    <col min="15611" max="15611" width="8.75" style="134" customWidth="1"/>
    <col min="15612" max="15612" width="5.625" style="134" bestFit="1" customWidth="1"/>
    <col min="15613" max="15613" width="7" style="134" bestFit="1" customWidth="1"/>
    <col min="15614" max="15618" width="5.625" style="134" bestFit="1" customWidth="1"/>
    <col min="15619" max="15619" width="6.375" style="134" bestFit="1" customWidth="1"/>
    <col min="15620" max="15620" width="9.625" style="134" bestFit="1" customWidth="1"/>
    <col min="15621" max="15621" width="7.25" style="134" bestFit="1" customWidth="1"/>
    <col min="15622" max="15622" width="9.125" style="134" bestFit="1" customWidth="1"/>
    <col min="15623" max="15623" width="8.5" style="134" bestFit="1" customWidth="1"/>
    <col min="15624" max="15858" width="10" style="134"/>
    <col min="15859" max="15859" width="3.625" style="134" customWidth="1"/>
    <col min="15860" max="15860" width="24.875" style="134" bestFit="1" customWidth="1"/>
    <col min="15861" max="15866" width="9" style="134" customWidth="1"/>
    <col min="15867" max="15867" width="8.75" style="134" customWidth="1"/>
    <col min="15868" max="15868" width="5.625" style="134" bestFit="1" customWidth="1"/>
    <col min="15869" max="15869" width="7" style="134" bestFit="1" customWidth="1"/>
    <col min="15870" max="15874" width="5.625" style="134" bestFit="1" customWidth="1"/>
    <col min="15875" max="15875" width="6.375" style="134" bestFit="1" customWidth="1"/>
    <col min="15876" max="15876" width="9.625" style="134" bestFit="1" customWidth="1"/>
    <col min="15877" max="15877" width="7.25" style="134" bestFit="1" customWidth="1"/>
    <col min="15878" max="15878" width="9.125" style="134" bestFit="1" customWidth="1"/>
    <col min="15879" max="15879" width="8.5" style="134" bestFit="1" customWidth="1"/>
    <col min="15880" max="16114" width="10" style="134"/>
    <col min="16115" max="16115" width="3.625" style="134" customWidth="1"/>
    <col min="16116" max="16116" width="24.875" style="134" bestFit="1" customWidth="1"/>
    <col min="16117" max="16122" width="9" style="134" customWidth="1"/>
    <col min="16123" max="16123" width="8.75" style="134" customWidth="1"/>
    <col min="16124" max="16124" width="5.625" style="134" bestFit="1" customWidth="1"/>
    <col min="16125" max="16125" width="7" style="134" bestFit="1" customWidth="1"/>
    <col min="16126" max="16130" width="5.625" style="134" bestFit="1" customWidth="1"/>
    <col min="16131" max="16131" width="6.375" style="134" bestFit="1" customWidth="1"/>
    <col min="16132" max="16132" width="9.625" style="134" bestFit="1" customWidth="1"/>
    <col min="16133" max="16133" width="7.25" style="134" bestFit="1" customWidth="1"/>
    <col min="16134" max="16134" width="9.125" style="134" bestFit="1" customWidth="1"/>
    <col min="16135" max="16135" width="8.5" style="134" bestFit="1" customWidth="1"/>
    <col min="16136" max="16384" width="11" style="134"/>
  </cols>
  <sheetData>
    <row r="1" spans="1:13" ht="13.7" customHeight="1" x14ac:dyDescent="0.2">
      <c r="A1" s="863" t="s">
        <v>33</v>
      </c>
      <c r="B1" s="863"/>
      <c r="C1" s="863"/>
      <c r="D1" s="131"/>
      <c r="E1" s="131"/>
      <c r="F1" s="131"/>
      <c r="G1" s="131"/>
    </row>
    <row r="2" spans="1:13" ht="13.7" customHeight="1" x14ac:dyDescent="0.2">
      <c r="A2" s="864"/>
      <c r="B2" s="864"/>
      <c r="C2" s="864"/>
      <c r="D2" s="135"/>
      <c r="E2" s="135"/>
      <c r="F2" s="135"/>
      <c r="G2" s="110" t="s">
        <v>160</v>
      </c>
    </row>
    <row r="3" spans="1:13" ht="13.7" customHeight="1" x14ac:dyDescent="0.2">
      <c r="A3" s="167"/>
      <c r="B3" s="867">
        <f>INDICE!A3</f>
        <v>42036</v>
      </c>
      <c r="C3" s="868"/>
      <c r="D3" s="868" t="s">
        <v>121</v>
      </c>
      <c r="E3" s="868"/>
      <c r="F3" s="868" t="s">
        <v>122</v>
      </c>
      <c r="G3" s="868"/>
    </row>
    <row r="4" spans="1:13" ht="30.2" customHeight="1" x14ac:dyDescent="0.2">
      <c r="A4" s="151"/>
      <c r="B4" s="168" t="s">
        <v>201</v>
      </c>
      <c r="C4" s="169" t="s">
        <v>202</v>
      </c>
      <c r="D4" s="168" t="s">
        <v>201</v>
      </c>
      <c r="E4" s="169" t="s">
        <v>202</v>
      </c>
      <c r="F4" s="168" t="s">
        <v>201</v>
      </c>
      <c r="G4" s="169" t="s">
        <v>202</v>
      </c>
    </row>
    <row r="5" spans="1:13" s="133" customFormat="1" ht="13.7" customHeight="1" x14ac:dyDescent="0.2">
      <c r="A5" s="137" t="s">
        <v>203</v>
      </c>
      <c r="B5" s="140">
        <v>315.589</v>
      </c>
      <c r="C5" s="143">
        <v>9.2377800000000008</v>
      </c>
      <c r="D5" s="140">
        <v>659.85883000000103</v>
      </c>
      <c r="E5" s="140">
        <v>18.726360000000003</v>
      </c>
      <c r="F5" s="140">
        <v>4480.2233199999991</v>
      </c>
      <c r="G5" s="140">
        <v>133.71801000000002</v>
      </c>
      <c r="L5" s="170"/>
      <c r="M5" s="170"/>
    </row>
    <row r="6" spans="1:13" s="133" customFormat="1" ht="13.7" customHeight="1" x14ac:dyDescent="0.2">
      <c r="A6" s="137" t="s">
        <v>204</v>
      </c>
      <c r="B6" s="140">
        <v>1227.1512600000005</v>
      </c>
      <c r="C6" s="140">
        <v>405.74157000000031</v>
      </c>
      <c r="D6" s="140">
        <v>2504.24809</v>
      </c>
      <c r="E6" s="140">
        <v>803.64378000000045</v>
      </c>
      <c r="F6" s="140">
        <v>16083.676169999997</v>
      </c>
      <c r="G6" s="140">
        <v>4958.7387700000008</v>
      </c>
      <c r="L6" s="170"/>
      <c r="M6" s="170"/>
    </row>
    <row r="7" spans="1:13" s="133" customFormat="1" ht="13.7" customHeight="1" x14ac:dyDescent="0.2">
      <c r="A7" s="147" t="s">
        <v>198</v>
      </c>
      <c r="B7" s="148">
        <v>1542.7402600000005</v>
      </c>
      <c r="C7" s="148">
        <v>414.9793500000003</v>
      </c>
      <c r="D7" s="148">
        <v>3164.1069200000011</v>
      </c>
      <c r="E7" s="148">
        <v>822.37014000000045</v>
      </c>
      <c r="F7" s="148">
        <v>20563.899489999996</v>
      </c>
      <c r="G7" s="148">
        <v>5092.4567800000004</v>
      </c>
    </row>
    <row r="8" spans="1:13" ht="13.7" customHeight="1" x14ac:dyDescent="0.2">
      <c r="G8" s="93" t="s">
        <v>241</v>
      </c>
    </row>
    <row r="9" spans="1:13" ht="13.7" customHeight="1" x14ac:dyDescent="0.2">
      <c r="A9" s="154" t="s">
        <v>524</v>
      </c>
    </row>
    <row r="10" spans="1:13" ht="13.7" customHeight="1" x14ac:dyDescent="0.2">
      <c r="A10" s="154" t="s">
        <v>242</v>
      </c>
    </row>
  </sheetData>
  <mergeCells count="4">
    <mergeCell ref="A1:C2"/>
    <mergeCell ref="B3:C3"/>
    <mergeCell ref="D3:E3"/>
    <mergeCell ref="F3:G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P47"/>
  <sheetViews>
    <sheetView zoomScale="115" zoomScaleNormal="115" zoomScaleSheetLayoutView="100" workbookViewId="0"/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250" width="11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1" style="3"/>
    <col min="269" max="269" width="9.125" style="3" customWidth="1"/>
    <col min="270" max="270" width="10.5" style="3" bestFit="1" customWidth="1"/>
    <col min="271" max="506" width="11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1" style="3"/>
    <col min="525" max="525" width="9.125" style="3" customWidth="1"/>
    <col min="526" max="526" width="10.5" style="3" bestFit="1" customWidth="1"/>
    <col min="527" max="762" width="11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1" style="3"/>
    <col min="781" max="781" width="9.125" style="3" customWidth="1"/>
    <col min="782" max="782" width="10.5" style="3" bestFit="1" customWidth="1"/>
    <col min="783" max="1018" width="11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1" style="3"/>
    <col min="1037" max="1037" width="9.125" style="3" customWidth="1"/>
    <col min="1038" max="1038" width="10.5" style="3" bestFit="1" customWidth="1"/>
    <col min="1039" max="1274" width="11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1" style="3"/>
    <col min="1293" max="1293" width="9.125" style="3" customWidth="1"/>
    <col min="1294" max="1294" width="10.5" style="3" bestFit="1" customWidth="1"/>
    <col min="1295" max="1530" width="11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1" style="3"/>
    <col min="1549" max="1549" width="9.125" style="3" customWidth="1"/>
    <col min="1550" max="1550" width="10.5" style="3" bestFit="1" customWidth="1"/>
    <col min="1551" max="1786" width="11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1" style="3"/>
    <col min="1805" max="1805" width="9.125" style="3" customWidth="1"/>
    <col min="1806" max="1806" width="10.5" style="3" bestFit="1" customWidth="1"/>
    <col min="1807" max="2042" width="11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1" style="3"/>
    <col min="2061" max="2061" width="9.125" style="3" customWidth="1"/>
    <col min="2062" max="2062" width="10.5" style="3" bestFit="1" customWidth="1"/>
    <col min="2063" max="2298" width="11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1" style="3"/>
    <col min="2317" max="2317" width="9.125" style="3" customWidth="1"/>
    <col min="2318" max="2318" width="10.5" style="3" bestFit="1" customWidth="1"/>
    <col min="2319" max="2554" width="11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1" style="3"/>
    <col min="2573" max="2573" width="9.125" style="3" customWidth="1"/>
    <col min="2574" max="2574" width="10.5" style="3" bestFit="1" customWidth="1"/>
    <col min="2575" max="2810" width="11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1" style="3"/>
    <col min="2829" max="2829" width="9.125" style="3" customWidth="1"/>
    <col min="2830" max="2830" width="10.5" style="3" bestFit="1" customWidth="1"/>
    <col min="2831" max="3066" width="11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1" style="3"/>
    <col min="3085" max="3085" width="9.125" style="3" customWidth="1"/>
    <col min="3086" max="3086" width="10.5" style="3" bestFit="1" customWidth="1"/>
    <col min="3087" max="3322" width="11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1" style="3"/>
    <col min="3341" max="3341" width="9.125" style="3" customWidth="1"/>
    <col min="3342" max="3342" width="10.5" style="3" bestFit="1" customWidth="1"/>
    <col min="3343" max="3578" width="11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1" style="3"/>
    <col min="3597" max="3597" width="9.125" style="3" customWidth="1"/>
    <col min="3598" max="3598" width="10.5" style="3" bestFit="1" customWidth="1"/>
    <col min="3599" max="3834" width="11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1" style="3"/>
    <col min="3853" max="3853" width="9.125" style="3" customWidth="1"/>
    <col min="3854" max="3854" width="10.5" style="3" bestFit="1" customWidth="1"/>
    <col min="3855" max="4090" width="11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1" style="3"/>
    <col min="4109" max="4109" width="9.125" style="3" customWidth="1"/>
    <col min="4110" max="4110" width="10.5" style="3" bestFit="1" customWidth="1"/>
    <col min="4111" max="4346" width="11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1" style="3"/>
    <col min="4365" max="4365" width="9.125" style="3" customWidth="1"/>
    <col min="4366" max="4366" width="10.5" style="3" bestFit="1" customWidth="1"/>
    <col min="4367" max="4602" width="11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1" style="3"/>
    <col min="4621" max="4621" width="9.125" style="3" customWidth="1"/>
    <col min="4622" max="4622" width="10.5" style="3" bestFit="1" customWidth="1"/>
    <col min="4623" max="4858" width="11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1" style="3"/>
    <col min="4877" max="4877" width="9.125" style="3" customWidth="1"/>
    <col min="4878" max="4878" width="10.5" style="3" bestFit="1" customWidth="1"/>
    <col min="4879" max="5114" width="11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1" style="3"/>
    <col min="5133" max="5133" width="9.125" style="3" customWidth="1"/>
    <col min="5134" max="5134" width="10.5" style="3" bestFit="1" customWidth="1"/>
    <col min="5135" max="5370" width="11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1" style="3"/>
    <col min="5389" max="5389" width="9.125" style="3" customWidth="1"/>
    <col min="5390" max="5390" width="10.5" style="3" bestFit="1" customWidth="1"/>
    <col min="5391" max="5626" width="11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1" style="3"/>
    <col min="5645" max="5645" width="9.125" style="3" customWidth="1"/>
    <col min="5646" max="5646" width="10.5" style="3" bestFit="1" customWidth="1"/>
    <col min="5647" max="5882" width="11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1" style="3"/>
    <col min="5901" max="5901" width="9.125" style="3" customWidth="1"/>
    <col min="5902" max="5902" width="10.5" style="3" bestFit="1" customWidth="1"/>
    <col min="5903" max="6138" width="11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1" style="3"/>
    <col min="6157" max="6157" width="9.125" style="3" customWidth="1"/>
    <col min="6158" max="6158" width="10.5" style="3" bestFit="1" customWidth="1"/>
    <col min="6159" max="6394" width="11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1" style="3"/>
    <col min="6413" max="6413" width="9.125" style="3" customWidth="1"/>
    <col min="6414" max="6414" width="10.5" style="3" bestFit="1" customWidth="1"/>
    <col min="6415" max="6650" width="11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1" style="3"/>
    <col min="6669" max="6669" width="9.125" style="3" customWidth="1"/>
    <col min="6670" max="6670" width="10.5" style="3" bestFit="1" customWidth="1"/>
    <col min="6671" max="6906" width="11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1" style="3"/>
    <col min="6925" max="6925" width="9.125" style="3" customWidth="1"/>
    <col min="6926" max="6926" width="10.5" style="3" bestFit="1" customWidth="1"/>
    <col min="6927" max="7162" width="11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1" style="3"/>
    <col min="7181" max="7181" width="9.125" style="3" customWidth="1"/>
    <col min="7182" max="7182" width="10.5" style="3" bestFit="1" customWidth="1"/>
    <col min="7183" max="7418" width="11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1" style="3"/>
    <col min="7437" max="7437" width="9.125" style="3" customWidth="1"/>
    <col min="7438" max="7438" width="10.5" style="3" bestFit="1" customWidth="1"/>
    <col min="7439" max="7674" width="11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1" style="3"/>
    <col min="7693" max="7693" width="9.125" style="3" customWidth="1"/>
    <col min="7694" max="7694" width="10.5" style="3" bestFit="1" customWidth="1"/>
    <col min="7695" max="7930" width="11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1" style="3"/>
    <col min="7949" max="7949" width="9.125" style="3" customWidth="1"/>
    <col min="7950" max="7950" width="10.5" style="3" bestFit="1" customWidth="1"/>
    <col min="7951" max="8186" width="11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1" style="3"/>
    <col min="8205" max="8205" width="9.125" style="3" customWidth="1"/>
    <col min="8206" max="8206" width="10.5" style="3" bestFit="1" customWidth="1"/>
    <col min="8207" max="8442" width="11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1" style="3"/>
    <col min="8461" max="8461" width="9.125" style="3" customWidth="1"/>
    <col min="8462" max="8462" width="10.5" style="3" bestFit="1" customWidth="1"/>
    <col min="8463" max="8698" width="11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1" style="3"/>
    <col min="8717" max="8717" width="9.125" style="3" customWidth="1"/>
    <col min="8718" max="8718" width="10.5" style="3" bestFit="1" customWidth="1"/>
    <col min="8719" max="8954" width="11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1" style="3"/>
    <col min="8973" max="8973" width="9.125" style="3" customWidth="1"/>
    <col min="8974" max="8974" width="10.5" style="3" bestFit="1" customWidth="1"/>
    <col min="8975" max="9210" width="11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1" style="3"/>
    <col min="9229" max="9229" width="9.125" style="3" customWidth="1"/>
    <col min="9230" max="9230" width="10.5" style="3" bestFit="1" customWidth="1"/>
    <col min="9231" max="9466" width="11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1" style="3"/>
    <col min="9485" max="9485" width="9.125" style="3" customWidth="1"/>
    <col min="9486" max="9486" width="10.5" style="3" bestFit="1" customWidth="1"/>
    <col min="9487" max="9722" width="11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1" style="3"/>
    <col min="9741" max="9741" width="9.125" style="3" customWidth="1"/>
    <col min="9742" max="9742" width="10.5" style="3" bestFit="1" customWidth="1"/>
    <col min="9743" max="9978" width="11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1" style="3"/>
    <col min="9997" max="9997" width="9.125" style="3" customWidth="1"/>
    <col min="9998" max="9998" width="10.5" style="3" bestFit="1" customWidth="1"/>
    <col min="9999" max="10234" width="11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1" style="3"/>
    <col min="10253" max="10253" width="9.125" style="3" customWidth="1"/>
    <col min="10254" max="10254" width="10.5" style="3" bestFit="1" customWidth="1"/>
    <col min="10255" max="10490" width="11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1" style="3"/>
    <col min="10509" max="10509" width="9.125" style="3" customWidth="1"/>
    <col min="10510" max="10510" width="10.5" style="3" bestFit="1" customWidth="1"/>
    <col min="10511" max="10746" width="11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1" style="3"/>
    <col min="10765" max="10765" width="9.125" style="3" customWidth="1"/>
    <col min="10766" max="10766" width="10.5" style="3" bestFit="1" customWidth="1"/>
    <col min="10767" max="11002" width="11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1" style="3"/>
    <col min="11021" max="11021" width="9.125" style="3" customWidth="1"/>
    <col min="11022" max="11022" width="10.5" style="3" bestFit="1" customWidth="1"/>
    <col min="11023" max="11258" width="11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1" style="3"/>
    <col min="11277" max="11277" width="9.125" style="3" customWidth="1"/>
    <col min="11278" max="11278" width="10.5" style="3" bestFit="1" customWidth="1"/>
    <col min="11279" max="11514" width="11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1" style="3"/>
    <col min="11533" max="11533" width="9.125" style="3" customWidth="1"/>
    <col min="11534" max="11534" width="10.5" style="3" bestFit="1" customWidth="1"/>
    <col min="11535" max="11770" width="11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1" style="3"/>
    <col min="11789" max="11789" width="9.125" style="3" customWidth="1"/>
    <col min="11790" max="11790" width="10.5" style="3" bestFit="1" customWidth="1"/>
    <col min="11791" max="12026" width="11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1" style="3"/>
    <col min="12045" max="12045" width="9.125" style="3" customWidth="1"/>
    <col min="12046" max="12046" width="10.5" style="3" bestFit="1" customWidth="1"/>
    <col min="12047" max="12282" width="11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1" style="3"/>
    <col min="12301" max="12301" width="9.125" style="3" customWidth="1"/>
    <col min="12302" max="12302" width="10.5" style="3" bestFit="1" customWidth="1"/>
    <col min="12303" max="12538" width="11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1" style="3"/>
    <col min="12557" max="12557" width="9.125" style="3" customWidth="1"/>
    <col min="12558" max="12558" width="10.5" style="3" bestFit="1" customWidth="1"/>
    <col min="12559" max="12794" width="11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1" style="3"/>
    <col min="12813" max="12813" width="9.125" style="3" customWidth="1"/>
    <col min="12814" max="12814" width="10.5" style="3" bestFit="1" customWidth="1"/>
    <col min="12815" max="13050" width="11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1" style="3"/>
    <col min="13069" max="13069" width="9.125" style="3" customWidth="1"/>
    <col min="13070" max="13070" width="10.5" style="3" bestFit="1" customWidth="1"/>
    <col min="13071" max="13306" width="11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1" style="3"/>
    <col min="13325" max="13325" width="9.125" style="3" customWidth="1"/>
    <col min="13326" max="13326" width="10.5" style="3" bestFit="1" customWidth="1"/>
    <col min="13327" max="13562" width="11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1" style="3"/>
    <col min="13581" max="13581" width="9.125" style="3" customWidth="1"/>
    <col min="13582" max="13582" width="10.5" style="3" bestFit="1" customWidth="1"/>
    <col min="13583" max="13818" width="11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1" style="3"/>
    <col min="13837" max="13837" width="9.125" style="3" customWidth="1"/>
    <col min="13838" max="13838" width="10.5" style="3" bestFit="1" customWidth="1"/>
    <col min="13839" max="14074" width="11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1" style="3"/>
    <col min="14093" max="14093" width="9.125" style="3" customWidth="1"/>
    <col min="14094" max="14094" width="10.5" style="3" bestFit="1" customWidth="1"/>
    <col min="14095" max="14330" width="11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1" style="3"/>
    <col min="14349" max="14349" width="9.125" style="3" customWidth="1"/>
    <col min="14350" max="14350" width="10.5" style="3" bestFit="1" customWidth="1"/>
    <col min="14351" max="14586" width="11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1" style="3"/>
    <col min="14605" max="14605" width="9.125" style="3" customWidth="1"/>
    <col min="14606" max="14606" width="10.5" style="3" bestFit="1" customWidth="1"/>
    <col min="14607" max="14842" width="11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1" style="3"/>
    <col min="14861" max="14861" width="9.125" style="3" customWidth="1"/>
    <col min="14862" max="14862" width="10.5" style="3" bestFit="1" customWidth="1"/>
    <col min="14863" max="15098" width="11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1" style="3"/>
    <col min="15117" max="15117" width="9.125" style="3" customWidth="1"/>
    <col min="15118" max="15118" width="10.5" style="3" bestFit="1" customWidth="1"/>
    <col min="15119" max="15354" width="11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1" style="3"/>
    <col min="15373" max="15373" width="9.125" style="3" customWidth="1"/>
    <col min="15374" max="15374" width="10.5" style="3" bestFit="1" customWidth="1"/>
    <col min="15375" max="15610" width="11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1" style="3"/>
    <col min="15629" max="15629" width="9.125" style="3" customWidth="1"/>
    <col min="15630" max="15630" width="10.5" style="3" bestFit="1" customWidth="1"/>
    <col min="15631" max="15866" width="11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1" style="3"/>
    <col min="15885" max="15885" width="9.125" style="3" customWidth="1"/>
    <col min="15886" max="15886" width="10.5" style="3" bestFit="1" customWidth="1"/>
    <col min="15887" max="16122" width="11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1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527</v>
      </c>
    </row>
    <row r="2" spans="1:11" ht="15.75" x14ac:dyDescent="0.25">
      <c r="A2" s="2"/>
      <c r="J2" s="110" t="s">
        <v>160</v>
      </c>
    </row>
    <row r="3" spans="1:11" s="114" customFormat="1" ht="13.7" customHeight="1" x14ac:dyDescent="0.2">
      <c r="A3" s="111"/>
      <c r="B3" s="855">
        <f>INDICE!A3</f>
        <v>42036</v>
      </c>
      <c r="C3" s="855"/>
      <c r="D3" s="855">
        <f>INDICE!C3</f>
        <v>0</v>
      </c>
      <c r="E3" s="855"/>
      <c r="F3" s="112"/>
      <c r="G3" s="856" t="s">
        <v>122</v>
      </c>
      <c r="H3" s="856"/>
      <c r="I3" s="856"/>
      <c r="J3" s="856"/>
    </row>
    <row r="4" spans="1:11" s="114" customFormat="1" x14ac:dyDescent="0.2">
      <c r="A4" s="115"/>
      <c r="B4" s="116" t="s">
        <v>152</v>
      </c>
      <c r="C4" s="116" t="s">
        <v>153</v>
      </c>
      <c r="D4" s="116" t="s">
        <v>189</v>
      </c>
      <c r="E4" s="116" t="s">
        <v>192</v>
      </c>
      <c r="F4" s="116"/>
      <c r="G4" s="116" t="s">
        <v>152</v>
      </c>
      <c r="H4" s="116" t="s">
        <v>153</v>
      </c>
      <c r="I4" s="116" t="s">
        <v>189</v>
      </c>
      <c r="J4" s="116" t="s">
        <v>192</v>
      </c>
    </row>
    <row r="5" spans="1:11" s="114" customFormat="1" x14ac:dyDescent="0.2">
      <c r="A5" s="584" t="s">
        <v>162</v>
      </c>
      <c r="B5" s="117">
        <f>'GNA CCAA'!B5</f>
        <v>46.669709999999988</v>
      </c>
      <c r="C5" s="117">
        <f>'GNA CCAA'!C5</f>
        <v>1.9377999999999995</v>
      </c>
      <c r="D5" s="117">
        <f>'GO CCAA'!B5</f>
        <v>243.96920000000003</v>
      </c>
      <c r="E5" s="544">
        <f>SUM(B5:D5)</f>
        <v>292.57671000000005</v>
      </c>
      <c r="F5" s="117"/>
      <c r="G5" s="117">
        <f>'GNA CCAA'!F5</f>
        <v>665.65849000000037</v>
      </c>
      <c r="H5" s="117">
        <f>'GNA CCAA'!G5</f>
        <v>24.63572000000001</v>
      </c>
      <c r="I5" s="117">
        <f>'GO CCAA'!G5</f>
        <v>3217.695899999997</v>
      </c>
      <c r="J5" s="544">
        <f>SUM(G5:I5)</f>
        <v>3907.9901099999975</v>
      </c>
      <c r="K5" s="82"/>
    </row>
    <row r="6" spans="1:11" s="114" customFormat="1" x14ac:dyDescent="0.2">
      <c r="A6" s="585" t="s">
        <v>163</v>
      </c>
      <c r="B6" s="119">
        <f>'GNA CCAA'!B6</f>
        <v>8.5798800000000011</v>
      </c>
      <c r="C6" s="119">
        <f>'GNA CCAA'!C6</f>
        <v>0.42959000000000003</v>
      </c>
      <c r="D6" s="119">
        <f>'GO CCAA'!B6</f>
        <v>69.847610000000003</v>
      </c>
      <c r="E6" s="547">
        <f>SUM(B6:D6)</f>
        <v>78.857079999999996</v>
      </c>
      <c r="F6" s="119"/>
      <c r="G6" s="119">
        <f>'GNA CCAA'!F6</f>
        <v>126.35990000000004</v>
      </c>
      <c r="H6" s="119">
        <f>'GNA CCAA'!G6</f>
        <v>6.2102999999999984</v>
      </c>
      <c r="I6" s="119">
        <f>'GO CCAA'!G6</f>
        <v>899.9381699999999</v>
      </c>
      <c r="J6" s="547">
        <f t="shared" ref="J6:J24" si="0">SUM(G6:I6)</f>
        <v>1032.50837</v>
      </c>
      <c r="K6" s="82"/>
    </row>
    <row r="7" spans="1:11" s="114" customFormat="1" x14ac:dyDescent="0.2">
      <c r="A7" s="585" t="s">
        <v>164</v>
      </c>
      <c r="B7" s="119">
        <f>'GNA CCAA'!B7</f>
        <v>5.432290000000001</v>
      </c>
      <c r="C7" s="119">
        <f>'GNA CCAA'!C7</f>
        <v>0.41379999999999989</v>
      </c>
      <c r="D7" s="119">
        <f>'GO CCAA'!B7</f>
        <v>32.305959999999992</v>
      </c>
      <c r="E7" s="547">
        <f t="shared" ref="E7:E24" si="1">SUM(B7:D7)</f>
        <v>38.152049999999996</v>
      </c>
      <c r="F7" s="119"/>
      <c r="G7" s="119">
        <f>'GNA CCAA'!F7</f>
        <v>83.734120000000033</v>
      </c>
      <c r="H7" s="119">
        <f>'GNA CCAA'!G7</f>
        <v>6.1507700000000014</v>
      </c>
      <c r="I7" s="119">
        <f>'GO CCAA'!G7</f>
        <v>440.79777999999993</v>
      </c>
      <c r="J7" s="547">
        <f t="shared" si="0"/>
        <v>530.68266999999992</v>
      </c>
      <c r="K7" s="82"/>
    </row>
    <row r="8" spans="1:11" s="114" customFormat="1" x14ac:dyDescent="0.2">
      <c r="A8" s="585" t="s">
        <v>165</v>
      </c>
      <c r="B8" s="119">
        <f>'GNA CCAA'!B8</f>
        <v>11.612210000000001</v>
      </c>
      <c r="C8" s="119">
        <f>'GNA CCAA'!C8</f>
        <v>0.68003000000000002</v>
      </c>
      <c r="D8" s="119">
        <f>'GO CCAA'!B8</f>
        <v>24.047240000000002</v>
      </c>
      <c r="E8" s="547">
        <f t="shared" si="1"/>
        <v>36.339480000000002</v>
      </c>
      <c r="F8" s="119"/>
      <c r="G8" s="119">
        <f>'GNA CCAA'!F8</f>
        <v>195.48705999999999</v>
      </c>
      <c r="H8" s="119">
        <f>'GNA CCAA'!G8</f>
        <v>10.927409999999998</v>
      </c>
      <c r="I8" s="119">
        <f>'GO CCAA'!G8</f>
        <v>377.98068000000001</v>
      </c>
      <c r="J8" s="547">
        <f t="shared" si="0"/>
        <v>584.39515000000006</v>
      </c>
      <c r="K8" s="82"/>
    </row>
    <row r="9" spans="1:11" s="114" customFormat="1" x14ac:dyDescent="0.2">
      <c r="A9" s="585" t="s">
        <v>166</v>
      </c>
      <c r="B9" s="119">
        <f>'GNA CCAA'!B9</f>
        <v>27.681150000000006</v>
      </c>
      <c r="C9" s="119">
        <f>'GNA CCAA'!C9</f>
        <v>9.1713700000000014</v>
      </c>
      <c r="D9" s="119">
        <f>'GO CCAA'!B9</f>
        <v>49.004179999999984</v>
      </c>
      <c r="E9" s="547">
        <f t="shared" si="1"/>
        <v>85.856699999999989</v>
      </c>
      <c r="F9" s="119"/>
      <c r="G9" s="119">
        <f>'GNA CCAA'!F9</f>
        <v>358.95569999999975</v>
      </c>
      <c r="H9" s="119">
        <f>'GNA CCAA'!G9</f>
        <v>116.79405000000001</v>
      </c>
      <c r="I9" s="119">
        <f>'GO CCAA'!G9</f>
        <v>622.05478000000005</v>
      </c>
      <c r="J9" s="547">
        <f t="shared" si="0"/>
        <v>1097.8045299999999</v>
      </c>
      <c r="K9" s="82"/>
    </row>
    <row r="10" spans="1:11" s="114" customFormat="1" x14ac:dyDescent="0.2">
      <c r="A10" s="585" t="s">
        <v>167</v>
      </c>
      <c r="B10" s="119">
        <f>'GNA CCAA'!B10</f>
        <v>3.5746899999999999</v>
      </c>
      <c r="C10" s="119">
        <f>'GNA CCAA'!C10</f>
        <v>0.21621000000000001</v>
      </c>
      <c r="D10" s="119">
        <f>'GO CCAA'!B10</f>
        <v>21.559969999999996</v>
      </c>
      <c r="E10" s="547">
        <f t="shared" si="1"/>
        <v>25.350869999999997</v>
      </c>
      <c r="F10" s="119"/>
      <c r="G10" s="119">
        <f>'GNA CCAA'!F10</f>
        <v>56.944379999999995</v>
      </c>
      <c r="H10" s="119">
        <f>'GNA CCAA'!G10</f>
        <v>3.2701499999999988</v>
      </c>
      <c r="I10" s="119">
        <f>'GO CCAA'!G10</f>
        <v>294.55567000000002</v>
      </c>
      <c r="J10" s="547">
        <f t="shared" si="0"/>
        <v>354.77020000000005</v>
      </c>
      <c r="K10" s="82"/>
    </row>
    <row r="11" spans="1:11" s="114" customFormat="1" x14ac:dyDescent="0.2">
      <c r="A11" s="585" t="s">
        <v>168</v>
      </c>
      <c r="B11" s="119">
        <f>'GNA CCAA'!B11</f>
        <v>15.064020000000001</v>
      </c>
      <c r="C11" s="119">
        <f>'GNA CCAA'!C11</f>
        <v>0.81336999999999982</v>
      </c>
      <c r="D11" s="119">
        <f>'GO CCAA'!B11</f>
        <v>113.48389999999999</v>
      </c>
      <c r="E11" s="547">
        <f t="shared" si="1"/>
        <v>129.36129</v>
      </c>
      <c r="F11" s="119"/>
      <c r="G11" s="119">
        <f>'GNA CCAA'!F11</f>
        <v>239.34043000000014</v>
      </c>
      <c r="H11" s="119">
        <f>'GNA CCAA'!G11</f>
        <v>13.923990000000014</v>
      </c>
      <c r="I11" s="119">
        <f>'GO CCAA'!G11</f>
        <v>1487.6660099999999</v>
      </c>
      <c r="J11" s="547">
        <f t="shared" si="0"/>
        <v>1740.9304300000001</v>
      </c>
      <c r="K11" s="82"/>
    </row>
    <row r="12" spans="1:11" s="114" customFormat="1" x14ac:dyDescent="0.2">
      <c r="A12" s="585" t="s">
        <v>635</v>
      </c>
      <c r="B12" s="119">
        <f>'GNA CCAA'!B12</f>
        <v>11.042370000000004</v>
      </c>
      <c r="C12" s="119">
        <f>'GNA CCAA'!C12</f>
        <v>0.53376000000000001</v>
      </c>
      <c r="D12" s="119">
        <f>'GO CCAA'!B12</f>
        <v>87.735880000000037</v>
      </c>
      <c r="E12" s="547">
        <f t="shared" si="1"/>
        <v>99.312010000000043</v>
      </c>
      <c r="F12" s="119"/>
      <c r="G12" s="119">
        <f>'GNA CCAA'!F12</f>
        <v>164.21863999999997</v>
      </c>
      <c r="H12" s="119">
        <f>'GNA CCAA'!G12</f>
        <v>7.2475400000000016</v>
      </c>
      <c r="I12" s="119">
        <f>'GO CCAA'!G12</f>
        <v>1159.7261600000002</v>
      </c>
      <c r="J12" s="547">
        <f t="shared" si="0"/>
        <v>1331.1923400000001</v>
      </c>
      <c r="K12" s="82"/>
    </row>
    <row r="13" spans="1:11" s="114" customFormat="1" x14ac:dyDescent="0.2">
      <c r="A13" s="585" t="s">
        <v>169</v>
      </c>
      <c r="B13" s="119">
        <f>'GNA CCAA'!B13</f>
        <v>51.022280000000009</v>
      </c>
      <c r="C13" s="119">
        <f>'GNA CCAA'!C13</f>
        <v>3.4618400000000005</v>
      </c>
      <c r="D13" s="119">
        <f>'GO CCAA'!B13</f>
        <v>260.70310999999998</v>
      </c>
      <c r="E13" s="547">
        <f t="shared" si="1"/>
        <v>315.18723</v>
      </c>
      <c r="F13" s="119"/>
      <c r="G13" s="119">
        <f>'GNA CCAA'!F13</f>
        <v>719.01502000000016</v>
      </c>
      <c r="H13" s="119">
        <f>'GNA CCAA'!G13</f>
        <v>46.381070000000037</v>
      </c>
      <c r="I13" s="119">
        <f>'GO CCAA'!G13</f>
        <v>3256.2390300000029</v>
      </c>
      <c r="J13" s="547">
        <f t="shared" si="0"/>
        <v>4021.6351200000031</v>
      </c>
      <c r="K13" s="82"/>
    </row>
    <row r="14" spans="1:11" s="114" customFormat="1" x14ac:dyDescent="0.2">
      <c r="A14" s="585" t="s">
        <v>170</v>
      </c>
      <c r="B14" s="119">
        <f>'GNA CCAA'!B14</f>
        <v>0.42879</v>
      </c>
      <c r="C14" s="119">
        <f>'GNA CCAA'!C14</f>
        <v>4.0629999999999999E-2</v>
      </c>
      <c r="D14" s="119">
        <f>'GO CCAA'!B14</f>
        <v>0.87117999999999995</v>
      </c>
      <c r="E14" s="547">
        <f t="shared" si="1"/>
        <v>1.3406</v>
      </c>
      <c r="F14" s="119"/>
      <c r="G14" s="119">
        <f>'GNA CCAA'!F14</f>
        <v>5.82918</v>
      </c>
      <c r="H14" s="119">
        <f>'GNA CCAA'!G14</f>
        <v>0.53028999999999993</v>
      </c>
      <c r="I14" s="119">
        <f>'GO CCAA'!G14</f>
        <v>11.266680000000001</v>
      </c>
      <c r="J14" s="547">
        <f t="shared" si="0"/>
        <v>17.626150000000003</v>
      </c>
      <c r="K14" s="82"/>
    </row>
    <row r="15" spans="1:11" s="114" customFormat="1" x14ac:dyDescent="0.2">
      <c r="A15" s="585" t="s">
        <v>171</v>
      </c>
      <c r="B15" s="119">
        <f>'GNA CCAA'!B15</f>
        <v>32.984220000000008</v>
      </c>
      <c r="C15" s="119">
        <f>'GNA CCAA'!C15</f>
        <v>1.3857199999999998</v>
      </c>
      <c r="D15" s="119">
        <f>'GO CCAA'!B15</f>
        <v>159.30250000000001</v>
      </c>
      <c r="E15" s="547">
        <f t="shared" si="1"/>
        <v>193.67244000000002</v>
      </c>
      <c r="F15" s="119"/>
      <c r="G15" s="119">
        <f>'GNA CCAA'!F15</f>
        <v>470.82747000000006</v>
      </c>
      <c r="H15" s="119">
        <f>'GNA CCAA'!G15</f>
        <v>19.221030000000006</v>
      </c>
      <c r="I15" s="119">
        <f>'GO CCAA'!G15</f>
        <v>2042.0593099999987</v>
      </c>
      <c r="J15" s="547">
        <f t="shared" si="0"/>
        <v>2532.1078099999986</v>
      </c>
      <c r="K15" s="82"/>
    </row>
    <row r="16" spans="1:11" s="114" customFormat="1" x14ac:dyDescent="0.2">
      <c r="A16" s="585" t="s">
        <v>172</v>
      </c>
      <c r="B16" s="119">
        <f>'GNA CCAA'!B16</f>
        <v>6.4419600000000008</v>
      </c>
      <c r="C16" s="119">
        <f>'GNA CCAA'!C16</f>
        <v>0.19202999999999998</v>
      </c>
      <c r="D16" s="119">
        <f>'GO CCAA'!B16</f>
        <v>43.346789999999999</v>
      </c>
      <c r="E16" s="547">
        <f t="shared" si="1"/>
        <v>49.980779999999996</v>
      </c>
      <c r="F16" s="119"/>
      <c r="G16" s="119">
        <f>'GNA CCAA'!F16</f>
        <v>92.894799999999933</v>
      </c>
      <c r="H16" s="119">
        <f>'GNA CCAA'!G16</f>
        <v>2.7748900000000001</v>
      </c>
      <c r="I16" s="119">
        <f>'GO CCAA'!G16</f>
        <v>571.24048000000028</v>
      </c>
      <c r="J16" s="547">
        <f t="shared" si="0"/>
        <v>666.91017000000022</v>
      </c>
      <c r="K16" s="82"/>
    </row>
    <row r="17" spans="1:16" s="114" customFormat="1" x14ac:dyDescent="0.2">
      <c r="A17" s="585" t="s">
        <v>173</v>
      </c>
      <c r="B17" s="119">
        <f>'GNA CCAA'!B17</f>
        <v>15.661330000000003</v>
      </c>
      <c r="C17" s="119">
        <f>'GNA CCAA'!C17</f>
        <v>0.76112999999999986</v>
      </c>
      <c r="D17" s="119">
        <f>'GO CCAA'!B17</f>
        <v>99.751570000000015</v>
      </c>
      <c r="E17" s="547">
        <f t="shared" si="1"/>
        <v>116.17403000000002</v>
      </c>
      <c r="F17" s="119"/>
      <c r="G17" s="119">
        <f>'GNA CCAA'!F17</f>
        <v>229.25998999999985</v>
      </c>
      <c r="H17" s="119">
        <f>'GNA CCAA'!G17</f>
        <v>12.823890000000013</v>
      </c>
      <c r="I17" s="119">
        <f>'GO CCAA'!G17</f>
        <v>1342.8662199999997</v>
      </c>
      <c r="J17" s="547">
        <f t="shared" si="0"/>
        <v>1584.9500999999996</v>
      </c>
      <c r="K17" s="82"/>
    </row>
    <row r="18" spans="1:16" s="114" customFormat="1" x14ac:dyDescent="0.2">
      <c r="A18" s="585" t="s">
        <v>174</v>
      </c>
      <c r="B18" s="119">
        <f>'GNA CCAA'!B18</f>
        <v>1.7057099999999998</v>
      </c>
      <c r="C18" s="119">
        <f>'GNA CCAA'!C18</f>
        <v>9.9559999999999996E-2</v>
      </c>
      <c r="D18" s="119">
        <f>'GO CCAA'!B18</f>
        <v>12.643619999999999</v>
      </c>
      <c r="E18" s="547">
        <f t="shared" si="1"/>
        <v>14.448889999999999</v>
      </c>
      <c r="F18" s="119"/>
      <c r="G18" s="119">
        <f>'GNA CCAA'!F18</f>
        <v>26.416589999999999</v>
      </c>
      <c r="H18" s="119">
        <f>'GNA CCAA'!G18</f>
        <v>1.5073399999999999</v>
      </c>
      <c r="I18" s="119">
        <f>'GO CCAA'!G18</f>
        <v>166.43869000000007</v>
      </c>
      <c r="J18" s="547">
        <f t="shared" si="0"/>
        <v>194.36262000000005</v>
      </c>
      <c r="K18" s="82"/>
    </row>
    <row r="19" spans="1:16" s="114" customFormat="1" x14ac:dyDescent="0.2">
      <c r="A19" s="585" t="s">
        <v>175</v>
      </c>
      <c r="B19" s="119">
        <f>'GNA CCAA'!B19</f>
        <v>39.643080000000005</v>
      </c>
      <c r="C19" s="119">
        <f>'GNA CCAA'!C19</f>
        <v>2.2687300000000001</v>
      </c>
      <c r="D19" s="119">
        <f>'GO CCAA'!B19</f>
        <v>173.03228999999999</v>
      </c>
      <c r="E19" s="547">
        <f t="shared" si="1"/>
        <v>214.94409999999999</v>
      </c>
      <c r="F19" s="119"/>
      <c r="G19" s="119">
        <f>'GNA CCAA'!F19</f>
        <v>513.44952999999975</v>
      </c>
      <c r="H19" s="119">
        <f>'GNA CCAA'!G19</f>
        <v>27.075009999999995</v>
      </c>
      <c r="I19" s="119">
        <f>'GO CCAA'!G19</f>
        <v>2165.2453900000019</v>
      </c>
      <c r="J19" s="547">
        <f t="shared" si="0"/>
        <v>2705.7699300000018</v>
      </c>
      <c r="K19" s="82"/>
    </row>
    <row r="20" spans="1:16" s="114" customFormat="1" x14ac:dyDescent="0.2">
      <c r="A20" s="585" t="s">
        <v>176</v>
      </c>
      <c r="B20" s="119">
        <f>'GNA CCAA'!B20</f>
        <v>0.45738000000000001</v>
      </c>
      <c r="C20" s="119">
        <f>'GNA CCAA'!C20</f>
        <v>0</v>
      </c>
      <c r="D20" s="119">
        <f>'GO CCAA'!B20</f>
        <v>1.1157600000000001</v>
      </c>
      <c r="E20" s="547">
        <f t="shared" si="1"/>
        <v>1.57314</v>
      </c>
      <c r="F20" s="119"/>
      <c r="G20" s="119">
        <f>'GNA CCAA'!F20</f>
        <v>6.1590000000000007</v>
      </c>
      <c r="H20" s="119">
        <f>'GNA CCAA'!G20</f>
        <v>0</v>
      </c>
      <c r="I20" s="119">
        <f>'GO CCAA'!G20</f>
        <v>13.628720000000001</v>
      </c>
      <c r="J20" s="547">
        <f t="shared" si="0"/>
        <v>19.78772</v>
      </c>
      <c r="K20" s="82"/>
    </row>
    <row r="21" spans="1:16" s="114" customFormat="1" x14ac:dyDescent="0.2">
      <c r="A21" s="585" t="s">
        <v>177</v>
      </c>
      <c r="B21" s="119">
        <f>'GNA CCAA'!B21</f>
        <v>7.9810099999999995</v>
      </c>
      <c r="C21" s="119">
        <f>'GNA CCAA'!C21</f>
        <v>0.42582999999999999</v>
      </c>
      <c r="D21" s="119">
        <f>'GO CCAA'!B21</f>
        <v>65.720699999999994</v>
      </c>
      <c r="E21" s="547">
        <f t="shared" si="1"/>
        <v>74.127539999999996</v>
      </c>
      <c r="F21" s="119"/>
      <c r="G21" s="119">
        <f>'GNA CCAA'!F21</f>
        <v>112.10774000000001</v>
      </c>
      <c r="H21" s="119">
        <f>'GNA CCAA'!G21</f>
        <v>5.6007200000000008</v>
      </c>
      <c r="I21" s="119">
        <f>'GO CCAA'!G21</f>
        <v>824.08848999999998</v>
      </c>
      <c r="J21" s="547">
        <f t="shared" si="0"/>
        <v>941.79694999999992</v>
      </c>
      <c r="K21" s="82"/>
    </row>
    <row r="22" spans="1:16" s="114" customFormat="1" x14ac:dyDescent="0.2">
      <c r="A22" s="585" t="s">
        <v>178</v>
      </c>
      <c r="B22" s="119">
        <f>'GNA CCAA'!B22</f>
        <v>4.1234999999999999</v>
      </c>
      <c r="C22" s="119">
        <f>'GNA CCAA'!C22</f>
        <v>0.16043000000000002</v>
      </c>
      <c r="D22" s="119">
        <f>'GO CCAA'!B22</f>
        <v>48.689860000000003</v>
      </c>
      <c r="E22" s="547">
        <f t="shared" si="1"/>
        <v>52.973790000000001</v>
      </c>
      <c r="F22" s="119"/>
      <c r="G22" s="119">
        <f>'GNA CCAA'!F22</f>
        <v>61.594430000000031</v>
      </c>
      <c r="H22" s="119">
        <f>'GNA CCAA'!G22</f>
        <v>2.37039</v>
      </c>
      <c r="I22" s="119">
        <f>'GO CCAA'!G22</f>
        <v>598.45901000000003</v>
      </c>
      <c r="J22" s="547">
        <f t="shared" si="0"/>
        <v>662.42383000000007</v>
      </c>
      <c r="K22" s="82"/>
    </row>
    <row r="23" spans="1:16" x14ac:dyDescent="0.2">
      <c r="A23" s="586" t="s">
        <v>179</v>
      </c>
      <c r="B23" s="119">
        <f>'GNA CCAA'!B23</f>
        <v>11.035729999999999</v>
      </c>
      <c r="C23" s="119">
        <f>'GNA CCAA'!C23</f>
        <v>0.66567999999999994</v>
      </c>
      <c r="D23" s="119">
        <f>'GO CCAA'!B23</f>
        <v>124.26809999999999</v>
      </c>
      <c r="E23" s="547">
        <f t="shared" si="1"/>
        <v>135.96950999999999</v>
      </c>
      <c r="F23" s="119"/>
      <c r="G23" s="119">
        <f>'GNA CCAA'!F23</f>
        <v>167.00241000000005</v>
      </c>
      <c r="H23" s="119">
        <f>'GNA CCAA'!G23</f>
        <v>10.966140000000005</v>
      </c>
      <c r="I23" s="119">
        <f>'GO CCAA'!G23</f>
        <v>1527.5386099999992</v>
      </c>
      <c r="J23" s="547">
        <f t="shared" si="0"/>
        <v>1705.5071599999992</v>
      </c>
      <c r="K23" s="489"/>
      <c r="P23" s="114"/>
    </row>
    <row r="24" spans="1:16" x14ac:dyDescent="0.2">
      <c r="A24" s="587" t="s">
        <v>518</v>
      </c>
      <c r="B24" s="123">
        <f>'GNA CCAA'!B24</f>
        <v>301.14130999999963</v>
      </c>
      <c r="C24" s="123">
        <f>'GNA CCAA'!C24</f>
        <v>23.657510000000006</v>
      </c>
      <c r="D24" s="123">
        <f>'GO CCAA'!B24</f>
        <v>1631.39942</v>
      </c>
      <c r="E24" s="123">
        <f t="shared" si="1"/>
        <v>1956.1982399999997</v>
      </c>
      <c r="F24" s="123"/>
      <c r="G24" s="123">
        <f>'GNA CCAA'!F24</f>
        <v>4295.2548799999977</v>
      </c>
      <c r="H24" s="588">
        <f>'GNA CCAA'!G24</f>
        <v>318.4107000000003</v>
      </c>
      <c r="I24" s="123">
        <f>'GO CCAA'!G24</f>
        <v>21019.485779999934</v>
      </c>
      <c r="J24" s="123">
        <f t="shared" si="0"/>
        <v>25633.151359999931</v>
      </c>
      <c r="K24" s="489"/>
    </row>
    <row r="25" spans="1:16" x14ac:dyDescent="0.2">
      <c r="I25" s="8"/>
      <c r="J25" s="93" t="s">
        <v>241</v>
      </c>
    </row>
    <row r="26" spans="1:16" x14ac:dyDescent="0.2">
      <c r="A26" s="550" t="s">
        <v>525</v>
      </c>
      <c r="G26" s="125"/>
      <c r="H26" s="125"/>
      <c r="I26" s="125"/>
      <c r="J26" s="125"/>
    </row>
    <row r="27" spans="1:16" x14ac:dyDescent="0.2">
      <c r="A27" s="154" t="s">
        <v>242</v>
      </c>
      <c r="G27" s="125"/>
      <c r="H27" s="125"/>
      <c r="I27" s="125"/>
      <c r="J27" s="125"/>
    </row>
    <row r="28" spans="1:16" ht="18" x14ac:dyDescent="0.25">
      <c r="A28" s="126"/>
      <c r="E28" s="862"/>
      <c r="F28" s="862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G3:J3"/>
    <mergeCell ref="E28:F28"/>
  </mergeCells>
  <conditionalFormatting sqref="B6:D23 F6:I23">
    <cfRule type="cellIs" dxfId="62" priority="5" operator="between">
      <formula>0</formula>
      <formula>0.5</formula>
    </cfRule>
    <cfRule type="cellIs" dxfId="61" priority="6" operator="between">
      <formula>0</formula>
      <formula>0.49</formula>
    </cfRule>
  </conditionalFormatting>
  <conditionalFormatting sqref="E6:E23">
    <cfRule type="cellIs" dxfId="60" priority="3" operator="between">
      <formula>0</formula>
      <formula>0.5</formula>
    </cfRule>
    <cfRule type="cellIs" dxfId="59" priority="4" operator="between">
      <formula>0</formula>
      <formula>0.49</formula>
    </cfRule>
  </conditionalFormatting>
  <conditionalFormatting sqref="J6:J23">
    <cfRule type="cellIs" dxfId="58" priority="1" operator="between">
      <formula>0</formula>
      <formula>0.5</formula>
    </cfRule>
    <cfRule type="cellIs" dxfId="57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BM13"/>
  <sheetViews>
    <sheetView zoomScale="115" zoomScaleNormal="115" zoomScaleSheetLayoutView="100" workbookViewId="0">
      <selection activeCell="F13" sqref="F13"/>
    </sheetView>
  </sheetViews>
  <sheetFormatPr baseColWidth="10" defaultRowHeight="12.75" x14ac:dyDescent="0.2"/>
  <cols>
    <col min="1" max="1" width="9.5" style="172" customWidth="1"/>
    <col min="2" max="2" width="10.5" style="172" customWidth="1"/>
    <col min="3" max="3" width="9.375" style="172" customWidth="1"/>
    <col min="4" max="4" width="10" style="172" customWidth="1"/>
    <col min="5" max="5" width="9.375" style="172" customWidth="1"/>
    <col min="6" max="6" width="9.5" style="172" customWidth="1"/>
    <col min="7" max="7" width="8.5" style="172" customWidth="1"/>
    <col min="8" max="8" width="12.5" style="172" customWidth="1"/>
    <col min="9" max="12" width="11.5" style="172" customWidth="1"/>
    <col min="13" max="66" width="11" style="172"/>
    <col min="67" max="256" width="10" style="172"/>
    <col min="257" max="257" width="8.375" style="172" customWidth="1"/>
    <col min="258" max="258" width="9.25" style="172" customWidth="1"/>
    <col min="259" max="259" width="8.25" style="172" bestFit="1" customWidth="1"/>
    <col min="260" max="260" width="8.875" style="172" bestFit="1" customWidth="1"/>
    <col min="261" max="261" width="8.25" style="172" bestFit="1" customWidth="1"/>
    <col min="262" max="262" width="8.375" style="172" bestFit="1" customWidth="1"/>
    <col min="263" max="263" width="7.5" style="172" bestFit="1" customWidth="1"/>
    <col min="264" max="264" width="11" style="172" bestFit="1" customWidth="1"/>
    <col min="265" max="268" width="10.125" style="172" bestFit="1" customWidth="1"/>
    <col min="269" max="512" width="10" style="172"/>
    <col min="513" max="513" width="8.375" style="172" customWidth="1"/>
    <col min="514" max="514" width="9.25" style="172" customWidth="1"/>
    <col min="515" max="515" width="8.25" style="172" bestFit="1" customWidth="1"/>
    <col min="516" max="516" width="8.875" style="172" bestFit="1" customWidth="1"/>
    <col min="517" max="517" width="8.25" style="172" bestFit="1" customWidth="1"/>
    <col min="518" max="518" width="8.375" style="172" bestFit="1" customWidth="1"/>
    <col min="519" max="519" width="7.5" style="172" bestFit="1" customWidth="1"/>
    <col min="520" max="520" width="11" style="172" bestFit="1" customWidth="1"/>
    <col min="521" max="524" width="10.125" style="172" bestFit="1" customWidth="1"/>
    <col min="525" max="768" width="10" style="172"/>
    <col min="769" max="769" width="8.375" style="172" customWidth="1"/>
    <col min="770" max="770" width="9.25" style="172" customWidth="1"/>
    <col min="771" max="771" width="8.25" style="172" bestFit="1" customWidth="1"/>
    <col min="772" max="772" width="8.875" style="172" bestFit="1" customWidth="1"/>
    <col min="773" max="773" width="8.25" style="172" bestFit="1" customWidth="1"/>
    <col min="774" max="774" width="8.375" style="172" bestFit="1" customWidth="1"/>
    <col min="775" max="775" width="7.5" style="172" bestFit="1" customWidth="1"/>
    <col min="776" max="776" width="11" style="172" bestFit="1" customWidth="1"/>
    <col min="777" max="780" width="10.125" style="172" bestFit="1" customWidth="1"/>
    <col min="781" max="1024" width="11" style="172"/>
    <col min="1025" max="1025" width="8.375" style="172" customWidth="1"/>
    <col min="1026" max="1026" width="9.25" style="172" customWidth="1"/>
    <col min="1027" max="1027" width="8.25" style="172" bestFit="1" customWidth="1"/>
    <col min="1028" max="1028" width="8.875" style="172" bestFit="1" customWidth="1"/>
    <col min="1029" max="1029" width="8.25" style="172" bestFit="1" customWidth="1"/>
    <col min="1030" max="1030" width="8.375" style="172" bestFit="1" customWidth="1"/>
    <col min="1031" max="1031" width="7.5" style="172" bestFit="1" customWidth="1"/>
    <col min="1032" max="1032" width="11" style="172" bestFit="1" customWidth="1"/>
    <col min="1033" max="1036" width="10.125" style="172" bestFit="1" customWidth="1"/>
    <col min="1037" max="1280" width="10" style="172"/>
    <col min="1281" max="1281" width="8.375" style="172" customWidth="1"/>
    <col min="1282" max="1282" width="9.25" style="172" customWidth="1"/>
    <col min="1283" max="1283" width="8.25" style="172" bestFit="1" customWidth="1"/>
    <col min="1284" max="1284" width="8.875" style="172" bestFit="1" customWidth="1"/>
    <col min="1285" max="1285" width="8.25" style="172" bestFit="1" customWidth="1"/>
    <col min="1286" max="1286" width="8.375" style="172" bestFit="1" customWidth="1"/>
    <col min="1287" max="1287" width="7.5" style="172" bestFit="1" customWidth="1"/>
    <col min="1288" max="1288" width="11" style="172" bestFit="1" customWidth="1"/>
    <col min="1289" max="1292" width="10.125" style="172" bestFit="1" customWidth="1"/>
    <col min="1293" max="1536" width="10" style="172"/>
    <col min="1537" max="1537" width="8.375" style="172" customWidth="1"/>
    <col min="1538" max="1538" width="9.25" style="172" customWidth="1"/>
    <col min="1539" max="1539" width="8.25" style="172" bestFit="1" customWidth="1"/>
    <col min="1540" max="1540" width="8.875" style="172" bestFit="1" customWidth="1"/>
    <col min="1541" max="1541" width="8.25" style="172" bestFit="1" customWidth="1"/>
    <col min="1542" max="1542" width="8.375" style="172" bestFit="1" customWidth="1"/>
    <col min="1543" max="1543" width="7.5" style="172" bestFit="1" customWidth="1"/>
    <col min="1544" max="1544" width="11" style="172" bestFit="1" customWidth="1"/>
    <col min="1545" max="1548" width="10.125" style="172" bestFit="1" customWidth="1"/>
    <col min="1549" max="1792" width="10" style="172"/>
    <col min="1793" max="1793" width="8.375" style="172" customWidth="1"/>
    <col min="1794" max="1794" width="9.25" style="172" customWidth="1"/>
    <col min="1795" max="1795" width="8.25" style="172" bestFit="1" customWidth="1"/>
    <col min="1796" max="1796" width="8.875" style="172" bestFit="1" customWidth="1"/>
    <col min="1797" max="1797" width="8.25" style="172" bestFit="1" customWidth="1"/>
    <col min="1798" max="1798" width="8.375" style="172" bestFit="1" customWidth="1"/>
    <col min="1799" max="1799" width="7.5" style="172" bestFit="1" customWidth="1"/>
    <col min="1800" max="1800" width="11" style="172" bestFit="1" customWidth="1"/>
    <col min="1801" max="1804" width="10.125" style="172" bestFit="1" customWidth="1"/>
    <col min="1805" max="2048" width="11" style="172"/>
    <col min="2049" max="2049" width="8.375" style="172" customWidth="1"/>
    <col min="2050" max="2050" width="9.25" style="172" customWidth="1"/>
    <col min="2051" max="2051" width="8.25" style="172" bestFit="1" customWidth="1"/>
    <col min="2052" max="2052" width="8.875" style="172" bestFit="1" customWidth="1"/>
    <col min="2053" max="2053" width="8.25" style="172" bestFit="1" customWidth="1"/>
    <col min="2054" max="2054" width="8.375" style="172" bestFit="1" customWidth="1"/>
    <col min="2055" max="2055" width="7.5" style="172" bestFit="1" customWidth="1"/>
    <col min="2056" max="2056" width="11" style="172" bestFit="1" customWidth="1"/>
    <col min="2057" max="2060" width="10.125" style="172" bestFit="1" customWidth="1"/>
    <col min="2061" max="2304" width="10" style="172"/>
    <col min="2305" max="2305" width="8.375" style="172" customWidth="1"/>
    <col min="2306" max="2306" width="9.25" style="172" customWidth="1"/>
    <col min="2307" max="2307" width="8.25" style="172" bestFit="1" customWidth="1"/>
    <col min="2308" max="2308" width="8.875" style="172" bestFit="1" customWidth="1"/>
    <col min="2309" max="2309" width="8.25" style="172" bestFit="1" customWidth="1"/>
    <col min="2310" max="2310" width="8.375" style="172" bestFit="1" customWidth="1"/>
    <col min="2311" max="2311" width="7.5" style="172" bestFit="1" customWidth="1"/>
    <col min="2312" max="2312" width="11" style="172" bestFit="1" customWidth="1"/>
    <col min="2313" max="2316" width="10.125" style="172" bestFit="1" customWidth="1"/>
    <col min="2317" max="2560" width="10" style="172"/>
    <col min="2561" max="2561" width="8.375" style="172" customWidth="1"/>
    <col min="2562" max="2562" width="9.25" style="172" customWidth="1"/>
    <col min="2563" max="2563" width="8.25" style="172" bestFit="1" customWidth="1"/>
    <col min="2564" max="2564" width="8.875" style="172" bestFit="1" customWidth="1"/>
    <col min="2565" max="2565" width="8.25" style="172" bestFit="1" customWidth="1"/>
    <col min="2566" max="2566" width="8.375" style="172" bestFit="1" customWidth="1"/>
    <col min="2567" max="2567" width="7.5" style="172" bestFit="1" customWidth="1"/>
    <col min="2568" max="2568" width="11" style="172" bestFit="1" customWidth="1"/>
    <col min="2569" max="2572" width="10.125" style="172" bestFit="1" customWidth="1"/>
    <col min="2573" max="2816" width="10" style="172"/>
    <col min="2817" max="2817" width="8.375" style="172" customWidth="1"/>
    <col min="2818" max="2818" width="9.25" style="172" customWidth="1"/>
    <col min="2819" max="2819" width="8.25" style="172" bestFit="1" customWidth="1"/>
    <col min="2820" max="2820" width="8.875" style="172" bestFit="1" customWidth="1"/>
    <col min="2821" max="2821" width="8.25" style="172" bestFit="1" customWidth="1"/>
    <col min="2822" max="2822" width="8.375" style="172" bestFit="1" customWidth="1"/>
    <col min="2823" max="2823" width="7.5" style="172" bestFit="1" customWidth="1"/>
    <col min="2824" max="2824" width="11" style="172" bestFit="1" customWidth="1"/>
    <col min="2825" max="2828" width="10.125" style="172" bestFit="1" customWidth="1"/>
    <col min="2829" max="3072" width="11" style="172"/>
    <col min="3073" max="3073" width="8.375" style="172" customWidth="1"/>
    <col min="3074" max="3074" width="9.25" style="172" customWidth="1"/>
    <col min="3075" max="3075" width="8.25" style="172" bestFit="1" customWidth="1"/>
    <col min="3076" max="3076" width="8.875" style="172" bestFit="1" customWidth="1"/>
    <col min="3077" max="3077" width="8.25" style="172" bestFit="1" customWidth="1"/>
    <col min="3078" max="3078" width="8.375" style="172" bestFit="1" customWidth="1"/>
    <col min="3079" max="3079" width="7.5" style="172" bestFit="1" customWidth="1"/>
    <col min="3080" max="3080" width="11" style="172" bestFit="1" customWidth="1"/>
    <col min="3081" max="3084" width="10.125" style="172" bestFit="1" customWidth="1"/>
    <col min="3085" max="3328" width="10" style="172"/>
    <col min="3329" max="3329" width="8.375" style="172" customWidth="1"/>
    <col min="3330" max="3330" width="9.25" style="172" customWidth="1"/>
    <col min="3331" max="3331" width="8.25" style="172" bestFit="1" customWidth="1"/>
    <col min="3332" max="3332" width="8.875" style="172" bestFit="1" customWidth="1"/>
    <col min="3333" max="3333" width="8.25" style="172" bestFit="1" customWidth="1"/>
    <col min="3334" max="3334" width="8.375" style="172" bestFit="1" customWidth="1"/>
    <col min="3335" max="3335" width="7.5" style="172" bestFit="1" customWidth="1"/>
    <col min="3336" max="3336" width="11" style="172" bestFit="1" customWidth="1"/>
    <col min="3337" max="3340" width="10.125" style="172" bestFit="1" customWidth="1"/>
    <col min="3341" max="3584" width="10" style="172"/>
    <col min="3585" max="3585" width="8.375" style="172" customWidth="1"/>
    <col min="3586" max="3586" width="9.25" style="172" customWidth="1"/>
    <col min="3587" max="3587" width="8.25" style="172" bestFit="1" customWidth="1"/>
    <col min="3588" max="3588" width="8.875" style="172" bestFit="1" customWidth="1"/>
    <col min="3589" max="3589" width="8.25" style="172" bestFit="1" customWidth="1"/>
    <col min="3590" max="3590" width="8.375" style="172" bestFit="1" customWidth="1"/>
    <col min="3591" max="3591" width="7.5" style="172" bestFit="1" customWidth="1"/>
    <col min="3592" max="3592" width="11" style="172" bestFit="1" customWidth="1"/>
    <col min="3593" max="3596" width="10.125" style="172" bestFit="1" customWidth="1"/>
    <col min="3597" max="3840" width="10" style="172"/>
    <col min="3841" max="3841" width="8.375" style="172" customWidth="1"/>
    <col min="3842" max="3842" width="9.25" style="172" customWidth="1"/>
    <col min="3843" max="3843" width="8.25" style="172" bestFit="1" customWidth="1"/>
    <col min="3844" max="3844" width="8.875" style="172" bestFit="1" customWidth="1"/>
    <col min="3845" max="3845" width="8.25" style="172" bestFit="1" customWidth="1"/>
    <col min="3846" max="3846" width="8.375" style="172" bestFit="1" customWidth="1"/>
    <col min="3847" max="3847" width="7.5" style="172" bestFit="1" customWidth="1"/>
    <col min="3848" max="3848" width="11" style="172" bestFit="1" customWidth="1"/>
    <col min="3849" max="3852" width="10.125" style="172" bestFit="1" customWidth="1"/>
    <col min="3853" max="4096" width="11" style="172"/>
    <col min="4097" max="4097" width="8.375" style="172" customWidth="1"/>
    <col min="4098" max="4098" width="9.25" style="172" customWidth="1"/>
    <col min="4099" max="4099" width="8.25" style="172" bestFit="1" customWidth="1"/>
    <col min="4100" max="4100" width="8.875" style="172" bestFit="1" customWidth="1"/>
    <col min="4101" max="4101" width="8.25" style="172" bestFit="1" customWidth="1"/>
    <col min="4102" max="4102" width="8.375" style="172" bestFit="1" customWidth="1"/>
    <col min="4103" max="4103" width="7.5" style="172" bestFit="1" customWidth="1"/>
    <col min="4104" max="4104" width="11" style="172" bestFit="1" customWidth="1"/>
    <col min="4105" max="4108" width="10.125" style="172" bestFit="1" customWidth="1"/>
    <col min="4109" max="4352" width="10" style="172"/>
    <col min="4353" max="4353" width="8.375" style="172" customWidth="1"/>
    <col min="4354" max="4354" width="9.25" style="172" customWidth="1"/>
    <col min="4355" max="4355" width="8.25" style="172" bestFit="1" customWidth="1"/>
    <col min="4356" max="4356" width="8.875" style="172" bestFit="1" customWidth="1"/>
    <col min="4357" max="4357" width="8.25" style="172" bestFit="1" customWidth="1"/>
    <col min="4358" max="4358" width="8.375" style="172" bestFit="1" customWidth="1"/>
    <col min="4359" max="4359" width="7.5" style="172" bestFit="1" customWidth="1"/>
    <col min="4360" max="4360" width="11" style="172" bestFit="1" customWidth="1"/>
    <col min="4361" max="4364" width="10.125" style="172" bestFit="1" customWidth="1"/>
    <col min="4365" max="4608" width="10" style="172"/>
    <col min="4609" max="4609" width="8.375" style="172" customWidth="1"/>
    <col min="4610" max="4610" width="9.25" style="172" customWidth="1"/>
    <col min="4611" max="4611" width="8.25" style="172" bestFit="1" customWidth="1"/>
    <col min="4612" max="4612" width="8.875" style="172" bestFit="1" customWidth="1"/>
    <col min="4613" max="4613" width="8.25" style="172" bestFit="1" customWidth="1"/>
    <col min="4614" max="4614" width="8.375" style="172" bestFit="1" customWidth="1"/>
    <col min="4615" max="4615" width="7.5" style="172" bestFit="1" customWidth="1"/>
    <col min="4616" max="4616" width="11" style="172" bestFit="1" customWidth="1"/>
    <col min="4617" max="4620" width="10.125" style="172" bestFit="1" customWidth="1"/>
    <col min="4621" max="4864" width="10" style="172"/>
    <col min="4865" max="4865" width="8.375" style="172" customWidth="1"/>
    <col min="4866" max="4866" width="9.25" style="172" customWidth="1"/>
    <col min="4867" max="4867" width="8.25" style="172" bestFit="1" customWidth="1"/>
    <col min="4868" max="4868" width="8.875" style="172" bestFit="1" customWidth="1"/>
    <col min="4869" max="4869" width="8.25" style="172" bestFit="1" customWidth="1"/>
    <col min="4870" max="4870" width="8.375" style="172" bestFit="1" customWidth="1"/>
    <col min="4871" max="4871" width="7.5" style="172" bestFit="1" customWidth="1"/>
    <col min="4872" max="4872" width="11" style="172" bestFit="1" customWidth="1"/>
    <col min="4873" max="4876" width="10.125" style="172" bestFit="1" customWidth="1"/>
    <col min="4877" max="5120" width="11" style="172"/>
    <col min="5121" max="5121" width="8.375" style="172" customWidth="1"/>
    <col min="5122" max="5122" width="9.25" style="172" customWidth="1"/>
    <col min="5123" max="5123" width="8.25" style="172" bestFit="1" customWidth="1"/>
    <col min="5124" max="5124" width="8.875" style="172" bestFit="1" customWidth="1"/>
    <col min="5125" max="5125" width="8.25" style="172" bestFit="1" customWidth="1"/>
    <col min="5126" max="5126" width="8.375" style="172" bestFit="1" customWidth="1"/>
    <col min="5127" max="5127" width="7.5" style="172" bestFit="1" customWidth="1"/>
    <col min="5128" max="5128" width="11" style="172" bestFit="1" customWidth="1"/>
    <col min="5129" max="5132" width="10.125" style="172" bestFit="1" customWidth="1"/>
    <col min="5133" max="5376" width="10" style="172"/>
    <col min="5377" max="5377" width="8.375" style="172" customWidth="1"/>
    <col min="5378" max="5378" width="9.25" style="172" customWidth="1"/>
    <col min="5379" max="5379" width="8.25" style="172" bestFit="1" customWidth="1"/>
    <col min="5380" max="5380" width="8.875" style="172" bestFit="1" customWidth="1"/>
    <col min="5381" max="5381" width="8.25" style="172" bestFit="1" customWidth="1"/>
    <col min="5382" max="5382" width="8.375" style="172" bestFit="1" customWidth="1"/>
    <col min="5383" max="5383" width="7.5" style="172" bestFit="1" customWidth="1"/>
    <col min="5384" max="5384" width="11" style="172" bestFit="1" customWidth="1"/>
    <col min="5385" max="5388" width="10.125" style="172" bestFit="1" customWidth="1"/>
    <col min="5389" max="5632" width="10" style="172"/>
    <col min="5633" max="5633" width="8.375" style="172" customWidth="1"/>
    <col min="5634" max="5634" width="9.25" style="172" customWidth="1"/>
    <col min="5635" max="5635" width="8.25" style="172" bestFit="1" customWidth="1"/>
    <col min="5636" max="5636" width="8.875" style="172" bestFit="1" customWidth="1"/>
    <col min="5637" max="5637" width="8.25" style="172" bestFit="1" customWidth="1"/>
    <col min="5638" max="5638" width="8.375" style="172" bestFit="1" customWidth="1"/>
    <col min="5639" max="5639" width="7.5" style="172" bestFit="1" customWidth="1"/>
    <col min="5640" max="5640" width="11" style="172" bestFit="1" customWidth="1"/>
    <col min="5641" max="5644" width="10.125" style="172" bestFit="1" customWidth="1"/>
    <col min="5645" max="5888" width="10" style="172"/>
    <col min="5889" max="5889" width="8.375" style="172" customWidth="1"/>
    <col min="5890" max="5890" width="9.25" style="172" customWidth="1"/>
    <col min="5891" max="5891" width="8.25" style="172" bestFit="1" customWidth="1"/>
    <col min="5892" max="5892" width="8.875" style="172" bestFit="1" customWidth="1"/>
    <col min="5893" max="5893" width="8.25" style="172" bestFit="1" customWidth="1"/>
    <col min="5894" max="5894" width="8.375" style="172" bestFit="1" customWidth="1"/>
    <col min="5895" max="5895" width="7.5" style="172" bestFit="1" customWidth="1"/>
    <col min="5896" max="5896" width="11" style="172" bestFit="1" customWidth="1"/>
    <col min="5897" max="5900" width="10.125" style="172" bestFit="1" customWidth="1"/>
    <col min="5901" max="6144" width="11" style="172"/>
    <col min="6145" max="6145" width="8.375" style="172" customWidth="1"/>
    <col min="6146" max="6146" width="9.25" style="172" customWidth="1"/>
    <col min="6147" max="6147" width="8.25" style="172" bestFit="1" customWidth="1"/>
    <col min="6148" max="6148" width="8.875" style="172" bestFit="1" customWidth="1"/>
    <col min="6149" max="6149" width="8.25" style="172" bestFit="1" customWidth="1"/>
    <col min="6150" max="6150" width="8.375" style="172" bestFit="1" customWidth="1"/>
    <col min="6151" max="6151" width="7.5" style="172" bestFit="1" customWidth="1"/>
    <col min="6152" max="6152" width="11" style="172" bestFit="1" customWidth="1"/>
    <col min="6153" max="6156" width="10.125" style="172" bestFit="1" customWidth="1"/>
    <col min="6157" max="6400" width="10" style="172"/>
    <col min="6401" max="6401" width="8.375" style="172" customWidth="1"/>
    <col min="6402" max="6402" width="9.25" style="172" customWidth="1"/>
    <col min="6403" max="6403" width="8.25" style="172" bestFit="1" customWidth="1"/>
    <col min="6404" max="6404" width="8.875" style="172" bestFit="1" customWidth="1"/>
    <col min="6405" max="6405" width="8.25" style="172" bestFit="1" customWidth="1"/>
    <col min="6406" max="6406" width="8.375" style="172" bestFit="1" customWidth="1"/>
    <col min="6407" max="6407" width="7.5" style="172" bestFit="1" customWidth="1"/>
    <col min="6408" max="6408" width="11" style="172" bestFit="1" customWidth="1"/>
    <col min="6409" max="6412" width="10.125" style="172" bestFit="1" customWidth="1"/>
    <col min="6413" max="6656" width="10" style="172"/>
    <col min="6657" max="6657" width="8.375" style="172" customWidth="1"/>
    <col min="6658" max="6658" width="9.25" style="172" customWidth="1"/>
    <col min="6659" max="6659" width="8.25" style="172" bestFit="1" customWidth="1"/>
    <col min="6660" max="6660" width="8.875" style="172" bestFit="1" customWidth="1"/>
    <col min="6661" max="6661" width="8.25" style="172" bestFit="1" customWidth="1"/>
    <col min="6662" max="6662" width="8.375" style="172" bestFit="1" customWidth="1"/>
    <col min="6663" max="6663" width="7.5" style="172" bestFit="1" customWidth="1"/>
    <col min="6664" max="6664" width="11" style="172" bestFit="1" customWidth="1"/>
    <col min="6665" max="6668" width="10.125" style="172" bestFit="1" customWidth="1"/>
    <col min="6669" max="6912" width="10" style="172"/>
    <col min="6913" max="6913" width="8.375" style="172" customWidth="1"/>
    <col min="6914" max="6914" width="9.25" style="172" customWidth="1"/>
    <col min="6915" max="6915" width="8.25" style="172" bestFit="1" customWidth="1"/>
    <col min="6916" max="6916" width="8.875" style="172" bestFit="1" customWidth="1"/>
    <col min="6917" max="6917" width="8.25" style="172" bestFit="1" customWidth="1"/>
    <col min="6918" max="6918" width="8.375" style="172" bestFit="1" customWidth="1"/>
    <col min="6919" max="6919" width="7.5" style="172" bestFit="1" customWidth="1"/>
    <col min="6920" max="6920" width="11" style="172" bestFit="1" customWidth="1"/>
    <col min="6921" max="6924" width="10.125" style="172" bestFit="1" customWidth="1"/>
    <col min="6925" max="7168" width="11" style="172"/>
    <col min="7169" max="7169" width="8.375" style="172" customWidth="1"/>
    <col min="7170" max="7170" width="9.25" style="172" customWidth="1"/>
    <col min="7171" max="7171" width="8.25" style="172" bestFit="1" customWidth="1"/>
    <col min="7172" max="7172" width="8.875" style="172" bestFit="1" customWidth="1"/>
    <col min="7173" max="7173" width="8.25" style="172" bestFit="1" customWidth="1"/>
    <col min="7174" max="7174" width="8.375" style="172" bestFit="1" customWidth="1"/>
    <col min="7175" max="7175" width="7.5" style="172" bestFit="1" customWidth="1"/>
    <col min="7176" max="7176" width="11" style="172" bestFit="1" customWidth="1"/>
    <col min="7177" max="7180" width="10.125" style="172" bestFit="1" customWidth="1"/>
    <col min="7181" max="7424" width="10" style="172"/>
    <col min="7425" max="7425" width="8.375" style="172" customWidth="1"/>
    <col min="7426" max="7426" width="9.25" style="172" customWidth="1"/>
    <col min="7427" max="7427" width="8.25" style="172" bestFit="1" customWidth="1"/>
    <col min="7428" max="7428" width="8.875" style="172" bestFit="1" customWidth="1"/>
    <col min="7429" max="7429" width="8.25" style="172" bestFit="1" customWidth="1"/>
    <col min="7430" max="7430" width="8.375" style="172" bestFit="1" customWidth="1"/>
    <col min="7431" max="7431" width="7.5" style="172" bestFit="1" customWidth="1"/>
    <col min="7432" max="7432" width="11" style="172" bestFit="1" customWidth="1"/>
    <col min="7433" max="7436" width="10.125" style="172" bestFit="1" customWidth="1"/>
    <col min="7437" max="7680" width="10" style="172"/>
    <col min="7681" max="7681" width="8.375" style="172" customWidth="1"/>
    <col min="7682" max="7682" width="9.25" style="172" customWidth="1"/>
    <col min="7683" max="7683" width="8.25" style="172" bestFit="1" customWidth="1"/>
    <col min="7684" max="7684" width="8.875" style="172" bestFit="1" customWidth="1"/>
    <col min="7685" max="7685" width="8.25" style="172" bestFit="1" customWidth="1"/>
    <col min="7686" max="7686" width="8.375" style="172" bestFit="1" customWidth="1"/>
    <col min="7687" max="7687" width="7.5" style="172" bestFit="1" customWidth="1"/>
    <col min="7688" max="7688" width="11" style="172" bestFit="1" customWidth="1"/>
    <col min="7689" max="7692" width="10.125" style="172" bestFit="1" customWidth="1"/>
    <col min="7693" max="7936" width="10" style="172"/>
    <col min="7937" max="7937" width="8.375" style="172" customWidth="1"/>
    <col min="7938" max="7938" width="9.25" style="172" customWidth="1"/>
    <col min="7939" max="7939" width="8.25" style="172" bestFit="1" customWidth="1"/>
    <col min="7940" max="7940" width="8.875" style="172" bestFit="1" customWidth="1"/>
    <col min="7941" max="7941" width="8.25" style="172" bestFit="1" customWidth="1"/>
    <col min="7942" max="7942" width="8.375" style="172" bestFit="1" customWidth="1"/>
    <col min="7943" max="7943" width="7.5" style="172" bestFit="1" customWidth="1"/>
    <col min="7944" max="7944" width="11" style="172" bestFit="1" customWidth="1"/>
    <col min="7945" max="7948" width="10.125" style="172" bestFit="1" customWidth="1"/>
    <col min="7949" max="8192" width="11" style="172"/>
    <col min="8193" max="8193" width="8.375" style="172" customWidth="1"/>
    <col min="8194" max="8194" width="9.25" style="172" customWidth="1"/>
    <col min="8195" max="8195" width="8.25" style="172" bestFit="1" customWidth="1"/>
    <col min="8196" max="8196" width="8.875" style="172" bestFit="1" customWidth="1"/>
    <col min="8197" max="8197" width="8.25" style="172" bestFit="1" customWidth="1"/>
    <col min="8198" max="8198" width="8.375" style="172" bestFit="1" customWidth="1"/>
    <col min="8199" max="8199" width="7.5" style="172" bestFit="1" customWidth="1"/>
    <col min="8200" max="8200" width="11" style="172" bestFit="1" customWidth="1"/>
    <col min="8201" max="8204" width="10.125" style="172" bestFit="1" customWidth="1"/>
    <col min="8205" max="8448" width="10" style="172"/>
    <col min="8449" max="8449" width="8.375" style="172" customWidth="1"/>
    <col min="8450" max="8450" width="9.25" style="172" customWidth="1"/>
    <col min="8451" max="8451" width="8.25" style="172" bestFit="1" customWidth="1"/>
    <col min="8452" max="8452" width="8.875" style="172" bestFit="1" customWidth="1"/>
    <col min="8453" max="8453" width="8.25" style="172" bestFit="1" customWidth="1"/>
    <col min="8454" max="8454" width="8.375" style="172" bestFit="1" customWidth="1"/>
    <col min="8455" max="8455" width="7.5" style="172" bestFit="1" customWidth="1"/>
    <col min="8456" max="8456" width="11" style="172" bestFit="1" customWidth="1"/>
    <col min="8457" max="8460" width="10.125" style="172" bestFit="1" customWidth="1"/>
    <col min="8461" max="8704" width="10" style="172"/>
    <col min="8705" max="8705" width="8.375" style="172" customWidth="1"/>
    <col min="8706" max="8706" width="9.25" style="172" customWidth="1"/>
    <col min="8707" max="8707" width="8.25" style="172" bestFit="1" customWidth="1"/>
    <col min="8708" max="8708" width="8.875" style="172" bestFit="1" customWidth="1"/>
    <col min="8709" max="8709" width="8.25" style="172" bestFit="1" customWidth="1"/>
    <col min="8710" max="8710" width="8.375" style="172" bestFit="1" customWidth="1"/>
    <col min="8711" max="8711" width="7.5" style="172" bestFit="1" customWidth="1"/>
    <col min="8712" max="8712" width="11" style="172" bestFit="1" customWidth="1"/>
    <col min="8713" max="8716" width="10.125" style="172" bestFit="1" customWidth="1"/>
    <col min="8717" max="8960" width="10" style="172"/>
    <col min="8961" max="8961" width="8.375" style="172" customWidth="1"/>
    <col min="8962" max="8962" width="9.25" style="172" customWidth="1"/>
    <col min="8963" max="8963" width="8.25" style="172" bestFit="1" customWidth="1"/>
    <col min="8964" max="8964" width="8.875" style="172" bestFit="1" customWidth="1"/>
    <col min="8965" max="8965" width="8.25" style="172" bestFit="1" customWidth="1"/>
    <col min="8966" max="8966" width="8.375" style="172" bestFit="1" customWidth="1"/>
    <col min="8967" max="8967" width="7.5" style="172" bestFit="1" customWidth="1"/>
    <col min="8968" max="8968" width="11" style="172" bestFit="1" customWidth="1"/>
    <col min="8969" max="8972" width="10.125" style="172" bestFit="1" customWidth="1"/>
    <col min="8973" max="9216" width="11" style="172"/>
    <col min="9217" max="9217" width="8.375" style="172" customWidth="1"/>
    <col min="9218" max="9218" width="9.25" style="172" customWidth="1"/>
    <col min="9219" max="9219" width="8.25" style="172" bestFit="1" customWidth="1"/>
    <col min="9220" max="9220" width="8.875" style="172" bestFit="1" customWidth="1"/>
    <col min="9221" max="9221" width="8.25" style="172" bestFit="1" customWidth="1"/>
    <col min="9222" max="9222" width="8.375" style="172" bestFit="1" customWidth="1"/>
    <col min="9223" max="9223" width="7.5" style="172" bestFit="1" customWidth="1"/>
    <col min="9224" max="9224" width="11" style="172" bestFit="1" customWidth="1"/>
    <col min="9225" max="9228" width="10.125" style="172" bestFit="1" customWidth="1"/>
    <col min="9229" max="9472" width="10" style="172"/>
    <col min="9473" max="9473" width="8.375" style="172" customWidth="1"/>
    <col min="9474" max="9474" width="9.25" style="172" customWidth="1"/>
    <col min="9475" max="9475" width="8.25" style="172" bestFit="1" customWidth="1"/>
    <col min="9476" max="9476" width="8.875" style="172" bestFit="1" customWidth="1"/>
    <col min="9477" max="9477" width="8.25" style="172" bestFit="1" customWidth="1"/>
    <col min="9478" max="9478" width="8.375" style="172" bestFit="1" customWidth="1"/>
    <col min="9479" max="9479" width="7.5" style="172" bestFit="1" customWidth="1"/>
    <col min="9480" max="9480" width="11" style="172" bestFit="1" customWidth="1"/>
    <col min="9481" max="9484" width="10.125" style="172" bestFit="1" customWidth="1"/>
    <col min="9485" max="9728" width="10" style="172"/>
    <col min="9729" max="9729" width="8.375" style="172" customWidth="1"/>
    <col min="9730" max="9730" width="9.25" style="172" customWidth="1"/>
    <col min="9731" max="9731" width="8.25" style="172" bestFit="1" customWidth="1"/>
    <col min="9732" max="9732" width="8.875" style="172" bestFit="1" customWidth="1"/>
    <col min="9733" max="9733" width="8.25" style="172" bestFit="1" customWidth="1"/>
    <col min="9734" max="9734" width="8.375" style="172" bestFit="1" customWidth="1"/>
    <col min="9735" max="9735" width="7.5" style="172" bestFit="1" customWidth="1"/>
    <col min="9736" max="9736" width="11" style="172" bestFit="1" customWidth="1"/>
    <col min="9737" max="9740" width="10.125" style="172" bestFit="1" customWidth="1"/>
    <col min="9741" max="9984" width="10" style="172"/>
    <col min="9985" max="9985" width="8.375" style="172" customWidth="1"/>
    <col min="9986" max="9986" width="9.25" style="172" customWidth="1"/>
    <col min="9987" max="9987" width="8.25" style="172" bestFit="1" customWidth="1"/>
    <col min="9988" max="9988" width="8.875" style="172" bestFit="1" customWidth="1"/>
    <col min="9989" max="9989" width="8.25" style="172" bestFit="1" customWidth="1"/>
    <col min="9990" max="9990" width="8.375" style="172" bestFit="1" customWidth="1"/>
    <col min="9991" max="9991" width="7.5" style="172" bestFit="1" customWidth="1"/>
    <col min="9992" max="9992" width="11" style="172" bestFit="1" customWidth="1"/>
    <col min="9993" max="9996" width="10.125" style="172" bestFit="1" customWidth="1"/>
    <col min="9997" max="10240" width="11" style="172"/>
    <col min="10241" max="10241" width="8.375" style="172" customWidth="1"/>
    <col min="10242" max="10242" width="9.25" style="172" customWidth="1"/>
    <col min="10243" max="10243" width="8.25" style="172" bestFit="1" customWidth="1"/>
    <col min="10244" max="10244" width="8.875" style="172" bestFit="1" customWidth="1"/>
    <col min="10245" max="10245" width="8.25" style="172" bestFit="1" customWidth="1"/>
    <col min="10246" max="10246" width="8.375" style="172" bestFit="1" customWidth="1"/>
    <col min="10247" max="10247" width="7.5" style="172" bestFit="1" customWidth="1"/>
    <col min="10248" max="10248" width="11" style="172" bestFit="1" customWidth="1"/>
    <col min="10249" max="10252" width="10.125" style="172" bestFit="1" customWidth="1"/>
    <col min="10253" max="10496" width="10" style="172"/>
    <col min="10497" max="10497" width="8.375" style="172" customWidth="1"/>
    <col min="10498" max="10498" width="9.25" style="172" customWidth="1"/>
    <col min="10499" max="10499" width="8.25" style="172" bestFit="1" customWidth="1"/>
    <col min="10500" max="10500" width="8.875" style="172" bestFit="1" customWidth="1"/>
    <col min="10501" max="10501" width="8.25" style="172" bestFit="1" customWidth="1"/>
    <col min="10502" max="10502" width="8.375" style="172" bestFit="1" customWidth="1"/>
    <col min="10503" max="10503" width="7.5" style="172" bestFit="1" customWidth="1"/>
    <col min="10504" max="10504" width="11" style="172" bestFit="1" customWidth="1"/>
    <col min="10505" max="10508" width="10.125" style="172" bestFit="1" customWidth="1"/>
    <col min="10509" max="10752" width="10" style="172"/>
    <col min="10753" max="10753" width="8.375" style="172" customWidth="1"/>
    <col min="10754" max="10754" width="9.25" style="172" customWidth="1"/>
    <col min="10755" max="10755" width="8.25" style="172" bestFit="1" customWidth="1"/>
    <col min="10756" max="10756" width="8.875" style="172" bestFit="1" customWidth="1"/>
    <col min="10757" max="10757" width="8.25" style="172" bestFit="1" customWidth="1"/>
    <col min="10758" max="10758" width="8.375" style="172" bestFit="1" customWidth="1"/>
    <col min="10759" max="10759" width="7.5" style="172" bestFit="1" customWidth="1"/>
    <col min="10760" max="10760" width="11" style="172" bestFit="1" customWidth="1"/>
    <col min="10761" max="10764" width="10.125" style="172" bestFit="1" customWidth="1"/>
    <col min="10765" max="11008" width="10" style="172"/>
    <col min="11009" max="11009" width="8.375" style="172" customWidth="1"/>
    <col min="11010" max="11010" width="9.25" style="172" customWidth="1"/>
    <col min="11011" max="11011" width="8.25" style="172" bestFit="1" customWidth="1"/>
    <col min="11012" max="11012" width="8.875" style="172" bestFit="1" customWidth="1"/>
    <col min="11013" max="11013" width="8.25" style="172" bestFit="1" customWidth="1"/>
    <col min="11014" max="11014" width="8.375" style="172" bestFit="1" customWidth="1"/>
    <col min="11015" max="11015" width="7.5" style="172" bestFit="1" customWidth="1"/>
    <col min="11016" max="11016" width="11" style="172" bestFit="1" customWidth="1"/>
    <col min="11017" max="11020" width="10.125" style="172" bestFit="1" customWidth="1"/>
    <col min="11021" max="11264" width="11" style="172"/>
    <col min="11265" max="11265" width="8.375" style="172" customWidth="1"/>
    <col min="11266" max="11266" width="9.25" style="172" customWidth="1"/>
    <col min="11267" max="11267" width="8.25" style="172" bestFit="1" customWidth="1"/>
    <col min="11268" max="11268" width="8.875" style="172" bestFit="1" customWidth="1"/>
    <col min="11269" max="11269" width="8.25" style="172" bestFit="1" customWidth="1"/>
    <col min="11270" max="11270" width="8.375" style="172" bestFit="1" customWidth="1"/>
    <col min="11271" max="11271" width="7.5" style="172" bestFit="1" customWidth="1"/>
    <col min="11272" max="11272" width="11" style="172" bestFit="1" customWidth="1"/>
    <col min="11273" max="11276" width="10.125" style="172" bestFit="1" customWidth="1"/>
    <col min="11277" max="11520" width="10" style="172"/>
    <col min="11521" max="11521" width="8.375" style="172" customWidth="1"/>
    <col min="11522" max="11522" width="9.25" style="172" customWidth="1"/>
    <col min="11523" max="11523" width="8.25" style="172" bestFit="1" customWidth="1"/>
    <col min="11524" max="11524" width="8.875" style="172" bestFit="1" customWidth="1"/>
    <col min="11525" max="11525" width="8.25" style="172" bestFit="1" customWidth="1"/>
    <col min="11526" max="11526" width="8.375" style="172" bestFit="1" customWidth="1"/>
    <col min="11527" max="11527" width="7.5" style="172" bestFit="1" customWidth="1"/>
    <col min="11528" max="11528" width="11" style="172" bestFit="1" customWidth="1"/>
    <col min="11529" max="11532" width="10.125" style="172" bestFit="1" customWidth="1"/>
    <col min="11533" max="11776" width="10" style="172"/>
    <col min="11777" max="11777" width="8.375" style="172" customWidth="1"/>
    <col min="11778" max="11778" width="9.25" style="172" customWidth="1"/>
    <col min="11779" max="11779" width="8.25" style="172" bestFit="1" customWidth="1"/>
    <col min="11780" max="11780" width="8.875" style="172" bestFit="1" customWidth="1"/>
    <col min="11781" max="11781" width="8.25" style="172" bestFit="1" customWidth="1"/>
    <col min="11782" max="11782" width="8.375" style="172" bestFit="1" customWidth="1"/>
    <col min="11783" max="11783" width="7.5" style="172" bestFit="1" customWidth="1"/>
    <col min="11784" max="11784" width="11" style="172" bestFit="1" customWidth="1"/>
    <col min="11785" max="11788" width="10.125" style="172" bestFit="1" customWidth="1"/>
    <col min="11789" max="12032" width="10" style="172"/>
    <col min="12033" max="12033" width="8.375" style="172" customWidth="1"/>
    <col min="12034" max="12034" width="9.25" style="172" customWidth="1"/>
    <col min="12035" max="12035" width="8.25" style="172" bestFit="1" customWidth="1"/>
    <col min="12036" max="12036" width="8.875" style="172" bestFit="1" customWidth="1"/>
    <col min="12037" max="12037" width="8.25" style="172" bestFit="1" customWidth="1"/>
    <col min="12038" max="12038" width="8.375" style="172" bestFit="1" customWidth="1"/>
    <col min="12039" max="12039" width="7.5" style="172" bestFit="1" customWidth="1"/>
    <col min="12040" max="12040" width="11" style="172" bestFit="1" customWidth="1"/>
    <col min="12041" max="12044" width="10.125" style="172" bestFit="1" customWidth="1"/>
    <col min="12045" max="12288" width="11" style="172"/>
    <col min="12289" max="12289" width="8.375" style="172" customWidth="1"/>
    <col min="12290" max="12290" width="9.25" style="172" customWidth="1"/>
    <col min="12291" max="12291" width="8.25" style="172" bestFit="1" customWidth="1"/>
    <col min="12292" max="12292" width="8.875" style="172" bestFit="1" customWidth="1"/>
    <col min="12293" max="12293" width="8.25" style="172" bestFit="1" customWidth="1"/>
    <col min="12294" max="12294" width="8.375" style="172" bestFit="1" customWidth="1"/>
    <col min="12295" max="12295" width="7.5" style="172" bestFit="1" customWidth="1"/>
    <col min="12296" max="12296" width="11" style="172" bestFit="1" customWidth="1"/>
    <col min="12297" max="12300" width="10.125" style="172" bestFit="1" customWidth="1"/>
    <col min="12301" max="12544" width="10" style="172"/>
    <col min="12545" max="12545" width="8.375" style="172" customWidth="1"/>
    <col min="12546" max="12546" width="9.25" style="172" customWidth="1"/>
    <col min="12547" max="12547" width="8.25" style="172" bestFit="1" customWidth="1"/>
    <col min="12548" max="12548" width="8.875" style="172" bestFit="1" customWidth="1"/>
    <col min="12549" max="12549" width="8.25" style="172" bestFit="1" customWidth="1"/>
    <col min="12550" max="12550" width="8.375" style="172" bestFit="1" customWidth="1"/>
    <col min="12551" max="12551" width="7.5" style="172" bestFit="1" customWidth="1"/>
    <col min="12552" max="12552" width="11" style="172" bestFit="1" customWidth="1"/>
    <col min="12553" max="12556" width="10.125" style="172" bestFit="1" customWidth="1"/>
    <col min="12557" max="12800" width="10" style="172"/>
    <col min="12801" max="12801" width="8.375" style="172" customWidth="1"/>
    <col min="12802" max="12802" width="9.25" style="172" customWidth="1"/>
    <col min="12803" max="12803" width="8.25" style="172" bestFit="1" customWidth="1"/>
    <col min="12804" max="12804" width="8.875" style="172" bestFit="1" customWidth="1"/>
    <col min="12805" max="12805" width="8.25" style="172" bestFit="1" customWidth="1"/>
    <col min="12806" max="12806" width="8.375" style="172" bestFit="1" customWidth="1"/>
    <col min="12807" max="12807" width="7.5" style="172" bestFit="1" customWidth="1"/>
    <col min="12808" max="12808" width="11" style="172" bestFit="1" customWidth="1"/>
    <col min="12809" max="12812" width="10.125" style="172" bestFit="1" customWidth="1"/>
    <col min="12813" max="13056" width="10" style="172"/>
    <col min="13057" max="13057" width="8.375" style="172" customWidth="1"/>
    <col min="13058" max="13058" width="9.25" style="172" customWidth="1"/>
    <col min="13059" max="13059" width="8.25" style="172" bestFit="1" customWidth="1"/>
    <col min="13060" max="13060" width="8.875" style="172" bestFit="1" customWidth="1"/>
    <col min="13061" max="13061" width="8.25" style="172" bestFit="1" customWidth="1"/>
    <col min="13062" max="13062" width="8.375" style="172" bestFit="1" customWidth="1"/>
    <col min="13063" max="13063" width="7.5" style="172" bestFit="1" customWidth="1"/>
    <col min="13064" max="13064" width="11" style="172" bestFit="1" customWidth="1"/>
    <col min="13065" max="13068" width="10.125" style="172" bestFit="1" customWidth="1"/>
    <col min="13069" max="13312" width="11" style="172"/>
    <col min="13313" max="13313" width="8.375" style="172" customWidth="1"/>
    <col min="13314" max="13314" width="9.25" style="172" customWidth="1"/>
    <col min="13315" max="13315" width="8.25" style="172" bestFit="1" customWidth="1"/>
    <col min="13316" max="13316" width="8.875" style="172" bestFit="1" customWidth="1"/>
    <col min="13317" max="13317" width="8.25" style="172" bestFit="1" customWidth="1"/>
    <col min="13318" max="13318" width="8.375" style="172" bestFit="1" customWidth="1"/>
    <col min="13319" max="13319" width="7.5" style="172" bestFit="1" customWidth="1"/>
    <col min="13320" max="13320" width="11" style="172" bestFit="1" customWidth="1"/>
    <col min="13321" max="13324" width="10.125" style="172" bestFit="1" customWidth="1"/>
    <col min="13325" max="13568" width="10" style="172"/>
    <col min="13569" max="13569" width="8.375" style="172" customWidth="1"/>
    <col min="13570" max="13570" width="9.25" style="172" customWidth="1"/>
    <col min="13571" max="13571" width="8.25" style="172" bestFit="1" customWidth="1"/>
    <col min="13572" max="13572" width="8.875" style="172" bestFit="1" customWidth="1"/>
    <col min="13573" max="13573" width="8.25" style="172" bestFit="1" customWidth="1"/>
    <col min="13574" max="13574" width="8.375" style="172" bestFit="1" customWidth="1"/>
    <col min="13575" max="13575" width="7.5" style="172" bestFit="1" customWidth="1"/>
    <col min="13576" max="13576" width="11" style="172" bestFit="1" customWidth="1"/>
    <col min="13577" max="13580" width="10.125" style="172" bestFit="1" customWidth="1"/>
    <col min="13581" max="13824" width="10" style="172"/>
    <col min="13825" max="13825" width="8.375" style="172" customWidth="1"/>
    <col min="13826" max="13826" width="9.25" style="172" customWidth="1"/>
    <col min="13827" max="13827" width="8.25" style="172" bestFit="1" customWidth="1"/>
    <col min="13828" max="13828" width="8.875" style="172" bestFit="1" customWidth="1"/>
    <col min="13829" max="13829" width="8.25" style="172" bestFit="1" customWidth="1"/>
    <col min="13830" max="13830" width="8.375" style="172" bestFit="1" customWidth="1"/>
    <col min="13831" max="13831" width="7.5" style="172" bestFit="1" customWidth="1"/>
    <col min="13832" max="13832" width="11" style="172" bestFit="1" customWidth="1"/>
    <col min="13833" max="13836" width="10.125" style="172" bestFit="1" customWidth="1"/>
    <col min="13837" max="14080" width="10" style="172"/>
    <col min="14081" max="14081" width="8.375" style="172" customWidth="1"/>
    <col min="14082" max="14082" width="9.25" style="172" customWidth="1"/>
    <col min="14083" max="14083" width="8.25" style="172" bestFit="1" customWidth="1"/>
    <col min="14084" max="14084" width="8.875" style="172" bestFit="1" customWidth="1"/>
    <col min="14085" max="14085" width="8.25" style="172" bestFit="1" customWidth="1"/>
    <col min="14086" max="14086" width="8.375" style="172" bestFit="1" customWidth="1"/>
    <col min="14087" max="14087" width="7.5" style="172" bestFit="1" customWidth="1"/>
    <col min="14088" max="14088" width="11" style="172" bestFit="1" customWidth="1"/>
    <col min="14089" max="14092" width="10.125" style="172" bestFit="1" customWidth="1"/>
    <col min="14093" max="14336" width="11" style="172"/>
    <col min="14337" max="14337" width="8.375" style="172" customWidth="1"/>
    <col min="14338" max="14338" width="9.25" style="172" customWidth="1"/>
    <col min="14339" max="14339" width="8.25" style="172" bestFit="1" customWidth="1"/>
    <col min="14340" max="14340" width="8.875" style="172" bestFit="1" customWidth="1"/>
    <col min="14341" max="14341" width="8.25" style="172" bestFit="1" customWidth="1"/>
    <col min="14342" max="14342" width="8.375" style="172" bestFit="1" customWidth="1"/>
    <col min="14343" max="14343" width="7.5" style="172" bestFit="1" customWidth="1"/>
    <col min="14344" max="14344" width="11" style="172" bestFit="1" customWidth="1"/>
    <col min="14345" max="14348" width="10.125" style="172" bestFit="1" customWidth="1"/>
    <col min="14349" max="14592" width="10" style="172"/>
    <col min="14593" max="14593" width="8.375" style="172" customWidth="1"/>
    <col min="14594" max="14594" width="9.25" style="172" customWidth="1"/>
    <col min="14595" max="14595" width="8.25" style="172" bestFit="1" customWidth="1"/>
    <col min="14596" max="14596" width="8.875" style="172" bestFit="1" customWidth="1"/>
    <col min="14597" max="14597" width="8.25" style="172" bestFit="1" customWidth="1"/>
    <col min="14598" max="14598" width="8.375" style="172" bestFit="1" customWidth="1"/>
    <col min="14599" max="14599" width="7.5" style="172" bestFit="1" customWidth="1"/>
    <col min="14600" max="14600" width="11" style="172" bestFit="1" customWidth="1"/>
    <col min="14601" max="14604" width="10.125" style="172" bestFit="1" customWidth="1"/>
    <col min="14605" max="14848" width="10" style="172"/>
    <col min="14849" max="14849" width="8.375" style="172" customWidth="1"/>
    <col min="14850" max="14850" width="9.25" style="172" customWidth="1"/>
    <col min="14851" max="14851" width="8.25" style="172" bestFit="1" customWidth="1"/>
    <col min="14852" max="14852" width="8.875" style="172" bestFit="1" customWidth="1"/>
    <col min="14853" max="14853" width="8.25" style="172" bestFit="1" customWidth="1"/>
    <col min="14854" max="14854" width="8.375" style="172" bestFit="1" customWidth="1"/>
    <col min="14855" max="14855" width="7.5" style="172" bestFit="1" customWidth="1"/>
    <col min="14856" max="14856" width="11" style="172" bestFit="1" customWidth="1"/>
    <col min="14857" max="14860" width="10.125" style="172" bestFit="1" customWidth="1"/>
    <col min="14861" max="15104" width="10" style="172"/>
    <col min="15105" max="15105" width="8.375" style="172" customWidth="1"/>
    <col min="15106" max="15106" width="9.25" style="172" customWidth="1"/>
    <col min="15107" max="15107" width="8.25" style="172" bestFit="1" customWidth="1"/>
    <col min="15108" max="15108" width="8.875" style="172" bestFit="1" customWidth="1"/>
    <col min="15109" max="15109" width="8.25" style="172" bestFit="1" customWidth="1"/>
    <col min="15110" max="15110" width="8.375" style="172" bestFit="1" customWidth="1"/>
    <col min="15111" max="15111" width="7.5" style="172" bestFit="1" customWidth="1"/>
    <col min="15112" max="15112" width="11" style="172" bestFit="1" customWidth="1"/>
    <col min="15113" max="15116" width="10.125" style="172" bestFit="1" customWidth="1"/>
    <col min="15117" max="15360" width="11" style="172"/>
    <col min="15361" max="15361" width="8.375" style="172" customWidth="1"/>
    <col min="15362" max="15362" width="9.25" style="172" customWidth="1"/>
    <col min="15363" max="15363" width="8.25" style="172" bestFit="1" customWidth="1"/>
    <col min="15364" max="15364" width="8.875" style="172" bestFit="1" customWidth="1"/>
    <col min="15365" max="15365" width="8.25" style="172" bestFit="1" customWidth="1"/>
    <col min="15366" max="15366" width="8.375" style="172" bestFit="1" customWidth="1"/>
    <col min="15367" max="15367" width="7.5" style="172" bestFit="1" customWidth="1"/>
    <col min="15368" max="15368" width="11" style="172" bestFit="1" customWidth="1"/>
    <col min="15369" max="15372" width="10.125" style="172" bestFit="1" customWidth="1"/>
    <col min="15373" max="15616" width="10" style="172"/>
    <col min="15617" max="15617" width="8.375" style="172" customWidth="1"/>
    <col min="15618" max="15618" width="9.25" style="172" customWidth="1"/>
    <col min="15619" max="15619" width="8.25" style="172" bestFit="1" customWidth="1"/>
    <col min="15620" max="15620" width="8.875" style="172" bestFit="1" customWidth="1"/>
    <col min="15621" max="15621" width="8.25" style="172" bestFit="1" customWidth="1"/>
    <col min="15622" max="15622" width="8.375" style="172" bestFit="1" customWidth="1"/>
    <col min="15623" max="15623" width="7.5" style="172" bestFit="1" customWidth="1"/>
    <col min="15624" max="15624" width="11" style="172" bestFit="1" customWidth="1"/>
    <col min="15625" max="15628" width="10.125" style="172" bestFit="1" customWidth="1"/>
    <col min="15629" max="15872" width="10" style="172"/>
    <col min="15873" max="15873" width="8.375" style="172" customWidth="1"/>
    <col min="15874" max="15874" width="9.25" style="172" customWidth="1"/>
    <col min="15875" max="15875" width="8.25" style="172" bestFit="1" customWidth="1"/>
    <col min="15876" max="15876" width="8.875" style="172" bestFit="1" customWidth="1"/>
    <col min="15877" max="15877" width="8.25" style="172" bestFit="1" customWidth="1"/>
    <col min="15878" max="15878" width="8.375" style="172" bestFit="1" customWidth="1"/>
    <col min="15879" max="15879" width="7.5" style="172" bestFit="1" customWidth="1"/>
    <col min="15880" max="15880" width="11" style="172" bestFit="1" customWidth="1"/>
    <col min="15881" max="15884" width="10.125" style="172" bestFit="1" customWidth="1"/>
    <col min="15885" max="16128" width="10" style="172"/>
    <col min="16129" max="16129" width="8.375" style="172" customWidth="1"/>
    <col min="16130" max="16130" width="9.25" style="172" customWidth="1"/>
    <col min="16131" max="16131" width="8.25" style="172" bestFit="1" customWidth="1"/>
    <col min="16132" max="16132" width="8.875" style="172" bestFit="1" customWidth="1"/>
    <col min="16133" max="16133" width="8.25" style="172" bestFit="1" customWidth="1"/>
    <col min="16134" max="16134" width="8.375" style="172" bestFit="1" customWidth="1"/>
    <col min="16135" max="16135" width="7.5" style="172" bestFit="1" customWidth="1"/>
    <col min="16136" max="16136" width="11" style="172" bestFit="1" customWidth="1"/>
    <col min="16137" max="16140" width="10.125" style="172" bestFit="1" customWidth="1"/>
    <col min="16141" max="16384" width="11" style="172"/>
  </cols>
  <sheetData>
    <row r="1" spans="1:65" x14ac:dyDescent="0.2">
      <c r="A1" s="171" t="s">
        <v>6</v>
      </c>
    </row>
    <row r="2" spans="1:65" ht="15.75" x14ac:dyDescent="0.25">
      <c r="A2" s="173"/>
      <c r="B2" s="174"/>
      <c r="H2" s="110" t="s">
        <v>160</v>
      </c>
    </row>
    <row r="3" spans="1:65" s="102" customFormat="1" x14ac:dyDescent="0.2">
      <c r="A3" s="79"/>
      <c r="B3" s="852">
        <f>INDICE!A3</f>
        <v>42036</v>
      </c>
      <c r="C3" s="853"/>
      <c r="D3" s="853" t="s">
        <v>121</v>
      </c>
      <c r="E3" s="853"/>
      <c r="F3" s="853" t="s">
        <v>122</v>
      </c>
      <c r="G3" s="853"/>
      <c r="H3" s="853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506</v>
      </c>
      <c r="D4" s="97" t="s">
        <v>48</v>
      </c>
      <c r="E4" s="97" t="s">
        <v>506</v>
      </c>
      <c r="F4" s="97" t="s">
        <v>48</v>
      </c>
      <c r="G4" s="97" t="s">
        <v>506</v>
      </c>
      <c r="H4" s="98" t="s">
        <v>111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99" customFormat="1" x14ac:dyDescent="0.2">
      <c r="A5" s="99" t="s">
        <v>205</v>
      </c>
      <c r="B5" s="100">
        <v>352.49171000000001</v>
      </c>
      <c r="C5" s="101">
        <v>9.7287690072596966</v>
      </c>
      <c r="D5" s="100">
        <v>713.3687500000002</v>
      </c>
      <c r="E5" s="101">
        <v>7.4018988445690592</v>
      </c>
      <c r="F5" s="100">
        <v>5315.4798200000005</v>
      </c>
      <c r="G5" s="101">
        <v>3.2189928778896397</v>
      </c>
      <c r="H5" s="101">
        <v>99.994819550757342</v>
      </c>
    </row>
    <row r="6" spans="1:65" s="99" customFormat="1" x14ac:dyDescent="0.2">
      <c r="A6" s="99" t="s">
        <v>150</v>
      </c>
      <c r="B6" s="119">
        <v>3.2399999999999998E-2</v>
      </c>
      <c r="C6" s="551">
        <v>0.12360939431396523</v>
      </c>
      <c r="D6" s="119">
        <v>4.7310000000000005E-2</v>
      </c>
      <c r="E6" s="551">
        <v>1.5018236429950715</v>
      </c>
      <c r="F6" s="119">
        <v>0.27538000000000001</v>
      </c>
      <c r="G6" s="551">
        <v>6.3571759616869992</v>
      </c>
      <c r="H6" s="270">
        <v>5.1804492426588793E-3</v>
      </c>
    </row>
    <row r="7" spans="1:65" s="99" customFormat="1" x14ac:dyDescent="0.2">
      <c r="A7" s="68" t="s">
        <v>120</v>
      </c>
      <c r="B7" s="69">
        <v>352.52411000000006</v>
      </c>
      <c r="C7" s="103">
        <v>9.7278015295849869</v>
      </c>
      <c r="D7" s="69">
        <v>713.41606000000024</v>
      </c>
      <c r="E7" s="103">
        <v>7.4014848410297098</v>
      </c>
      <c r="F7" s="69">
        <v>5315.7552000000005</v>
      </c>
      <c r="G7" s="103">
        <v>3.2191506532510989</v>
      </c>
      <c r="H7" s="103">
        <v>100</v>
      </c>
    </row>
    <row r="8" spans="1:65" s="99" customFormat="1" x14ac:dyDescent="0.2">
      <c r="H8" s="93" t="s">
        <v>241</v>
      </c>
    </row>
    <row r="9" spans="1:65" s="99" customFormat="1" x14ac:dyDescent="0.2">
      <c r="A9" s="94" t="s">
        <v>578</v>
      </c>
    </row>
    <row r="10" spans="1:65" x14ac:dyDescent="0.2">
      <c r="A10" s="94" t="s">
        <v>242</v>
      </c>
    </row>
    <row r="13" spans="1:65" x14ac:dyDescent="0.2">
      <c r="B13" s="100"/>
    </row>
  </sheetData>
  <mergeCells count="3">
    <mergeCell ref="B3:C3"/>
    <mergeCell ref="D3:E3"/>
    <mergeCell ref="F3:H3"/>
  </mergeCells>
  <conditionalFormatting sqref="B6">
    <cfRule type="cellIs" dxfId="56" priority="7" operator="between">
      <formula>0</formula>
      <formula>0.5</formula>
    </cfRule>
    <cfRule type="cellIs" dxfId="55" priority="8" operator="between">
      <formula>0</formula>
      <formula>0.49</formula>
    </cfRule>
  </conditionalFormatting>
  <conditionalFormatting sqref="D6">
    <cfRule type="cellIs" dxfId="54" priority="5" operator="between">
      <formula>0</formula>
      <formula>0.5</formula>
    </cfRule>
    <cfRule type="cellIs" dxfId="53" priority="6" operator="between">
      <formula>0</formula>
      <formula>0.49</formula>
    </cfRule>
  </conditionalFormatting>
  <conditionalFormatting sqref="F6">
    <cfRule type="cellIs" dxfId="52" priority="3" operator="between">
      <formula>0</formula>
      <formula>0.5</formula>
    </cfRule>
    <cfRule type="cellIs" dxfId="51" priority="4" operator="between">
      <formula>0</formula>
      <formula>0.49</formula>
    </cfRule>
  </conditionalFormatting>
  <conditionalFormatting sqref="H6">
    <cfRule type="cellIs" dxfId="50" priority="1" operator="between">
      <formula>0</formula>
      <formula>0.5</formula>
    </cfRule>
    <cfRule type="cellIs" dxfId="49" priority="2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BM12"/>
  <sheetViews>
    <sheetView zoomScale="115" zoomScaleNormal="115" zoomScaleSheetLayoutView="100" workbookViewId="0">
      <selection activeCell="H8" sqref="H8"/>
    </sheetView>
  </sheetViews>
  <sheetFormatPr baseColWidth="10" defaultRowHeight="12.75" x14ac:dyDescent="0.2"/>
  <cols>
    <col min="1" max="1" width="25.75" style="176" customWidth="1"/>
    <col min="2" max="2" width="9.375" style="176" customWidth="1"/>
    <col min="3" max="3" width="12.875" style="176" customWidth="1"/>
    <col min="4" max="4" width="10.375" style="176" customWidth="1"/>
    <col min="5" max="5" width="11.625" style="176" customWidth="1"/>
    <col min="6" max="6" width="10.375" style="176" customWidth="1"/>
    <col min="7" max="7" width="11" style="176" customWidth="1"/>
    <col min="8" max="8" width="16.375" style="176" customWidth="1"/>
    <col min="9" max="11" width="11" style="176"/>
    <col min="12" max="12" width="11.5" style="176" customWidth="1"/>
    <col min="13" max="66" width="11" style="176"/>
    <col min="67" max="256" width="10" style="176"/>
    <col min="257" max="257" width="19.75" style="176" customWidth="1"/>
    <col min="258" max="259" width="8.25" style="176" bestFit="1" customWidth="1"/>
    <col min="260" max="260" width="9.125" style="176" bestFit="1" customWidth="1"/>
    <col min="261" max="261" width="7.5" style="176" bestFit="1" customWidth="1"/>
    <col min="262" max="262" width="9.125" style="176" bestFit="1" customWidth="1"/>
    <col min="263" max="263" width="7.5" style="176" bestFit="1" customWidth="1"/>
    <col min="264" max="264" width="11" style="176" bestFit="1" customWidth="1"/>
    <col min="265" max="267" width="10" style="176"/>
    <col min="268" max="268" width="10.125" style="176" bestFit="1" customWidth="1"/>
    <col min="269" max="512" width="10" style="176"/>
    <col min="513" max="513" width="19.75" style="176" customWidth="1"/>
    <col min="514" max="515" width="8.25" style="176" bestFit="1" customWidth="1"/>
    <col min="516" max="516" width="9.125" style="176" bestFit="1" customWidth="1"/>
    <col min="517" max="517" width="7.5" style="176" bestFit="1" customWidth="1"/>
    <col min="518" max="518" width="9.125" style="176" bestFit="1" customWidth="1"/>
    <col min="519" max="519" width="7.5" style="176" bestFit="1" customWidth="1"/>
    <col min="520" max="520" width="11" style="176" bestFit="1" customWidth="1"/>
    <col min="521" max="523" width="10" style="176"/>
    <col min="524" max="524" width="10.125" style="176" bestFit="1" customWidth="1"/>
    <col min="525" max="768" width="10" style="176"/>
    <col min="769" max="769" width="19.75" style="176" customWidth="1"/>
    <col min="770" max="771" width="8.25" style="176" bestFit="1" customWidth="1"/>
    <col min="772" max="772" width="9.125" style="176" bestFit="1" customWidth="1"/>
    <col min="773" max="773" width="7.5" style="176" bestFit="1" customWidth="1"/>
    <col min="774" max="774" width="9.125" style="176" bestFit="1" customWidth="1"/>
    <col min="775" max="775" width="7.5" style="176" bestFit="1" customWidth="1"/>
    <col min="776" max="776" width="11" style="176" bestFit="1" customWidth="1"/>
    <col min="777" max="779" width="10" style="176"/>
    <col min="780" max="780" width="10.125" style="176" bestFit="1" customWidth="1"/>
    <col min="781" max="1024" width="11" style="176"/>
    <col min="1025" max="1025" width="19.75" style="176" customWidth="1"/>
    <col min="1026" max="1027" width="8.25" style="176" bestFit="1" customWidth="1"/>
    <col min="1028" max="1028" width="9.125" style="176" bestFit="1" customWidth="1"/>
    <col min="1029" max="1029" width="7.5" style="176" bestFit="1" customWidth="1"/>
    <col min="1030" max="1030" width="9.125" style="176" bestFit="1" customWidth="1"/>
    <col min="1031" max="1031" width="7.5" style="176" bestFit="1" customWidth="1"/>
    <col min="1032" max="1032" width="11" style="176" bestFit="1" customWidth="1"/>
    <col min="1033" max="1035" width="10" style="176"/>
    <col min="1036" max="1036" width="10.125" style="176" bestFit="1" customWidth="1"/>
    <col min="1037" max="1280" width="10" style="176"/>
    <col min="1281" max="1281" width="19.75" style="176" customWidth="1"/>
    <col min="1282" max="1283" width="8.25" style="176" bestFit="1" customWidth="1"/>
    <col min="1284" max="1284" width="9.125" style="176" bestFit="1" customWidth="1"/>
    <col min="1285" max="1285" width="7.5" style="176" bestFit="1" customWidth="1"/>
    <col min="1286" max="1286" width="9.125" style="176" bestFit="1" customWidth="1"/>
    <col min="1287" max="1287" width="7.5" style="176" bestFit="1" customWidth="1"/>
    <col min="1288" max="1288" width="11" style="176" bestFit="1" customWidth="1"/>
    <col min="1289" max="1291" width="10" style="176"/>
    <col min="1292" max="1292" width="10.125" style="176" bestFit="1" customWidth="1"/>
    <col min="1293" max="1536" width="10" style="176"/>
    <col min="1537" max="1537" width="19.75" style="176" customWidth="1"/>
    <col min="1538" max="1539" width="8.25" style="176" bestFit="1" customWidth="1"/>
    <col min="1540" max="1540" width="9.125" style="176" bestFit="1" customWidth="1"/>
    <col min="1541" max="1541" width="7.5" style="176" bestFit="1" customWidth="1"/>
    <col min="1542" max="1542" width="9.125" style="176" bestFit="1" customWidth="1"/>
    <col min="1543" max="1543" width="7.5" style="176" bestFit="1" customWidth="1"/>
    <col min="1544" max="1544" width="11" style="176" bestFit="1" customWidth="1"/>
    <col min="1545" max="1547" width="10" style="176"/>
    <col min="1548" max="1548" width="10.125" style="176" bestFit="1" customWidth="1"/>
    <col min="1549" max="1792" width="10" style="176"/>
    <col min="1793" max="1793" width="19.75" style="176" customWidth="1"/>
    <col min="1794" max="1795" width="8.25" style="176" bestFit="1" customWidth="1"/>
    <col min="1796" max="1796" width="9.125" style="176" bestFit="1" customWidth="1"/>
    <col min="1797" max="1797" width="7.5" style="176" bestFit="1" customWidth="1"/>
    <col min="1798" max="1798" width="9.125" style="176" bestFit="1" customWidth="1"/>
    <col min="1799" max="1799" width="7.5" style="176" bestFit="1" customWidth="1"/>
    <col min="1800" max="1800" width="11" style="176" bestFit="1" customWidth="1"/>
    <col min="1801" max="1803" width="10" style="176"/>
    <col min="1804" max="1804" width="10.125" style="176" bestFit="1" customWidth="1"/>
    <col min="1805" max="2048" width="11" style="176"/>
    <col min="2049" max="2049" width="19.75" style="176" customWidth="1"/>
    <col min="2050" max="2051" width="8.25" style="176" bestFit="1" customWidth="1"/>
    <col min="2052" max="2052" width="9.125" style="176" bestFit="1" customWidth="1"/>
    <col min="2053" max="2053" width="7.5" style="176" bestFit="1" customWidth="1"/>
    <col min="2054" max="2054" width="9.125" style="176" bestFit="1" customWidth="1"/>
    <col min="2055" max="2055" width="7.5" style="176" bestFit="1" customWidth="1"/>
    <col min="2056" max="2056" width="11" style="176" bestFit="1" customWidth="1"/>
    <col min="2057" max="2059" width="10" style="176"/>
    <col min="2060" max="2060" width="10.125" style="176" bestFit="1" customWidth="1"/>
    <col min="2061" max="2304" width="10" style="176"/>
    <col min="2305" max="2305" width="19.75" style="176" customWidth="1"/>
    <col min="2306" max="2307" width="8.25" style="176" bestFit="1" customWidth="1"/>
    <col min="2308" max="2308" width="9.125" style="176" bestFit="1" customWidth="1"/>
    <col min="2309" max="2309" width="7.5" style="176" bestFit="1" customWidth="1"/>
    <col min="2310" max="2310" width="9.125" style="176" bestFit="1" customWidth="1"/>
    <col min="2311" max="2311" width="7.5" style="176" bestFit="1" customWidth="1"/>
    <col min="2312" max="2312" width="11" style="176" bestFit="1" customWidth="1"/>
    <col min="2313" max="2315" width="10" style="176"/>
    <col min="2316" max="2316" width="10.125" style="176" bestFit="1" customWidth="1"/>
    <col min="2317" max="2560" width="10" style="176"/>
    <col min="2561" max="2561" width="19.75" style="176" customWidth="1"/>
    <col min="2562" max="2563" width="8.25" style="176" bestFit="1" customWidth="1"/>
    <col min="2564" max="2564" width="9.125" style="176" bestFit="1" customWidth="1"/>
    <col min="2565" max="2565" width="7.5" style="176" bestFit="1" customWidth="1"/>
    <col min="2566" max="2566" width="9.125" style="176" bestFit="1" customWidth="1"/>
    <col min="2567" max="2567" width="7.5" style="176" bestFit="1" customWidth="1"/>
    <col min="2568" max="2568" width="11" style="176" bestFit="1" customWidth="1"/>
    <col min="2569" max="2571" width="10" style="176"/>
    <col min="2572" max="2572" width="10.125" style="176" bestFit="1" customWidth="1"/>
    <col min="2573" max="2816" width="10" style="176"/>
    <col min="2817" max="2817" width="19.75" style="176" customWidth="1"/>
    <col min="2818" max="2819" width="8.25" style="176" bestFit="1" customWidth="1"/>
    <col min="2820" max="2820" width="9.125" style="176" bestFit="1" customWidth="1"/>
    <col min="2821" max="2821" width="7.5" style="176" bestFit="1" customWidth="1"/>
    <col min="2822" max="2822" width="9.125" style="176" bestFit="1" customWidth="1"/>
    <col min="2823" max="2823" width="7.5" style="176" bestFit="1" customWidth="1"/>
    <col min="2824" max="2824" width="11" style="176" bestFit="1" customWidth="1"/>
    <col min="2825" max="2827" width="10" style="176"/>
    <col min="2828" max="2828" width="10.125" style="176" bestFit="1" customWidth="1"/>
    <col min="2829" max="3072" width="11" style="176"/>
    <col min="3073" max="3073" width="19.75" style="176" customWidth="1"/>
    <col min="3074" max="3075" width="8.25" style="176" bestFit="1" customWidth="1"/>
    <col min="3076" max="3076" width="9.125" style="176" bestFit="1" customWidth="1"/>
    <col min="3077" max="3077" width="7.5" style="176" bestFit="1" customWidth="1"/>
    <col min="3078" max="3078" width="9.125" style="176" bestFit="1" customWidth="1"/>
    <col min="3079" max="3079" width="7.5" style="176" bestFit="1" customWidth="1"/>
    <col min="3080" max="3080" width="11" style="176" bestFit="1" customWidth="1"/>
    <col min="3081" max="3083" width="10" style="176"/>
    <col min="3084" max="3084" width="10.125" style="176" bestFit="1" customWidth="1"/>
    <col min="3085" max="3328" width="10" style="176"/>
    <col min="3329" max="3329" width="19.75" style="176" customWidth="1"/>
    <col min="3330" max="3331" width="8.25" style="176" bestFit="1" customWidth="1"/>
    <col min="3332" max="3332" width="9.125" style="176" bestFit="1" customWidth="1"/>
    <col min="3333" max="3333" width="7.5" style="176" bestFit="1" customWidth="1"/>
    <col min="3334" max="3334" width="9.125" style="176" bestFit="1" customWidth="1"/>
    <col min="3335" max="3335" width="7.5" style="176" bestFit="1" customWidth="1"/>
    <col min="3336" max="3336" width="11" style="176" bestFit="1" customWidth="1"/>
    <col min="3337" max="3339" width="10" style="176"/>
    <col min="3340" max="3340" width="10.125" style="176" bestFit="1" customWidth="1"/>
    <col min="3341" max="3584" width="10" style="176"/>
    <col min="3585" max="3585" width="19.75" style="176" customWidth="1"/>
    <col min="3586" max="3587" width="8.25" style="176" bestFit="1" customWidth="1"/>
    <col min="3588" max="3588" width="9.125" style="176" bestFit="1" customWidth="1"/>
    <col min="3589" max="3589" width="7.5" style="176" bestFit="1" customWidth="1"/>
    <col min="3590" max="3590" width="9.125" style="176" bestFit="1" customWidth="1"/>
    <col min="3591" max="3591" width="7.5" style="176" bestFit="1" customWidth="1"/>
    <col min="3592" max="3592" width="11" style="176" bestFit="1" customWidth="1"/>
    <col min="3593" max="3595" width="10" style="176"/>
    <col min="3596" max="3596" width="10.125" style="176" bestFit="1" customWidth="1"/>
    <col min="3597" max="3840" width="10" style="176"/>
    <col min="3841" max="3841" width="19.75" style="176" customWidth="1"/>
    <col min="3842" max="3843" width="8.25" style="176" bestFit="1" customWidth="1"/>
    <col min="3844" max="3844" width="9.125" style="176" bestFit="1" customWidth="1"/>
    <col min="3845" max="3845" width="7.5" style="176" bestFit="1" customWidth="1"/>
    <col min="3846" max="3846" width="9.125" style="176" bestFit="1" customWidth="1"/>
    <col min="3847" max="3847" width="7.5" style="176" bestFit="1" customWidth="1"/>
    <col min="3848" max="3848" width="11" style="176" bestFit="1" customWidth="1"/>
    <col min="3849" max="3851" width="10" style="176"/>
    <col min="3852" max="3852" width="10.125" style="176" bestFit="1" customWidth="1"/>
    <col min="3853" max="4096" width="11" style="176"/>
    <col min="4097" max="4097" width="19.75" style="176" customWidth="1"/>
    <col min="4098" max="4099" width="8.25" style="176" bestFit="1" customWidth="1"/>
    <col min="4100" max="4100" width="9.125" style="176" bestFit="1" customWidth="1"/>
    <col min="4101" max="4101" width="7.5" style="176" bestFit="1" customWidth="1"/>
    <col min="4102" max="4102" width="9.125" style="176" bestFit="1" customWidth="1"/>
    <col min="4103" max="4103" width="7.5" style="176" bestFit="1" customWidth="1"/>
    <col min="4104" max="4104" width="11" style="176" bestFit="1" customWidth="1"/>
    <col min="4105" max="4107" width="10" style="176"/>
    <col min="4108" max="4108" width="10.125" style="176" bestFit="1" customWidth="1"/>
    <col min="4109" max="4352" width="10" style="176"/>
    <col min="4353" max="4353" width="19.75" style="176" customWidth="1"/>
    <col min="4354" max="4355" width="8.25" style="176" bestFit="1" customWidth="1"/>
    <col min="4356" max="4356" width="9.125" style="176" bestFit="1" customWidth="1"/>
    <col min="4357" max="4357" width="7.5" style="176" bestFit="1" customWidth="1"/>
    <col min="4358" max="4358" width="9.125" style="176" bestFit="1" customWidth="1"/>
    <col min="4359" max="4359" width="7.5" style="176" bestFit="1" customWidth="1"/>
    <col min="4360" max="4360" width="11" style="176" bestFit="1" customWidth="1"/>
    <col min="4361" max="4363" width="10" style="176"/>
    <col min="4364" max="4364" width="10.125" style="176" bestFit="1" customWidth="1"/>
    <col min="4365" max="4608" width="10" style="176"/>
    <col min="4609" max="4609" width="19.75" style="176" customWidth="1"/>
    <col min="4610" max="4611" width="8.25" style="176" bestFit="1" customWidth="1"/>
    <col min="4612" max="4612" width="9.125" style="176" bestFit="1" customWidth="1"/>
    <col min="4613" max="4613" width="7.5" style="176" bestFit="1" customWidth="1"/>
    <col min="4614" max="4614" width="9.125" style="176" bestFit="1" customWidth="1"/>
    <col min="4615" max="4615" width="7.5" style="176" bestFit="1" customWidth="1"/>
    <col min="4616" max="4616" width="11" style="176" bestFit="1" customWidth="1"/>
    <col min="4617" max="4619" width="10" style="176"/>
    <col min="4620" max="4620" width="10.125" style="176" bestFit="1" customWidth="1"/>
    <col min="4621" max="4864" width="10" style="176"/>
    <col min="4865" max="4865" width="19.75" style="176" customWidth="1"/>
    <col min="4866" max="4867" width="8.25" style="176" bestFit="1" customWidth="1"/>
    <col min="4868" max="4868" width="9.125" style="176" bestFit="1" customWidth="1"/>
    <col min="4869" max="4869" width="7.5" style="176" bestFit="1" customWidth="1"/>
    <col min="4870" max="4870" width="9.125" style="176" bestFit="1" customWidth="1"/>
    <col min="4871" max="4871" width="7.5" style="176" bestFit="1" customWidth="1"/>
    <col min="4872" max="4872" width="11" style="176" bestFit="1" customWidth="1"/>
    <col min="4873" max="4875" width="10" style="176"/>
    <col min="4876" max="4876" width="10.125" style="176" bestFit="1" customWidth="1"/>
    <col min="4877" max="5120" width="11" style="176"/>
    <col min="5121" max="5121" width="19.75" style="176" customWidth="1"/>
    <col min="5122" max="5123" width="8.25" style="176" bestFit="1" customWidth="1"/>
    <col min="5124" max="5124" width="9.125" style="176" bestFit="1" customWidth="1"/>
    <col min="5125" max="5125" width="7.5" style="176" bestFit="1" customWidth="1"/>
    <col min="5126" max="5126" width="9.125" style="176" bestFit="1" customWidth="1"/>
    <col min="5127" max="5127" width="7.5" style="176" bestFit="1" customWidth="1"/>
    <col min="5128" max="5128" width="11" style="176" bestFit="1" customWidth="1"/>
    <col min="5129" max="5131" width="10" style="176"/>
    <col min="5132" max="5132" width="10.125" style="176" bestFit="1" customWidth="1"/>
    <col min="5133" max="5376" width="10" style="176"/>
    <col min="5377" max="5377" width="19.75" style="176" customWidth="1"/>
    <col min="5378" max="5379" width="8.25" style="176" bestFit="1" customWidth="1"/>
    <col min="5380" max="5380" width="9.125" style="176" bestFit="1" customWidth="1"/>
    <col min="5381" max="5381" width="7.5" style="176" bestFit="1" customWidth="1"/>
    <col min="5382" max="5382" width="9.125" style="176" bestFit="1" customWidth="1"/>
    <col min="5383" max="5383" width="7.5" style="176" bestFit="1" customWidth="1"/>
    <col min="5384" max="5384" width="11" style="176" bestFit="1" customWidth="1"/>
    <col min="5385" max="5387" width="10" style="176"/>
    <col min="5388" max="5388" width="10.125" style="176" bestFit="1" customWidth="1"/>
    <col min="5389" max="5632" width="10" style="176"/>
    <col min="5633" max="5633" width="19.75" style="176" customWidth="1"/>
    <col min="5634" max="5635" width="8.25" style="176" bestFit="1" customWidth="1"/>
    <col min="5636" max="5636" width="9.125" style="176" bestFit="1" customWidth="1"/>
    <col min="5637" max="5637" width="7.5" style="176" bestFit="1" customWidth="1"/>
    <col min="5638" max="5638" width="9.125" style="176" bestFit="1" customWidth="1"/>
    <col min="5639" max="5639" width="7.5" style="176" bestFit="1" customWidth="1"/>
    <col min="5640" max="5640" width="11" style="176" bestFit="1" customWidth="1"/>
    <col min="5641" max="5643" width="10" style="176"/>
    <col min="5644" max="5644" width="10.125" style="176" bestFit="1" customWidth="1"/>
    <col min="5645" max="5888" width="10" style="176"/>
    <col min="5889" max="5889" width="19.75" style="176" customWidth="1"/>
    <col min="5890" max="5891" width="8.25" style="176" bestFit="1" customWidth="1"/>
    <col min="5892" max="5892" width="9.125" style="176" bestFit="1" customWidth="1"/>
    <col min="5893" max="5893" width="7.5" style="176" bestFit="1" customWidth="1"/>
    <col min="5894" max="5894" width="9.125" style="176" bestFit="1" customWidth="1"/>
    <col min="5895" max="5895" width="7.5" style="176" bestFit="1" customWidth="1"/>
    <col min="5896" max="5896" width="11" style="176" bestFit="1" customWidth="1"/>
    <col min="5897" max="5899" width="10" style="176"/>
    <col min="5900" max="5900" width="10.125" style="176" bestFit="1" customWidth="1"/>
    <col min="5901" max="6144" width="11" style="176"/>
    <col min="6145" max="6145" width="19.75" style="176" customWidth="1"/>
    <col min="6146" max="6147" width="8.25" style="176" bestFit="1" customWidth="1"/>
    <col min="6148" max="6148" width="9.125" style="176" bestFit="1" customWidth="1"/>
    <col min="6149" max="6149" width="7.5" style="176" bestFit="1" customWidth="1"/>
    <col min="6150" max="6150" width="9.125" style="176" bestFit="1" customWidth="1"/>
    <col min="6151" max="6151" width="7.5" style="176" bestFit="1" customWidth="1"/>
    <col min="6152" max="6152" width="11" style="176" bestFit="1" customWidth="1"/>
    <col min="6153" max="6155" width="10" style="176"/>
    <col min="6156" max="6156" width="10.125" style="176" bestFit="1" customWidth="1"/>
    <col min="6157" max="6400" width="10" style="176"/>
    <col min="6401" max="6401" width="19.75" style="176" customWidth="1"/>
    <col min="6402" max="6403" width="8.25" style="176" bestFit="1" customWidth="1"/>
    <col min="6404" max="6404" width="9.125" style="176" bestFit="1" customWidth="1"/>
    <col min="6405" max="6405" width="7.5" style="176" bestFit="1" customWidth="1"/>
    <col min="6406" max="6406" width="9.125" style="176" bestFit="1" customWidth="1"/>
    <col min="6407" max="6407" width="7.5" style="176" bestFit="1" customWidth="1"/>
    <col min="6408" max="6408" width="11" style="176" bestFit="1" customWidth="1"/>
    <col min="6409" max="6411" width="10" style="176"/>
    <col min="6412" max="6412" width="10.125" style="176" bestFit="1" customWidth="1"/>
    <col min="6413" max="6656" width="10" style="176"/>
    <col min="6657" max="6657" width="19.75" style="176" customWidth="1"/>
    <col min="6658" max="6659" width="8.25" style="176" bestFit="1" customWidth="1"/>
    <col min="6660" max="6660" width="9.125" style="176" bestFit="1" customWidth="1"/>
    <col min="6661" max="6661" width="7.5" style="176" bestFit="1" customWidth="1"/>
    <col min="6662" max="6662" width="9.125" style="176" bestFit="1" customWidth="1"/>
    <col min="6663" max="6663" width="7.5" style="176" bestFit="1" customWidth="1"/>
    <col min="6664" max="6664" width="11" style="176" bestFit="1" customWidth="1"/>
    <col min="6665" max="6667" width="10" style="176"/>
    <col min="6668" max="6668" width="10.125" style="176" bestFit="1" customWidth="1"/>
    <col min="6669" max="6912" width="10" style="176"/>
    <col min="6913" max="6913" width="19.75" style="176" customWidth="1"/>
    <col min="6914" max="6915" width="8.25" style="176" bestFit="1" customWidth="1"/>
    <col min="6916" max="6916" width="9.125" style="176" bestFit="1" customWidth="1"/>
    <col min="6917" max="6917" width="7.5" style="176" bestFit="1" customWidth="1"/>
    <col min="6918" max="6918" width="9.125" style="176" bestFit="1" customWidth="1"/>
    <col min="6919" max="6919" width="7.5" style="176" bestFit="1" customWidth="1"/>
    <col min="6920" max="6920" width="11" style="176" bestFit="1" customWidth="1"/>
    <col min="6921" max="6923" width="10" style="176"/>
    <col min="6924" max="6924" width="10.125" style="176" bestFit="1" customWidth="1"/>
    <col min="6925" max="7168" width="11" style="176"/>
    <col min="7169" max="7169" width="19.75" style="176" customWidth="1"/>
    <col min="7170" max="7171" width="8.25" style="176" bestFit="1" customWidth="1"/>
    <col min="7172" max="7172" width="9.125" style="176" bestFit="1" customWidth="1"/>
    <col min="7173" max="7173" width="7.5" style="176" bestFit="1" customWidth="1"/>
    <col min="7174" max="7174" width="9.125" style="176" bestFit="1" customWidth="1"/>
    <col min="7175" max="7175" width="7.5" style="176" bestFit="1" customWidth="1"/>
    <col min="7176" max="7176" width="11" style="176" bestFit="1" customWidth="1"/>
    <col min="7177" max="7179" width="10" style="176"/>
    <col min="7180" max="7180" width="10.125" style="176" bestFit="1" customWidth="1"/>
    <col min="7181" max="7424" width="10" style="176"/>
    <col min="7425" max="7425" width="19.75" style="176" customWidth="1"/>
    <col min="7426" max="7427" width="8.25" style="176" bestFit="1" customWidth="1"/>
    <col min="7428" max="7428" width="9.125" style="176" bestFit="1" customWidth="1"/>
    <col min="7429" max="7429" width="7.5" style="176" bestFit="1" customWidth="1"/>
    <col min="7430" max="7430" width="9.125" style="176" bestFit="1" customWidth="1"/>
    <col min="7431" max="7431" width="7.5" style="176" bestFit="1" customWidth="1"/>
    <col min="7432" max="7432" width="11" style="176" bestFit="1" customWidth="1"/>
    <col min="7433" max="7435" width="10" style="176"/>
    <col min="7436" max="7436" width="10.125" style="176" bestFit="1" customWidth="1"/>
    <col min="7437" max="7680" width="10" style="176"/>
    <col min="7681" max="7681" width="19.75" style="176" customWidth="1"/>
    <col min="7682" max="7683" width="8.25" style="176" bestFit="1" customWidth="1"/>
    <col min="7684" max="7684" width="9.125" style="176" bestFit="1" customWidth="1"/>
    <col min="7685" max="7685" width="7.5" style="176" bestFit="1" customWidth="1"/>
    <col min="7686" max="7686" width="9.125" style="176" bestFit="1" customWidth="1"/>
    <col min="7687" max="7687" width="7.5" style="176" bestFit="1" customWidth="1"/>
    <col min="7688" max="7688" width="11" style="176" bestFit="1" customWidth="1"/>
    <col min="7689" max="7691" width="10" style="176"/>
    <col min="7692" max="7692" width="10.125" style="176" bestFit="1" customWidth="1"/>
    <col min="7693" max="7936" width="10" style="176"/>
    <col min="7937" max="7937" width="19.75" style="176" customWidth="1"/>
    <col min="7938" max="7939" width="8.25" style="176" bestFit="1" customWidth="1"/>
    <col min="7940" max="7940" width="9.125" style="176" bestFit="1" customWidth="1"/>
    <col min="7941" max="7941" width="7.5" style="176" bestFit="1" customWidth="1"/>
    <col min="7942" max="7942" width="9.125" style="176" bestFit="1" customWidth="1"/>
    <col min="7943" max="7943" width="7.5" style="176" bestFit="1" customWidth="1"/>
    <col min="7944" max="7944" width="11" style="176" bestFit="1" customWidth="1"/>
    <col min="7945" max="7947" width="10" style="176"/>
    <col min="7948" max="7948" width="10.125" style="176" bestFit="1" customWidth="1"/>
    <col min="7949" max="8192" width="11" style="176"/>
    <col min="8193" max="8193" width="19.75" style="176" customWidth="1"/>
    <col min="8194" max="8195" width="8.25" style="176" bestFit="1" customWidth="1"/>
    <col min="8196" max="8196" width="9.125" style="176" bestFit="1" customWidth="1"/>
    <col min="8197" max="8197" width="7.5" style="176" bestFit="1" customWidth="1"/>
    <col min="8198" max="8198" width="9.125" style="176" bestFit="1" customWidth="1"/>
    <col min="8199" max="8199" width="7.5" style="176" bestFit="1" customWidth="1"/>
    <col min="8200" max="8200" width="11" style="176" bestFit="1" customWidth="1"/>
    <col min="8201" max="8203" width="10" style="176"/>
    <col min="8204" max="8204" width="10.125" style="176" bestFit="1" customWidth="1"/>
    <col min="8205" max="8448" width="10" style="176"/>
    <col min="8449" max="8449" width="19.75" style="176" customWidth="1"/>
    <col min="8450" max="8451" width="8.25" style="176" bestFit="1" customWidth="1"/>
    <col min="8452" max="8452" width="9.125" style="176" bestFit="1" customWidth="1"/>
    <col min="8453" max="8453" width="7.5" style="176" bestFit="1" customWidth="1"/>
    <col min="8454" max="8454" width="9.125" style="176" bestFit="1" customWidth="1"/>
    <col min="8455" max="8455" width="7.5" style="176" bestFit="1" customWidth="1"/>
    <col min="8456" max="8456" width="11" style="176" bestFit="1" customWidth="1"/>
    <col min="8457" max="8459" width="10" style="176"/>
    <col min="8460" max="8460" width="10.125" style="176" bestFit="1" customWidth="1"/>
    <col min="8461" max="8704" width="10" style="176"/>
    <col min="8705" max="8705" width="19.75" style="176" customWidth="1"/>
    <col min="8706" max="8707" width="8.25" style="176" bestFit="1" customWidth="1"/>
    <col min="8708" max="8708" width="9.125" style="176" bestFit="1" customWidth="1"/>
    <col min="8709" max="8709" width="7.5" style="176" bestFit="1" customWidth="1"/>
    <col min="8710" max="8710" width="9.125" style="176" bestFit="1" customWidth="1"/>
    <col min="8711" max="8711" width="7.5" style="176" bestFit="1" customWidth="1"/>
    <col min="8712" max="8712" width="11" style="176" bestFit="1" customWidth="1"/>
    <col min="8713" max="8715" width="10" style="176"/>
    <col min="8716" max="8716" width="10.125" style="176" bestFit="1" customWidth="1"/>
    <col min="8717" max="8960" width="10" style="176"/>
    <col min="8961" max="8961" width="19.75" style="176" customWidth="1"/>
    <col min="8962" max="8963" width="8.25" style="176" bestFit="1" customWidth="1"/>
    <col min="8964" max="8964" width="9.125" style="176" bestFit="1" customWidth="1"/>
    <col min="8965" max="8965" width="7.5" style="176" bestFit="1" customWidth="1"/>
    <col min="8966" max="8966" width="9.125" style="176" bestFit="1" customWidth="1"/>
    <col min="8967" max="8967" width="7.5" style="176" bestFit="1" customWidth="1"/>
    <col min="8968" max="8968" width="11" style="176" bestFit="1" customWidth="1"/>
    <col min="8969" max="8971" width="10" style="176"/>
    <col min="8972" max="8972" width="10.125" style="176" bestFit="1" customWidth="1"/>
    <col min="8973" max="9216" width="11" style="176"/>
    <col min="9217" max="9217" width="19.75" style="176" customWidth="1"/>
    <col min="9218" max="9219" width="8.25" style="176" bestFit="1" customWidth="1"/>
    <col min="9220" max="9220" width="9.125" style="176" bestFit="1" customWidth="1"/>
    <col min="9221" max="9221" width="7.5" style="176" bestFit="1" customWidth="1"/>
    <col min="9222" max="9222" width="9.125" style="176" bestFit="1" customWidth="1"/>
    <col min="9223" max="9223" width="7.5" style="176" bestFit="1" customWidth="1"/>
    <col min="9224" max="9224" width="11" style="176" bestFit="1" customWidth="1"/>
    <col min="9225" max="9227" width="10" style="176"/>
    <col min="9228" max="9228" width="10.125" style="176" bestFit="1" customWidth="1"/>
    <col min="9229" max="9472" width="10" style="176"/>
    <col min="9473" max="9473" width="19.75" style="176" customWidth="1"/>
    <col min="9474" max="9475" width="8.25" style="176" bestFit="1" customWidth="1"/>
    <col min="9476" max="9476" width="9.125" style="176" bestFit="1" customWidth="1"/>
    <col min="9477" max="9477" width="7.5" style="176" bestFit="1" customWidth="1"/>
    <col min="9478" max="9478" width="9.125" style="176" bestFit="1" customWidth="1"/>
    <col min="9479" max="9479" width="7.5" style="176" bestFit="1" customWidth="1"/>
    <col min="9480" max="9480" width="11" style="176" bestFit="1" customWidth="1"/>
    <col min="9481" max="9483" width="10" style="176"/>
    <col min="9484" max="9484" width="10.125" style="176" bestFit="1" customWidth="1"/>
    <col min="9485" max="9728" width="10" style="176"/>
    <col min="9729" max="9729" width="19.75" style="176" customWidth="1"/>
    <col min="9730" max="9731" width="8.25" style="176" bestFit="1" customWidth="1"/>
    <col min="9732" max="9732" width="9.125" style="176" bestFit="1" customWidth="1"/>
    <col min="9733" max="9733" width="7.5" style="176" bestFit="1" customWidth="1"/>
    <col min="9734" max="9734" width="9.125" style="176" bestFit="1" customWidth="1"/>
    <col min="9735" max="9735" width="7.5" style="176" bestFit="1" customWidth="1"/>
    <col min="9736" max="9736" width="11" style="176" bestFit="1" customWidth="1"/>
    <col min="9737" max="9739" width="10" style="176"/>
    <col min="9740" max="9740" width="10.125" style="176" bestFit="1" customWidth="1"/>
    <col min="9741" max="9984" width="10" style="176"/>
    <col min="9985" max="9985" width="19.75" style="176" customWidth="1"/>
    <col min="9986" max="9987" width="8.25" style="176" bestFit="1" customWidth="1"/>
    <col min="9988" max="9988" width="9.125" style="176" bestFit="1" customWidth="1"/>
    <col min="9989" max="9989" width="7.5" style="176" bestFit="1" customWidth="1"/>
    <col min="9990" max="9990" width="9.125" style="176" bestFit="1" customWidth="1"/>
    <col min="9991" max="9991" width="7.5" style="176" bestFit="1" customWidth="1"/>
    <col min="9992" max="9992" width="11" style="176" bestFit="1" customWidth="1"/>
    <col min="9993" max="9995" width="10" style="176"/>
    <col min="9996" max="9996" width="10.125" style="176" bestFit="1" customWidth="1"/>
    <col min="9997" max="10240" width="11" style="176"/>
    <col min="10241" max="10241" width="19.75" style="176" customWidth="1"/>
    <col min="10242" max="10243" width="8.25" style="176" bestFit="1" customWidth="1"/>
    <col min="10244" max="10244" width="9.125" style="176" bestFit="1" customWidth="1"/>
    <col min="10245" max="10245" width="7.5" style="176" bestFit="1" customWidth="1"/>
    <col min="10246" max="10246" width="9.125" style="176" bestFit="1" customWidth="1"/>
    <col min="10247" max="10247" width="7.5" style="176" bestFit="1" customWidth="1"/>
    <col min="10248" max="10248" width="11" style="176" bestFit="1" customWidth="1"/>
    <col min="10249" max="10251" width="10" style="176"/>
    <col min="10252" max="10252" width="10.125" style="176" bestFit="1" customWidth="1"/>
    <col min="10253" max="10496" width="10" style="176"/>
    <col min="10497" max="10497" width="19.75" style="176" customWidth="1"/>
    <col min="10498" max="10499" width="8.25" style="176" bestFit="1" customWidth="1"/>
    <col min="10500" max="10500" width="9.125" style="176" bestFit="1" customWidth="1"/>
    <col min="10501" max="10501" width="7.5" style="176" bestFit="1" customWidth="1"/>
    <col min="10502" max="10502" width="9.125" style="176" bestFit="1" customWidth="1"/>
    <col min="10503" max="10503" width="7.5" style="176" bestFit="1" customWidth="1"/>
    <col min="10504" max="10504" width="11" style="176" bestFit="1" customWidth="1"/>
    <col min="10505" max="10507" width="10" style="176"/>
    <col min="10508" max="10508" width="10.125" style="176" bestFit="1" customWidth="1"/>
    <col min="10509" max="10752" width="10" style="176"/>
    <col min="10753" max="10753" width="19.75" style="176" customWidth="1"/>
    <col min="10754" max="10755" width="8.25" style="176" bestFit="1" customWidth="1"/>
    <col min="10756" max="10756" width="9.125" style="176" bestFit="1" customWidth="1"/>
    <col min="10757" max="10757" width="7.5" style="176" bestFit="1" customWidth="1"/>
    <col min="10758" max="10758" width="9.125" style="176" bestFit="1" customWidth="1"/>
    <col min="10759" max="10759" width="7.5" style="176" bestFit="1" customWidth="1"/>
    <col min="10760" max="10760" width="11" style="176" bestFit="1" customWidth="1"/>
    <col min="10761" max="10763" width="10" style="176"/>
    <col min="10764" max="10764" width="10.125" style="176" bestFit="1" customWidth="1"/>
    <col min="10765" max="11008" width="10" style="176"/>
    <col min="11009" max="11009" width="19.75" style="176" customWidth="1"/>
    <col min="11010" max="11011" width="8.25" style="176" bestFit="1" customWidth="1"/>
    <col min="11012" max="11012" width="9.125" style="176" bestFit="1" customWidth="1"/>
    <col min="11013" max="11013" width="7.5" style="176" bestFit="1" customWidth="1"/>
    <col min="11014" max="11014" width="9.125" style="176" bestFit="1" customWidth="1"/>
    <col min="11015" max="11015" width="7.5" style="176" bestFit="1" customWidth="1"/>
    <col min="11016" max="11016" width="11" style="176" bestFit="1" customWidth="1"/>
    <col min="11017" max="11019" width="10" style="176"/>
    <col min="11020" max="11020" width="10.125" style="176" bestFit="1" customWidth="1"/>
    <col min="11021" max="11264" width="11" style="176"/>
    <col min="11265" max="11265" width="19.75" style="176" customWidth="1"/>
    <col min="11266" max="11267" width="8.25" style="176" bestFit="1" customWidth="1"/>
    <col min="11268" max="11268" width="9.125" style="176" bestFit="1" customWidth="1"/>
    <col min="11269" max="11269" width="7.5" style="176" bestFit="1" customWidth="1"/>
    <col min="11270" max="11270" width="9.125" style="176" bestFit="1" customWidth="1"/>
    <col min="11271" max="11271" width="7.5" style="176" bestFit="1" customWidth="1"/>
    <col min="11272" max="11272" width="11" style="176" bestFit="1" customWidth="1"/>
    <col min="11273" max="11275" width="10" style="176"/>
    <col min="11276" max="11276" width="10.125" style="176" bestFit="1" customWidth="1"/>
    <col min="11277" max="11520" width="10" style="176"/>
    <col min="11521" max="11521" width="19.75" style="176" customWidth="1"/>
    <col min="11522" max="11523" width="8.25" style="176" bestFit="1" customWidth="1"/>
    <col min="11524" max="11524" width="9.125" style="176" bestFit="1" customWidth="1"/>
    <col min="11525" max="11525" width="7.5" style="176" bestFit="1" customWidth="1"/>
    <col min="11526" max="11526" width="9.125" style="176" bestFit="1" customWidth="1"/>
    <col min="11527" max="11527" width="7.5" style="176" bestFit="1" customWidth="1"/>
    <col min="11528" max="11528" width="11" style="176" bestFit="1" customWidth="1"/>
    <col min="11529" max="11531" width="10" style="176"/>
    <col min="11532" max="11532" width="10.125" style="176" bestFit="1" customWidth="1"/>
    <col min="11533" max="11776" width="10" style="176"/>
    <col min="11777" max="11777" width="19.75" style="176" customWidth="1"/>
    <col min="11778" max="11779" width="8.25" style="176" bestFit="1" customWidth="1"/>
    <col min="11780" max="11780" width="9.125" style="176" bestFit="1" customWidth="1"/>
    <col min="11781" max="11781" width="7.5" style="176" bestFit="1" customWidth="1"/>
    <col min="11782" max="11782" width="9.125" style="176" bestFit="1" customWidth="1"/>
    <col min="11783" max="11783" width="7.5" style="176" bestFit="1" customWidth="1"/>
    <col min="11784" max="11784" width="11" style="176" bestFit="1" customWidth="1"/>
    <col min="11785" max="11787" width="10" style="176"/>
    <col min="11788" max="11788" width="10.125" style="176" bestFit="1" customWidth="1"/>
    <col min="11789" max="12032" width="10" style="176"/>
    <col min="12033" max="12033" width="19.75" style="176" customWidth="1"/>
    <col min="12034" max="12035" width="8.25" style="176" bestFit="1" customWidth="1"/>
    <col min="12036" max="12036" width="9.125" style="176" bestFit="1" customWidth="1"/>
    <col min="12037" max="12037" width="7.5" style="176" bestFit="1" customWidth="1"/>
    <col min="12038" max="12038" width="9.125" style="176" bestFit="1" customWidth="1"/>
    <col min="12039" max="12039" width="7.5" style="176" bestFit="1" customWidth="1"/>
    <col min="12040" max="12040" width="11" style="176" bestFit="1" customWidth="1"/>
    <col min="12041" max="12043" width="10" style="176"/>
    <col min="12044" max="12044" width="10.125" style="176" bestFit="1" customWidth="1"/>
    <col min="12045" max="12288" width="11" style="176"/>
    <col min="12289" max="12289" width="19.75" style="176" customWidth="1"/>
    <col min="12290" max="12291" width="8.25" style="176" bestFit="1" customWidth="1"/>
    <col min="12292" max="12292" width="9.125" style="176" bestFit="1" customWidth="1"/>
    <col min="12293" max="12293" width="7.5" style="176" bestFit="1" customWidth="1"/>
    <col min="12294" max="12294" width="9.125" style="176" bestFit="1" customWidth="1"/>
    <col min="12295" max="12295" width="7.5" style="176" bestFit="1" customWidth="1"/>
    <col min="12296" max="12296" width="11" style="176" bestFit="1" customWidth="1"/>
    <col min="12297" max="12299" width="10" style="176"/>
    <col min="12300" max="12300" width="10.125" style="176" bestFit="1" customWidth="1"/>
    <col min="12301" max="12544" width="10" style="176"/>
    <col min="12545" max="12545" width="19.75" style="176" customWidth="1"/>
    <col min="12546" max="12547" width="8.25" style="176" bestFit="1" customWidth="1"/>
    <col min="12548" max="12548" width="9.125" style="176" bestFit="1" customWidth="1"/>
    <col min="12549" max="12549" width="7.5" style="176" bestFit="1" customWidth="1"/>
    <col min="12550" max="12550" width="9.125" style="176" bestFit="1" customWidth="1"/>
    <col min="12551" max="12551" width="7.5" style="176" bestFit="1" customWidth="1"/>
    <col min="12552" max="12552" width="11" style="176" bestFit="1" customWidth="1"/>
    <col min="12553" max="12555" width="10" style="176"/>
    <col min="12556" max="12556" width="10.125" style="176" bestFit="1" customWidth="1"/>
    <col min="12557" max="12800" width="10" style="176"/>
    <col min="12801" max="12801" width="19.75" style="176" customWidth="1"/>
    <col min="12802" max="12803" width="8.25" style="176" bestFit="1" customWidth="1"/>
    <col min="12804" max="12804" width="9.125" style="176" bestFit="1" customWidth="1"/>
    <col min="12805" max="12805" width="7.5" style="176" bestFit="1" customWidth="1"/>
    <col min="12806" max="12806" width="9.125" style="176" bestFit="1" customWidth="1"/>
    <col min="12807" max="12807" width="7.5" style="176" bestFit="1" customWidth="1"/>
    <col min="12808" max="12808" width="11" style="176" bestFit="1" customWidth="1"/>
    <col min="12809" max="12811" width="10" style="176"/>
    <col min="12812" max="12812" width="10.125" style="176" bestFit="1" customWidth="1"/>
    <col min="12813" max="13056" width="10" style="176"/>
    <col min="13057" max="13057" width="19.75" style="176" customWidth="1"/>
    <col min="13058" max="13059" width="8.25" style="176" bestFit="1" customWidth="1"/>
    <col min="13060" max="13060" width="9.125" style="176" bestFit="1" customWidth="1"/>
    <col min="13061" max="13061" width="7.5" style="176" bestFit="1" customWidth="1"/>
    <col min="13062" max="13062" width="9.125" style="176" bestFit="1" customWidth="1"/>
    <col min="13063" max="13063" width="7.5" style="176" bestFit="1" customWidth="1"/>
    <col min="13064" max="13064" width="11" style="176" bestFit="1" customWidth="1"/>
    <col min="13065" max="13067" width="10" style="176"/>
    <col min="13068" max="13068" width="10.125" style="176" bestFit="1" customWidth="1"/>
    <col min="13069" max="13312" width="11" style="176"/>
    <col min="13313" max="13313" width="19.75" style="176" customWidth="1"/>
    <col min="13314" max="13315" width="8.25" style="176" bestFit="1" customWidth="1"/>
    <col min="13316" max="13316" width="9.125" style="176" bestFit="1" customWidth="1"/>
    <col min="13317" max="13317" width="7.5" style="176" bestFit="1" customWidth="1"/>
    <col min="13318" max="13318" width="9.125" style="176" bestFit="1" customWidth="1"/>
    <col min="13319" max="13319" width="7.5" style="176" bestFit="1" customWidth="1"/>
    <col min="13320" max="13320" width="11" style="176" bestFit="1" customWidth="1"/>
    <col min="13321" max="13323" width="10" style="176"/>
    <col min="13324" max="13324" width="10.125" style="176" bestFit="1" customWidth="1"/>
    <col min="13325" max="13568" width="10" style="176"/>
    <col min="13569" max="13569" width="19.75" style="176" customWidth="1"/>
    <col min="13570" max="13571" width="8.25" style="176" bestFit="1" customWidth="1"/>
    <col min="13572" max="13572" width="9.125" style="176" bestFit="1" customWidth="1"/>
    <col min="13573" max="13573" width="7.5" style="176" bestFit="1" customWidth="1"/>
    <col min="13574" max="13574" width="9.125" style="176" bestFit="1" customWidth="1"/>
    <col min="13575" max="13575" width="7.5" style="176" bestFit="1" customWidth="1"/>
    <col min="13576" max="13576" width="11" style="176" bestFit="1" customWidth="1"/>
    <col min="13577" max="13579" width="10" style="176"/>
    <col min="13580" max="13580" width="10.125" style="176" bestFit="1" customWidth="1"/>
    <col min="13581" max="13824" width="10" style="176"/>
    <col min="13825" max="13825" width="19.75" style="176" customWidth="1"/>
    <col min="13826" max="13827" width="8.25" style="176" bestFit="1" customWidth="1"/>
    <col min="13828" max="13828" width="9.125" style="176" bestFit="1" customWidth="1"/>
    <col min="13829" max="13829" width="7.5" style="176" bestFit="1" customWidth="1"/>
    <col min="13830" max="13830" width="9.125" style="176" bestFit="1" customWidth="1"/>
    <col min="13831" max="13831" width="7.5" style="176" bestFit="1" customWidth="1"/>
    <col min="13832" max="13832" width="11" style="176" bestFit="1" customWidth="1"/>
    <col min="13833" max="13835" width="10" style="176"/>
    <col min="13836" max="13836" width="10.125" style="176" bestFit="1" customWidth="1"/>
    <col min="13837" max="14080" width="10" style="176"/>
    <col min="14081" max="14081" width="19.75" style="176" customWidth="1"/>
    <col min="14082" max="14083" width="8.25" style="176" bestFit="1" customWidth="1"/>
    <col min="14084" max="14084" width="9.125" style="176" bestFit="1" customWidth="1"/>
    <col min="14085" max="14085" width="7.5" style="176" bestFit="1" customWidth="1"/>
    <col min="14086" max="14086" width="9.125" style="176" bestFit="1" customWidth="1"/>
    <col min="14087" max="14087" width="7.5" style="176" bestFit="1" customWidth="1"/>
    <col min="14088" max="14088" width="11" style="176" bestFit="1" customWidth="1"/>
    <col min="14089" max="14091" width="10" style="176"/>
    <col min="14092" max="14092" width="10.125" style="176" bestFit="1" customWidth="1"/>
    <col min="14093" max="14336" width="11" style="176"/>
    <col min="14337" max="14337" width="19.75" style="176" customWidth="1"/>
    <col min="14338" max="14339" width="8.25" style="176" bestFit="1" customWidth="1"/>
    <col min="14340" max="14340" width="9.125" style="176" bestFit="1" customWidth="1"/>
    <col min="14341" max="14341" width="7.5" style="176" bestFit="1" customWidth="1"/>
    <col min="14342" max="14342" width="9.125" style="176" bestFit="1" customWidth="1"/>
    <col min="14343" max="14343" width="7.5" style="176" bestFit="1" customWidth="1"/>
    <col min="14344" max="14344" width="11" style="176" bestFit="1" customWidth="1"/>
    <col min="14345" max="14347" width="10" style="176"/>
    <col min="14348" max="14348" width="10.125" style="176" bestFit="1" customWidth="1"/>
    <col min="14349" max="14592" width="10" style="176"/>
    <col min="14593" max="14593" width="19.75" style="176" customWidth="1"/>
    <col min="14594" max="14595" width="8.25" style="176" bestFit="1" customWidth="1"/>
    <col min="14596" max="14596" width="9.125" style="176" bestFit="1" customWidth="1"/>
    <col min="14597" max="14597" width="7.5" style="176" bestFit="1" customWidth="1"/>
    <col min="14598" max="14598" width="9.125" style="176" bestFit="1" customWidth="1"/>
    <col min="14599" max="14599" width="7.5" style="176" bestFit="1" customWidth="1"/>
    <col min="14600" max="14600" width="11" style="176" bestFit="1" customWidth="1"/>
    <col min="14601" max="14603" width="10" style="176"/>
    <col min="14604" max="14604" width="10.125" style="176" bestFit="1" customWidth="1"/>
    <col min="14605" max="14848" width="10" style="176"/>
    <col min="14849" max="14849" width="19.75" style="176" customWidth="1"/>
    <col min="14850" max="14851" width="8.25" style="176" bestFit="1" customWidth="1"/>
    <col min="14852" max="14852" width="9.125" style="176" bestFit="1" customWidth="1"/>
    <col min="14853" max="14853" width="7.5" style="176" bestFit="1" customWidth="1"/>
    <col min="14854" max="14854" width="9.125" style="176" bestFit="1" customWidth="1"/>
    <col min="14855" max="14855" width="7.5" style="176" bestFit="1" customWidth="1"/>
    <col min="14856" max="14856" width="11" style="176" bestFit="1" customWidth="1"/>
    <col min="14857" max="14859" width="10" style="176"/>
    <col min="14860" max="14860" width="10.125" style="176" bestFit="1" customWidth="1"/>
    <col min="14861" max="15104" width="10" style="176"/>
    <col min="15105" max="15105" width="19.75" style="176" customWidth="1"/>
    <col min="15106" max="15107" width="8.25" style="176" bestFit="1" customWidth="1"/>
    <col min="15108" max="15108" width="9.125" style="176" bestFit="1" customWidth="1"/>
    <col min="15109" max="15109" width="7.5" style="176" bestFit="1" customWidth="1"/>
    <col min="15110" max="15110" width="9.125" style="176" bestFit="1" customWidth="1"/>
    <col min="15111" max="15111" width="7.5" style="176" bestFit="1" customWidth="1"/>
    <col min="15112" max="15112" width="11" style="176" bestFit="1" customWidth="1"/>
    <col min="15113" max="15115" width="10" style="176"/>
    <col min="15116" max="15116" width="10.125" style="176" bestFit="1" customWidth="1"/>
    <col min="15117" max="15360" width="11" style="176"/>
    <col min="15361" max="15361" width="19.75" style="176" customWidth="1"/>
    <col min="15362" max="15363" width="8.25" style="176" bestFit="1" customWidth="1"/>
    <col min="15364" max="15364" width="9.125" style="176" bestFit="1" customWidth="1"/>
    <col min="15365" max="15365" width="7.5" style="176" bestFit="1" customWidth="1"/>
    <col min="15366" max="15366" width="9.125" style="176" bestFit="1" customWidth="1"/>
    <col min="15367" max="15367" width="7.5" style="176" bestFit="1" customWidth="1"/>
    <col min="15368" max="15368" width="11" style="176" bestFit="1" customWidth="1"/>
    <col min="15369" max="15371" width="10" style="176"/>
    <col min="15372" max="15372" width="10.125" style="176" bestFit="1" customWidth="1"/>
    <col min="15373" max="15616" width="10" style="176"/>
    <col min="15617" max="15617" width="19.75" style="176" customWidth="1"/>
    <col min="15618" max="15619" width="8.25" style="176" bestFit="1" customWidth="1"/>
    <col min="15620" max="15620" width="9.125" style="176" bestFit="1" customWidth="1"/>
    <col min="15621" max="15621" width="7.5" style="176" bestFit="1" customWidth="1"/>
    <col min="15622" max="15622" width="9.125" style="176" bestFit="1" customWidth="1"/>
    <col min="15623" max="15623" width="7.5" style="176" bestFit="1" customWidth="1"/>
    <col min="15624" max="15624" width="11" style="176" bestFit="1" customWidth="1"/>
    <col min="15625" max="15627" width="10" style="176"/>
    <col min="15628" max="15628" width="10.125" style="176" bestFit="1" customWidth="1"/>
    <col min="15629" max="15872" width="10" style="176"/>
    <col min="15873" max="15873" width="19.75" style="176" customWidth="1"/>
    <col min="15874" max="15875" width="8.25" style="176" bestFit="1" customWidth="1"/>
    <col min="15876" max="15876" width="9.125" style="176" bestFit="1" customWidth="1"/>
    <col min="15877" max="15877" width="7.5" style="176" bestFit="1" customWidth="1"/>
    <col min="15878" max="15878" width="9.125" style="176" bestFit="1" customWidth="1"/>
    <col min="15879" max="15879" width="7.5" style="176" bestFit="1" customWidth="1"/>
    <col min="15880" max="15880" width="11" style="176" bestFit="1" customWidth="1"/>
    <col min="15881" max="15883" width="10" style="176"/>
    <col min="15884" max="15884" width="10.125" style="176" bestFit="1" customWidth="1"/>
    <col min="15885" max="16128" width="10" style="176"/>
    <col min="16129" max="16129" width="19.75" style="176" customWidth="1"/>
    <col min="16130" max="16131" width="8.25" style="176" bestFit="1" customWidth="1"/>
    <col min="16132" max="16132" width="9.125" style="176" bestFit="1" customWidth="1"/>
    <col min="16133" max="16133" width="7.5" style="176" bestFit="1" customWidth="1"/>
    <col min="16134" max="16134" width="9.125" style="176" bestFit="1" customWidth="1"/>
    <col min="16135" max="16135" width="7.5" style="176" bestFit="1" customWidth="1"/>
    <col min="16136" max="16136" width="11" style="176" bestFit="1" customWidth="1"/>
    <col min="16137" max="16139" width="10" style="176"/>
    <col min="16140" max="16140" width="10.125" style="176" bestFit="1" customWidth="1"/>
    <col min="16141" max="16384" width="11" style="176"/>
  </cols>
  <sheetData>
    <row r="1" spans="1:65" x14ac:dyDescent="0.2">
      <c r="A1" s="175" t="s">
        <v>29</v>
      </c>
    </row>
    <row r="2" spans="1:65" ht="15.75" x14ac:dyDescent="0.25">
      <c r="A2" s="177"/>
      <c r="B2" s="178"/>
      <c r="H2" s="602" t="s">
        <v>160</v>
      </c>
    </row>
    <row r="3" spans="1:65" s="102" customFormat="1" x14ac:dyDescent="0.2">
      <c r="A3" s="79"/>
      <c r="B3" s="852">
        <f>INDICE!A3</f>
        <v>42036</v>
      </c>
      <c r="C3" s="853"/>
      <c r="D3" s="853" t="s">
        <v>121</v>
      </c>
      <c r="E3" s="853"/>
      <c r="F3" s="853" t="s">
        <v>122</v>
      </c>
      <c r="G3" s="853"/>
      <c r="H3" s="853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506</v>
      </c>
      <c r="D4" s="97" t="s">
        <v>48</v>
      </c>
      <c r="E4" s="97" t="s">
        <v>506</v>
      </c>
      <c r="F4" s="97" t="s">
        <v>48</v>
      </c>
      <c r="G4" s="98" t="s">
        <v>506</v>
      </c>
      <c r="H4" s="98" t="s">
        <v>111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79" customFormat="1" x14ac:dyDescent="0.2">
      <c r="A5" s="179" t="s">
        <v>206</v>
      </c>
      <c r="B5" s="129">
        <v>172.21822999999998</v>
      </c>
      <c r="C5" s="180">
        <v>9.154341781842863</v>
      </c>
      <c r="D5" s="129">
        <v>369.03396000000009</v>
      </c>
      <c r="E5" s="180">
        <v>-0.26636968778784059</v>
      </c>
      <c r="F5" s="129">
        <v>2098.7199100000003</v>
      </c>
      <c r="G5" s="180">
        <v>-6.9765424298250851</v>
      </c>
      <c r="H5" s="180">
        <v>23.727277065743376</v>
      </c>
    </row>
    <row r="6" spans="1:65" s="179" customFormat="1" x14ac:dyDescent="0.2">
      <c r="A6" s="179" t="s">
        <v>207</v>
      </c>
      <c r="B6" s="129">
        <v>452.62654000000003</v>
      </c>
      <c r="C6" s="180">
        <v>-12.379533035847723</v>
      </c>
      <c r="D6" s="129">
        <v>991.43349000000012</v>
      </c>
      <c r="E6" s="180">
        <v>-9.1487632974721578</v>
      </c>
      <c r="F6" s="129">
        <v>6746.458169999999</v>
      </c>
      <c r="G6" s="180">
        <v>2.8484080177399291</v>
      </c>
      <c r="H6" s="180">
        <v>76.27272293425662</v>
      </c>
    </row>
    <row r="7" spans="1:65" s="99" customFormat="1" x14ac:dyDescent="0.2">
      <c r="A7" s="68" t="s">
        <v>528</v>
      </c>
      <c r="B7" s="69">
        <v>624.84477000000004</v>
      </c>
      <c r="C7" s="103">
        <v>-7.3413478115647832</v>
      </c>
      <c r="D7" s="69">
        <v>1360.4674500000001</v>
      </c>
      <c r="E7" s="103">
        <v>-6.8996152648319198</v>
      </c>
      <c r="F7" s="69">
        <v>8845.1780799999997</v>
      </c>
      <c r="G7" s="103">
        <v>0.33401035704280352</v>
      </c>
      <c r="H7" s="103">
        <v>100</v>
      </c>
    </row>
    <row r="8" spans="1:65" s="99" customFormat="1" x14ac:dyDescent="0.2">
      <c r="A8" s="181" t="s">
        <v>515</v>
      </c>
      <c r="B8" s="182">
        <v>442.77956000000006</v>
      </c>
      <c r="C8" s="835">
        <v>-13.222956644850214</v>
      </c>
      <c r="D8" s="182">
        <v>972.48311000000012</v>
      </c>
      <c r="E8" s="835">
        <v>-9.3459413738736732</v>
      </c>
      <c r="F8" s="182">
        <v>6644.7240999999995</v>
      </c>
      <c r="G8" s="835">
        <v>3.9114225946975676</v>
      </c>
      <c r="H8" s="835">
        <v>75.122558753503355</v>
      </c>
    </row>
    <row r="9" spans="1:65" s="179" customFormat="1" x14ac:dyDescent="0.2">
      <c r="H9" s="93" t="s">
        <v>241</v>
      </c>
    </row>
    <row r="10" spans="1:65" s="179" customFormat="1" x14ac:dyDescent="0.2">
      <c r="A10" s="94" t="s">
        <v>578</v>
      </c>
    </row>
    <row r="11" spans="1:65" x14ac:dyDescent="0.2">
      <c r="A11" s="94" t="s">
        <v>529</v>
      </c>
    </row>
    <row r="12" spans="1:65" x14ac:dyDescent="0.2">
      <c r="A12" s="94" t="s">
        <v>242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I46"/>
  <sheetViews>
    <sheetView zoomScale="115" zoomScaleNormal="115" zoomScaleSheetLayoutView="100" workbookViewId="0"/>
  </sheetViews>
  <sheetFormatPr baseColWidth="10" defaultRowHeight="12.75" x14ac:dyDescent="0.2"/>
  <cols>
    <col min="1" max="1" width="16.5" style="3" customWidth="1"/>
    <col min="2" max="2" width="11.5" style="3" customWidth="1"/>
    <col min="3" max="3" width="17.125" style="3" customWidth="1"/>
    <col min="4" max="4" width="8.5" style="3" customWidth="1"/>
    <col min="5" max="5" width="11" style="3"/>
    <col min="6" max="6" width="10.375" style="3" customWidth="1"/>
    <col min="7" max="7" width="11.875" style="3" customWidth="1"/>
    <col min="8" max="10" width="11" style="3"/>
    <col min="11" max="243" width="10" style="3"/>
    <col min="244" max="244" width="14.5" style="3" customWidth="1"/>
    <col min="245" max="245" width="9.625" style="3" customWidth="1"/>
    <col min="246" max="246" width="6.125" style="3" bestFit="1" customWidth="1"/>
    <col min="247" max="247" width="7.75" style="3" bestFit="1" customWidth="1"/>
    <col min="248" max="248" width="5.75" style="3" customWidth="1"/>
    <col min="249" max="249" width="6.625" style="3" bestFit="1" customWidth="1"/>
    <col min="250" max="250" width="7.75" style="3" bestFit="1" customWidth="1"/>
    <col min="251" max="251" width="11.25" style="3" bestFit="1" customWidth="1"/>
    <col min="252" max="252" width="5.75" style="3" customWidth="1"/>
    <col min="253" max="253" width="7.75" style="3" bestFit="1" customWidth="1"/>
    <col min="254" max="254" width="10.5" style="3" bestFit="1" customWidth="1"/>
    <col min="255" max="255" width="6.5" style="3" customWidth="1"/>
    <col min="256" max="257" width="8" style="3" bestFit="1" customWidth="1"/>
    <col min="258" max="258" width="8.25" style="3" customWidth="1"/>
    <col min="259" max="259" width="10.875" style="3" bestFit="1" customWidth="1"/>
    <col min="260" max="260" width="7.5" style="3" customWidth="1"/>
    <col min="261" max="261" width="10" style="3"/>
    <col min="262" max="262" width="9.125" style="3" customWidth="1"/>
    <col min="263" max="263" width="10.5" style="3" bestFit="1" customWidth="1"/>
    <col min="264" max="499" width="10" style="3"/>
    <col min="500" max="500" width="14.5" style="3" customWidth="1"/>
    <col min="501" max="501" width="9.625" style="3" customWidth="1"/>
    <col min="502" max="502" width="6.125" style="3" bestFit="1" customWidth="1"/>
    <col min="503" max="503" width="7.75" style="3" bestFit="1" customWidth="1"/>
    <col min="504" max="504" width="5.75" style="3" customWidth="1"/>
    <col min="505" max="505" width="6.625" style="3" bestFit="1" customWidth="1"/>
    <col min="506" max="506" width="7.75" style="3" bestFit="1" customWidth="1"/>
    <col min="507" max="507" width="11.25" style="3" bestFit="1" customWidth="1"/>
    <col min="508" max="508" width="5.75" style="3" customWidth="1"/>
    <col min="509" max="509" width="7.75" style="3" bestFit="1" customWidth="1"/>
    <col min="510" max="510" width="10.5" style="3" bestFit="1" customWidth="1"/>
    <col min="511" max="511" width="6.5" style="3" customWidth="1"/>
    <col min="512" max="513" width="8" style="3" bestFit="1" customWidth="1"/>
    <col min="514" max="514" width="8.25" style="3" customWidth="1"/>
    <col min="515" max="515" width="10.875" style="3" bestFit="1" customWidth="1"/>
    <col min="516" max="516" width="7.5" style="3" customWidth="1"/>
    <col min="517" max="517" width="10" style="3"/>
    <col min="518" max="518" width="9.125" style="3" customWidth="1"/>
    <col min="519" max="519" width="10.5" style="3" bestFit="1" customWidth="1"/>
    <col min="520" max="755" width="10" style="3"/>
    <col min="756" max="756" width="14.5" style="3" customWidth="1"/>
    <col min="757" max="757" width="9.625" style="3" customWidth="1"/>
    <col min="758" max="758" width="6.125" style="3" bestFit="1" customWidth="1"/>
    <col min="759" max="759" width="7.75" style="3" bestFit="1" customWidth="1"/>
    <col min="760" max="760" width="5.75" style="3" customWidth="1"/>
    <col min="761" max="761" width="6.625" style="3" bestFit="1" customWidth="1"/>
    <col min="762" max="762" width="7.75" style="3" bestFit="1" customWidth="1"/>
    <col min="763" max="763" width="11.25" style="3" bestFit="1" customWidth="1"/>
    <col min="764" max="764" width="5.75" style="3" customWidth="1"/>
    <col min="765" max="765" width="7.75" style="3" bestFit="1" customWidth="1"/>
    <col min="766" max="766" width="10.5" style="3" bestFit="1" customWidth="1"/>
    <col min="767" max="767" width="6.5" style="3" customWidth="1"/>
    <col min="768" max="769" width="8" style="3" bestFit="1" customWidth="1"/>
    <col min="770" max="770" width="8.25" style="3" customWidth="1"/>
    <col min="771" max="771" width="10.875" style="3" bestFit="1" customWidth="1"/>
    <col min="772" max="772" width="7.5" style="3" customWidth="1"/>
    <col min="773" max="773" width="10" style="3"/>
    <col min="774" max="774" width="9.125" style="3" customWidth="1"/>
    <col min="775" max="775" width="10.5" style="3" bestFit="1" customWidth="1"/>
    <col min="776" max="1011" width="10" style="3"/>
    <col min="1012" max="1012" width="14.5" style="3" customWidth="1"/>
    <col min="1013" max="1013" width="9.625" style="3" customWidth="1"/>
    <col min="1014" max="1014" width="6.125" style="3" bestFit="1" customWidth="1"/>
    <col min="1015" max="1015" width="7.75" style="3" bestFit="1" customWidth="1"/>
    <col min="1016" max="1016" width="5.75" style="3" customWidth="1"/>
    <col min="1017" max="1017" width="6.625" style="3" bestFit="1" customWidth="1"/>
    <col min="1018" max="1018" width="7.75" style="3" bestFit="1" customWidth="1"/>
    <col min="1019" max="1019" width="11.25" style="3" bestFit="1" customWidth="1"/>
    <col min="1020" max="1020" width="5.75" style="3" customWidth="1"/>
    <col min="1021" max="1021" width="7.75" style="3" bestFit="1" customWidth="1"/>
    <col min="1022" max="1022" width="10.5" style="3" bestFit="1" customWidth="1"/>
    <col min="1023" max="1023" width="6.5" style="3" customWidth="1"/>
    <col min="1024" max="1025" width="8" style="3" bestFit="1" customWidth="1"/>
    <col min="1026" max="1026" width="8.25" style="3" customWidth="1"/>
    <col min="1027" max="1027" width="10.875" style="3" bestFit="1" customWidth="1"/>
    <col min="1028" max="1028" width="7.5" style="3" customWidth="1"/>
    <col min="1029" max="1029" width="10" style="3"/>
    <col min="1030" max="1030" width="9.125" style="3" customWidth="1"/>
    <col min="1031" max="1031" width="10.5" style="3" bestFit="1" customWidth="1"/>
    <col min="1032" max="1267" width="10" style="3"/>
    <col min="1268" max="1268" width="14.5" style="3" customWidth="1"/>
    <col min="1269" max="1269" width="9.625" style="3" customWidth="1"/>
    <col min="1270" max="1270" width="6.125" style="3" bestFit="1" customWidth="1"/>
    <col min="1271" max="1271" width="7.75" style="3" bestFit="1" customWidth="1"/>
    <col min="1272" max="1272" width="5.75" style="3" customWidth="1"/>
    <col min="1273" max="1273" width="6.625" style="3" bestFit="1" customWidth="1"/>
    <col min="1274" max="1274" width="7.75" style="3" bestFit="1" customWidth="1"/>
    <col min="1275" max="1275" width="11.25" style="3" bestFit="1" customWidth="1"/>
    <col min="1276" max="1276" width="5.75" style="3" customWidth="1"/>
    <col min="1277" max="1277" width="7.75" style="3" bestFit="1" customWidth="1"/>
    <col min="1278" max="1278" width="10.5" style="3" bestFit="1" customWidth="1"/>
    <col min="1279" max="1279" width="6.5" style="3" customWidth="1"/>
    <col min="1280" max="1281" width="8" style="3" bestFit="1" customWidth="1"/>
    <col min="1282" max="1282" width="8.25" style="3" customWidth="1"/>
    <col min="1283" max="1283" width="10.875" style="3" bestFit="1" customWidth="1"/>
    <col min="1284" max="1284" width="7.5" style="3" customWidth="1"/>
    <col min="1285" max="1285" width="10" style="3"/>
    <col min="1286" max="1286" width="9.125" style="3" customWidth="1"/>
    <col min="1287" max="1287" width="10.5" style="3" bestFit="1" customWidth="1"/>
    <col min="1288" max="1523" width="10" style="3"/>
    <col min="1524" max="1524" width="14.5" style="3" customWidth="1"/>
    <col min="1525" max="1525" width="9.625" style="3" customWidth="1"/>
    <col min="1526" max="1526" width="6.125" style="3" bestFit="1" customWidth="1"/>
    <col min="1527" max="1527" width="7.75" style="3" bestFit="1" customWidth="1"/>
    <col min="1528" max="1528" width="5.75" style="3" customWidth="1"/>
    <col min="1529" max="1529" width="6.625" style="3" bestFit="1" customWidth="1"/>
    <col min="1530" max="1530" width="7.75" style="3" bestFit="1" customWidth="1"/>
    <col min="1531" max="1531" width="11.25" style="3" bestFit="1" customWidth="1"/>
    <col min="1532" max="1532" width="5.75" style="3" customWidth="1"/>
    <col min="1533" max="1533" width="7.75" style="3" bestFit="1" customWidth="1"/>
    <col min="1534" max="1534" width="10.5" style="3" bestFit="1" customWidth="1"/>
    <col min="1535" max="1535" width="6.5" style="3" customWidth="1"/>
    <col min="1536" max="1537" width="8" style="3" bestFit="1" customWidth="1"/>
    <col min="1538" max="1538" width="8.25" style="3" customWidth="1"/>
    <col min="1539" max="1539" width="10.875" style="3" bestFit="1" customWidth="1"/>
    <col min="1540" max="1540" width="7.5" style="3" customWidth="1"/>
    <col min="1541" max="1541" width="10" style="3"/>
    <col min="1542" max="1542" width="9.125" style="3" customWidth="1"/>
    <col min="1543" max="1543" width="10.5" style="3" bestFit="1" customWidth="1"/>
    <col min="1544" max="1779" width="10" style="3"/>
    <col min="1780" max="1780" width="14.5" style="3" customWidth="1"/>
    <col min="1781" max="1781" width="9.625" style="3" customWidth="1"/>
    <col min="1782" max="1782" width="6.125" style="3" bestFit="1" customWidth="1"/>
    <col min="1783" max="1783" width="7.75" style="3" bestFit="1" customWidth="1"/>
    <col min="1784" max="1784" width="5.75" style="3" customWidth="1"/>
    <col min="1785" max="1785" width="6.625" style="3" bestFit="1" customWidth="1"/>
    <col min="1786" max="1786" width="7.75" style="3" bestFit="1" customWidth="1"/>
    <col min="1787" max="1787" width="11.25" style="3" bestFit="1" customWidth="1"/>
    <col min="1788" max="1788" width="5.75" style="3" customWidth="1"/>
    <col min="1789" max="1789" width="7.75" style="3" bestFit="1" customWidth="1"/>
    <col min="1790" max="1790" width="10.5" style="3" bestFit="1" customWidth="1"/>
    <col min="1791" max="1791" width="6.5" style="3" customWidth="1"/>
    <col min="1792" max="1793" width="8" style="3" bestFit="1" customWidth="1"/>
    <col min="1794" max="1794" width="8.25" style="3" customWidth="1"/>
    <col min="1795" max="1795" width="10.875" style="3" bestFit="1" customWidth="1"/>
    <col min="1796" max="1796" width="7.5" style="3" customWidth="1"/>
    <col min="1797" max="1797" width="10" style="3"/>
    <col min="1798" max="1798" width="9.125" style="3" customWidth="1"/>
    <col min="1799" max="1799" width="10.5" style="3" bestFit="1" customWidth="1"/>
    <col min="1800" max="2035" width="10" style="3"/>
    <col min="2036" max="2036" width="14.5" style="3" customWidth="1"/>
    <col min="2037" max="2037" width="9.625" style="3" customWidth="1"/>
    <col min="2038" max="2038" width="6.125" style="3" bestFit="1" customWidth="1"/>
    <col min="2039" max="2039" width="7.75" style="3" bestFit="1" customWidth="1"/>
    <col min="2040" max="2040" width="5.75" style="3" customWidth="1"/>
    <col min="2041" max="2041" width="6.625" style="3" bestFit="1" customWidth="1"/>
    <col min="2042" max="2042" width="7.75" style="3" bestFit="1" customWidth="1"/>
    <col min="2043" max="2043" width="11.25" style="3" bestFit="1" customWidth="1"/>
    <col min="2044" max="2044" width="5.75" style="3" customWidth="1"/>
    <col min="2045" max="2045" width="7.75" style="3" bestFit="1" customWidth="1"/>
    <col min="2046" max="2046" width="10.5" style="3" bestFit="1" customWidth="1"/>
    <col min="2047" max="2047" width="6.5" style="3" customWidth="1"/>
    <col min="2048" max="2049" width="8" style="3" bestFit="1" customWidth="1"/>
    <col min="2050" max="2050" width="8.25" style="3" customWidth="1"/>
    <col min="2051" max="2051" width="10.875" style="3" bestFit="1" customWidth="1"/>
    <col min="2052" max="2052" width="7.5" style="3" customWidth="1"/>
    <col min="2053" max="2053" width="10" style="3"/>
    <col min="2054" max="2054" width="9.125" style="3" customWidth="1"/>
    <col min="2055" max="2055" width="10.5" style="3" bestFit="1" customWidth="1"/>
    <col min="2056" max="2291" width="10" style="3"/>
    <col min="2292" max="2292" width="14.5" style="3" customWidth="1"/>
    <col min="2293" max="2293" width="9.625" style="3" customWidth="1"/>
    <col min="2294" max="2294" width="6.125" style="3" bestFit="1" customWidth="1"/>
    <col min="2295" max="2295" width="7.75" style="3" bestFit="1" customWidth="1"/>
    <col min="2296" max="2296" width="5.75" style="3" customWidth="1"/>
    <col min="2297" max="2297" width="6.625" style="3" bestFit="1" customWidth="1"/>
    <col min="2298" max="2298" width="7.75" style="3" bestFit="1" customWidth="1"/>
    <col min="2299" max="2299" width="11.25" style="3" bestFit="1" customWidth="1"/>
    <col min="2300" max="2300" width="5.75" style="3" customWidth="1"/>
    <col min="2301" max="2301" width="7.75" style="3" bestFit="1" customWidth="1"/>
    <col min="2302" max="2302" width="10.5" style="3" bestFit="1" customWidth="1"/>
    <col min="2303" max="2303" width="6.5" style="3" customWidth="1"/>
    <col min="2304" max="2305" width="8" style="3" bestFit="1" customWidth="1"/>
    <col min="2306" max="2306" width="8.25" style="3" customWidth="1"/>
    <col min="2307" max="2307" width="10.875" style="3" bestFit="1" customWidth="1"/>
    <col min="2308" max="2308" width="7.5" style="3" customWidth="1"/>
    <col min="2309" max="2309" width="10" style="3"/>
    <col min="2310" max="2310" width="9.125" style="3" customWidth="1"/>
    <col min="2311" max="2311" width="10.5" style="3" bestFit="1" customWidth="1"/>
    <col min="2312" max="2547" width="10" style="3"/>
    <col min="2548" max="2548" width="14.5" style="3" customWidth="1"/>
    <col min="2549" max="2549" width="9.625" style="3" customWidth="1"/>
    <col min="2550" max="2550" width="6.125" style="3" bestFit="1" customWidth="1"/>
    <col min="2551" max="2551" width="7.75" style="3" bestFit="1" customWidth="1"/>
    <col min="2552" max="2552" width="5.75" style="3" customWidth="1"/>
    <col min="2553" max="2553" width="6.625" style="3" bestFit="1" customWidth="1"/>
    <col min="2554" max="2554" width="7.75" style="3" bestFit="1" customWidth="1"/>
    <col min="2555" max="2555" width="11.25" style="3" bestFit="1" customWidth="1"/>
    <col min="2556" max="2556" width="5.75" style="3" customWidth="1"/>
    <col min="2557" max="2557" width="7.75" style="3" bestFit="1" customWidth="1"/>
    <col min="2558" max="2558" width="10.5" style="3" bestFit="1" customWidth="1"/>
    <col min="2559" max="2559" width="6.5" style="3" customWidth="1"/>
    <col min="2560" max="2561" width="8" style="3" bestFit="1" customWidth="1"/>
    <col min="2562" max="2562" width="8.25" style="3" customWidth="1"/>
    <col min="2563" max="2563" width="10.875" style="3" bestFit="1" customWidth="1"/>
    <col min="2564" max="2564" width="7.5" style="3" customWidth="1"/>
    <col min="2565" max="2565" width="10" style="3"/>
    <col min="2566" max="2566" width="9.125" style="3" customWidth="1"/>
    <col min="2567" max="2567" width="10.5" style="3" bestFit="1" customWidth="1"/>
    <col min="2568" max="2803" width="10" style="3"/>
    <col min="2804" max="2804" width="14.5" style="3" customWidth="1"/>
    <col min="2805" max="2805" width="9.625" style="3" customWidth="1"/>
    <col min="2806" max="2806" width="6.125" style="3" bestFit="1" customWidth="1"/>
    <col min="2807" max="2807" width="7.75" style="3" bestFit="1" customWidth="1"/>
    <col min="2808" max="2808" width="5.75" style="3" customWidth="1"/>
    <col min="2809" max="2809" width="6.625" style="3" bestFit="1" customWidth="1"/>
    <col min="2810" max="2810" width="7.75" style="3" bestFit="1" customWidth="1"/>
    <col min="2811" max="2811" width="11.25" style="3" bestFit="1" customWidth="1"/>
    <col min="2812" max="2812" width="5.75" style="3" customWidth="1"/>
    <col min="2813" max="2813" width="7.75" style="3" bestFit="1" customWidth="1"/>
    <col min="2814" max="2814" width="10.5" style="3" bestFit="1" customWidth="1"/>
    <col min="2815" max="2815" width="6.5" style="3" customWidth="1"/>
    <col min="2816" max="2817" width="8" style="3" bestFit="1" customWidth="1"/>
    <col min="2818" max="2818" width="8.25" style="3" customWidth="1"/>
    <col min="2819" max="2819" width="10.875" style="3" bestFit="1" customWidth="1"/>
    <col min="2820" max="2820" width="7.5" style="3" customWidth="1"/>
    <col min="2821" max="2821" width="10" style="3"/>
    <col min="2822" max="2822" width="9.125" style="3" customWidth="1"/>
    <col min="2823" max="2823" width="10.5" style="3" bestFit="1" customWidth="1"/>
    <col min="2824" max="3059" width="10" style="3"/>
    <col min="3060" max="3060" width="14.5" style="3" customWidth="1"/>
    <col min="3061" max="3061" width="9.625" style="3" customWidth="1"/>
    <col min="3062" max="3062" width="6.125" style="3" bestFit="1" customWidth="1"/>
    <col min="3063" max="3063" width="7.75" style="3" bestFit="1" customWidth="1"/>
    <col min="3064" max="3064" width="5.75" style="3" customWidth="1"/>
    <col min="3065" max="3065" width="6.625" style="3" bestFit="1" customWidth="1"/>
    <col min="3066" max="3066" width="7.75" style="3" bestFit="1" customWidth="1"/>
    <col min="3067" max="3067" width="11.25" style="3" bestFit="1" customWidth="1"/>
    <col min="3068" max="3068" width="5.75" style="3" customWidth="1"/>
    <col min="3069" max="3069" width="7.75" style="3" bestFit="1" customWidth="1"/>
    <col min="3070" max="3070" width="10.5" style="3" bestFit="1" customWidth="1"/>
    <col min="3071" max="3071" width="6.5" style="3" customWidth="1"/>
    <col min="3072" max="3073" width="8" style="3" bestFit="1" customWidth="1"/>
    <col min="3074" max="3074" width="8.25" style="3" customWidth="1"/>
    <col min="3075" max="3075" width="10.875" style="3" bestFit="1" customWidth="1"/>
    <col min="3076" max="3076" width="7.5" style="3" customWidth="1"/>
    <col min="3077" max="3077" width="10" style="3"/>
    <col min="3078" max="3078" width="9.125" style="3" customWidth="1"/>
    <col min="3079" max="3079" width="10.5" style="3" bestFit="1" customWidth="1"/>
    <col min="3080" max="3315" width="10" style="3"/>
    <col min="3316" max="3316" width="14.5" style="3" customWidth="1"/>
    <col min="3317" max="3317" width="9.625" style="3" customWidth="1"/>
    <col min="3318" max="3318" width="6.125" style="3" bestFit="1" customWidth="1"/>
    <col min="3319" max="3319" width="7.75" style="3" bestFit="1" customWidth="1"/>
    <col min="3320" max="3320" width="5.75" style="3" customWidth="1"/>
    <col min="3321" max="3321" width="6.625" style="3" bestFit="1" customWidth="1"/>
    <col min="3322" max="3322" width="7.75" style="3" bestFit="1" customWidth="1"/>
    <col min="3323" max="3323" width="11.25" style="3" bestFit="1" customWidth="1"/>
    <col min="3324" max="3324" width="5.75" style="3" customWidth="1"/>
    <col min="3325" max="3325" width="7.75" style="3" bestFit="1" customWidth="1"/>
    <col min="3326" max="3326" width="10.5" style="3" bestFit="1" customWidth="1"/>
    <col min="3327" max="3327" width="6.5" style="3" customWidth="1"/>
    <col min="3328" max="3329" width="8" style="3" bestFit="1" customWidth="1"/>
    <col min="3330" max="3330" width="8.25" style="3" customWidth="1"/>
    <col min="3331" max="3331" width="10.875" style="3" bestFit="1" customWidth="1"/>
    <col min="3332" max="3332" width="7.5" style="3" customWidth="1"/>
    <col min="3333" max="3333" width="10" style="3"/>
    <col min="3334" max="3334" width="9.125" style="3" customWidth="1"/>
    <col min="3335" max="3335" width="10.5" style="3" bestFit="1" customWidth="1"/>
    <col min="3336" max="3571" width="10" style="3"/>
    <col min="3572" max="3572" width="14.5" style="3" customWidth="1"/>
    <col min="3573" max="3573" width="9.625" style="3" customWidth="1"/>
    <col min="3574" max="3574" width="6.125" style="3" bestFit="1" customWidth="1"/>
    <col min="3575" max="3575" width="7.75" style="3" bestFit="1" customWidth="1"/>
    <col min="3576" max="3576" width="5.75" style="3" customWidth="1"/>
    <col min="3577" max="3577" width="6.625" style="3" bestFit="1" customWidth="1"/>
    <col min="3578" max="3578" width="7.75" style="3" bestFit="1" customWidth="1"/>
    <col min="3579" max="3579" width="11.25" style="3" bestFit="1" customWidth="1"/>
    <col min="3580" max="3580" width="5.75" style="3" customWidth="1"/>
    <col min="3581" max="3581" width="7.75" style="3" bestFit="1" customWidth="1"/>
    <col min="3582" max="3582" width="10.5" style="3" bestFit="1" customWidth="1"/>
    <col min="3583" max="3583" width="6.5" style="3" customWidth="1"/>
    <col min="3584" max="3585" width="8" style="3" bestFit="1" customWidth="1"/>
    <col min="3586" max="3586" width="8.25" style="3" customWidth="1"/>
    <col min="3587" max="3587" width="10.875" style="3" bestFit="1" customWidth="1"/>
    <col min="3588" max="3588" width="7.5" style="3" customWidth="1"/>
    <col min="3589" max="3589" width="10" style="3"/>
    <col min="3590" max="3590" width="9.125" style="3" customWidth="1"/>
    <col min="3591" max="3591" width="10.5" style="3" bestFit="1" customWidth="1"/>
    <col min="3592" max="3827" width="10" style="3"/>
    <col min="3828" max="3828" width="14.5" style="3" customWidth="1"/>
    <col min="3829" max="3829" width="9.625" style="3" customWidth="1"/>
    <col min="3830" max="3830" width="6.125" style="3" bestFit="1" customWidth="1"/>
    <col min="3831" max="3831" width="7.75" style="3" bestFit="1" customWidth="1"/>
    <col min="3832" max="3832" width="5.75" style="3" customWidth="1"/>
    <col min="3833" max="3833" width="6.625" style="3" bestFit="1" customWidth="1"/>
    <col min="3834" max="3834" width="7.75" style="3" bestFit="1" customWidth="1"/>
    <col min="3835" max="3835" width="11.25" style="3" bestFit="1" customWidth="1"/>
    <col min="3836" max="3836" width="5.75" style="3" customWidth="1"/>
    <col min="3837" max="3837" width="7.75" style="3" bestFit="1" customWidth="1"/>
    <col min="3838" max="3838" width="10.5" style="3" bestFit="1" customWidth="1"/>
    <col min="3839" max="3839" width="6.5" style="3" customWidth="1"/>
    <col min="3840" max="3841" width="8" style="3" bestFit="1" customWidth="1"/>
    <col min="3842" max="3842" width="8.25" style="3" customWidth="1"/>
    <col min="3843" max="3843" width="10.875" style="3" bestFit="1" customWidth="1"/>
    <col min="3844" max="3844" width="7.5" style="3" customWidth="1"/>
    <col min="3845" max="3845" width="10" style="3"/>
    <col min="3846" max="3846" width="9.125" style="3" customWidth="1"/>
    <col min="3847" max="3847" width="10.5" style="3" bestFit="1" customWidth="1"/>
    <col min="3848" max="4083" width="10" style="3"/>
    <col min="4084" max="4084" width="14.5" style="3" customWidth="1"/>
    <col min="4085" max="4085" width="9.625" style="3" customWidth="1"/>
    <col min="4086" max="4086" width="6.125" style="3" bestFit="1" customWidth="1"/>
    <col min="4087" max="4087" width="7.75" style="3" bestFit="1" customWidth="1"/>
    <col min="4088" max="4088" width="5.75" style="3" customWidth="1"/>
    <col min="4089" max="4089" width="6.625" style="3" bestFit="1" customWidth="1"/>
    <col min="4090" max="4090" width="7.75" style="3" bestFit="1" customWidth="1"/>
    <col min="4091" max="4091" width="11.25" style="3" bestFit="1" customWidth="1"/>
    <col min="4092" max="4092" width="5.75" style="3" customWidth="1"/>
    <col min="4093" max="4093" width="7.75" style="3" bestFit="1" customWidth="1"/>
    <col min="4094" max="4094" width="10.5" style="3" bestFit="1" customWidth="1"/>
    <col min="4095" max="4095" width="6.5" style="3" customWidth="1"/>
    <col min="4096" max="4097" width="8" style="3" bestFit="1" customWidth="1"/>
    <col min="4098" max="4098" width="8.25" style="3" customWidth="1"/>
    <col min="4099" max="4099" width="10.875" style="3" bestFit="1" customWidth="1"/>
    <col min="4100" max="4100" width="7.5" style="3" customWidth="1"/>
    <col min="4101" max="4101" width="10" style="3"/>
    <col min="4102" max="4102" width="9.125" style="3" customWidth="1"/>
    <col min="4103" max="4103" width="10.5" style="3" bestFit="1" customWidth="1"/>
    <col min="4104" max="4339" width="10" style="3"/>
    <col min="4340" max="4340" width="14.5" style="3" customWidth="1"/>
    <col min="4341" max="4341" width="9.625" style="3" customWidth="1"/>
    <col min="4342" max="4342" width="6.125" style="3" bestFit="1" customWidth="1"/>
    <col min="4343" max="4343" width="7.75" style="3" bestFit="1" customWidth="1"/>
    <col min="4344" max="4344" width="5.75" style="3" customWidth="1"/>
    <col min="4345" max="4345" width="6.625" style="3" bestFit="1" customWidth="1"/>
    <col min="4346" max="4346" width="7.75" style="3" bestFit="1" customWidth="1"/>
    <col min="4347" max="4347" width="11.25" style="3" bestFit="1" customWidth="1"/>
    <col min="4348" max="4348" width="5.75" style="3" customWidth="1"/>
    <col min="4349" max="4349" width="7.75" style="3" bestFit="1" customWidth="1"/>
    <col min="4350" max="4350" width="10.5" style="3" bestFit="1" customWidth="1"/>
    <col min="4351" max="4351" width="6.5" style="3" customWidth="1"/>
    <col min="4352" max="4353" width="8" style="3" bestFit="1" customWidth="1"/>
    <col min="4354" max="4354" width="8.25" style="3" customWidth="1"/>
    <col min="4355" max="4355" width="10.875" style="3" bestFit="1" customWidth="1"/>
    <col min="4356" max="4356" width="7.5" style="3" customWidth="1"/>
    <col min="4357" max="4357" width="10" style="3"/>
    <col min="4358" max="4358" width="9.125" style="3" customWidth="1"/>
    <col min="4359" max="4359" width="10.5" style="3" bestFit="1" customWidth="1"/>
    <col min="4360" max="4595" width="10" style="3"/>
    <col min="4596" max="4596" width="14.5" style="3" customWidth="1"/>
    <col min="4597" max="4597" width="9.625" style="3" customWidth="1"/>
    <col min="4598" max="4598" width="6.125" style="3" bestFit="1" customWidth="1"/>
    <col min="4599" max="4599" width="7.75" style="3" bestFit="1" customWidth="1"/>
    <col min="4600" max="4600" width="5.75" style="3" customWidth="1"/>
    <col min="4601" max="4601" width="6.625" style="3" bestFit="1" customWidth="1"/>
    <col min="4602" max="4602" width="7.75" style="3" bestFit="1" customWidth="1"/>
    <col min="4603" max="4603" width="11.25" style="3" bestFit="1" customWidth="1"/>
    <col min="4604" max="4604" width="5.75" style="3" customWidth="1"/>
    <col min="4605" max="4605" width="7.75" style="3" bestFit="1" customWidth="1"/>
    <col min="4606" max="4606" width="10.5" style="3" bestFit="1" customWidth="1"/>
    <col min="4607" max="4607" width="6.5" style="3" customWidth="1"/>
    <col min="4608" max="4609" width="8" style="3" bestFit="1" customWidth="1"/>
    <col min="4610" max="4610" width="8.25" style="3" customWidth="1"/>
    <col min="4611" max="4611" width="10.875" style="3" bestFit="1" customWidth="1"/>
    <col min="4612" max="4612" width="7.5" style="3" customWidth="1"/>
    <col min="4613" max="4613" width="10" style="3"/>
    <col min="4614" max="4614" width="9.125" style="3" customWidth="1"/>
    <col min="4615" max="4615" width="10.5" style="3" bestFit="1" customWidth="1"/>
    <col min="4616" max="4851" width="10" style="3"/>
    <col min="4852" max="4852" width="14.5" style="3" customWidth="1"/>
    <col min="4853" max="4853" width="9.625" style="3" customWidth="1"/>
    <col min="4854" max="4854" width="6.125" style="3" bestFit="1" customWidth="1"/>
    <col min="4855" max="4855" width="7.75" style="3" bestFit="1" customWidth="1"/>
    <col min="4856" max="4856" width="5.75" style="3" customWidth="1"/>
    <col min="4857" max="4857" width="6.625" style="3" bestFit="1" customWidth="1"/>
    <col min="4858" max="4858" width="7.75" style="3" bestFit="1" customWidth="1"/>
    <col min="4859" max="4859" width="11.25" style="3" bestFit="1" customWidth="1"/>
    <col min="4860" max="4860" width="5.75" style="3" customWidth="1"/>
    <col min="4861" max="4861" width="7.75" style="3" bestFit="1" customWidth="1"/>
    <col min="4862" max="4862" width="10.5" style="3" bestFit="1" customWidth="1"/>
    <col min="4863" max="4863" width="6.5" style="3" customWidth="1"/>
    <col min="4864" max="4865" width="8" style="3" bestFit="1" customWidth="1"/>
    <col min="4866" max="4866" width="8.25" style="3" customWidth="1"/>
    <col min="4867" max="4867" width="10.875" style="3" bestFit="1" customWidth="1"/>
    <col min="4868" max="4868" width="7.5" style="3" customWidth="1"/>
    <col min="4869" max="4869" width="10" style="3"/>
    <col min="4870" max="4870" width="9.125" style="3" customWidth="1"/>
    <col min="4871" max="4871" width="10.5" style="3" bestFit="1" customWidth="1"/>
    <col min="4872" max="5107" width="10" style="3"/>
    <col min="5108" max="5108" width="14.5" style="3" customWidth="1"/>
    <col min="5109" max="5109" width="9.625" style="3" customWidth="1"/>
    <col min="5110" max="5110" width="6.125" style="3" bestFit="1" customWidth="1"/>
    <col min="5111" max="5111" width="7.75" style="3" bestFit="1" customWidth="1"/>
    <col min="5112" max="5112" width="5.75" style="3" customWidth="1"/>
    <col min="5113" max="5113" width="6.625" style="3" bestFit="1" customWidth="1"/>
    <col min="5114" max="5114" width="7.75" style="3" bestFit="1" customWidth="1"/>
    <col min="5115" max="5115" width="11.25" style="3" bestFit="1" customWidth="1"/>
    <col min="5116" max="5116" width="5.75" style="3" customWidth="1"/>
    <col min="5117" max="5117" width="7.75" style="3" bestFit="1" customWidth="1"/>
    <col min="5118" max="5118" width="10.5" style="3" bestFit="1" customWidth="1"/>
    <col min="5119" max="5119" width="6.5" style="3" customWidth="1"/>
    <col min="5120" max="5121" width="8" style="3" bestFit="1" customWidth="1"/>
    <col min="5122" max="5122" width="8.25" style="3" customWidth="1"/>
    <col min="5123" max="5123" width="10.875" style="3" bestFit="1" customWidth="1"/>
    <col min="5124" max="5124" width="7.5" style="3" customWidth="1"/>
    <col min="5125" max="5125" width="10" style="3"/>
    <col min="5126" max="5126" width="9.125" style="3" customWidth="1"/>
    <col min="5127" max="5127" width="10.5" style="3" bestFit="1" customWidth="1"/>
    <col min="5128" max="5363" width="10" style="3"/>
    <col min="5364" max="5364" width="14.5" style="3" customWidth="1"/>
    <col min="5365" max="5365" width="9.625" style="3" customWidth="1"/>
    <col min="5366" max="5366" width="6.125" style="3" bestFit="1" customWidth="1"/>
    <col min="5367" max="5367" width="7.75" style="3" bestFit="1" customWidth="1"/>
    <col min="5368" max="5368" width="5.75" style="3" customWidth="1"/>
    <col min="5369" max="5369" width="6.625" style="3" bestFit="1" customWidth="1"/>
    <col min="5370" max="5370" width="7.75" style="3" bestFit="1" customWidth="1"/>
    <col min="5371" max="5371" width="11.25" style="3" bestFit="1" customWidth="1"/>
    <col min="5372" max="5372" width="5.75" style="3" customWidth="1"/>
    <col min="5373" max="5373" width="7.75" style="3" bestFit="1" customWidth="1"/>
    <col min="5374" max="5374" width="10.5" style="3" bestFit="1" customWidth="1"/>
    <col min="5375" max="5375" width="6.5" style="3" customWidth="1"/>
    <col min="5376" max="5377" width="8" style="3" bestFit="1" customWidth="1"/>
    <col min="5378" max="5378" width="8.25" style="3" customWidth="1"/>
    <col min="5379" max="5379" width="10.875" style="3" bestFit="1" customWidth="1"/>
    <col min="5380" max="5380" width="7.5" style="3" customWidth="1"/>
    <col min="5381" max="5381" width="10" style="3"/>
    <col min="5382" max="5382" width="9.125" style="3" customWidth="1"/>
    <col min="5383" max="5383" width="10.5" style="3" bestFit="1" customWidth="1"/>
    <col min="5384" max="5619" width="10" style="3"/>
    <col min="5620" max="5620" width="14.5" style="3" customWidth="1"/>
    <col min="5621" max="5621" width="9.625" style="3" customWidth="1"/>
    <col min="5622" max="5622" width="6.125" style="3" bestFit="1" customWidth="1"/>
    <col min="5623" max="5623" width="7.75" style="3" bestFit="1" customWidth="1"/>
    <col min="5624" max="5624" width="5.75" style="3" customWidth="1"/>
    <col min="5625" max="5625" width="6.625" style="3" bestFit="1" customWidth="1"/>
    <col min="5626" max="5626" width="7.75" style="3" bestFit="1" customWidth="1"/>
    <col min="5627" max="5627" width="11.25" style="3" bestFit="1" customWidth="1"/>
    <col min="5628" max="5628" width="5.75" style="3" customWidth="1"/>
    <col min="5629" max="5629" width="7.75" style="3" bestFit="1" customWidth="1"/>
    <col min="5630" max="5630" width="10.5" style="3" bestFit="1" customWidth="1"/>
    <col min="5631" max="5631" width="6.5" style="3" customWidth="1"/>
    <col min="5632" max="5633" width="8" style="3" bestFit="1" customWidth="1"/>
    <col min="5634" max="5634" width="8.25" style="3" customWidth="1"/>
    <col min="5635" max="5635" width="10.875" style="3" bestFit="1" customWidth="1"/>
    <col min="5636" max="5636" width="7.5" style="3" customWidth="1"/>
    <col min="5637" max="5637" width="10" style="3"/>
    <col min="5638" max="5638" width="9.125" style="3" customWidth="1"/>
    <col min="5639" max="5639" width="10.5" style="3" bestFit="1" customWidth="1"/>
    <col min="5640" max="5875" width="10" style="3"/>
    <col min="5876" max="5876" width="14.5" style="3" customWidth="1"/>
    <col min="5877" max="5877" width="9.625" style="3" customWidth="1"/>
    <col min="5878" max="5878" width="6.125" style="3" bestFit="1" customWidth="1"/>
    <col min="5879" max="5879" width="7.75" style="3" bestFit="1" customWidth="1"/>
    <col min="5880" max="5880" width="5.75" style="3" customWidth="1"/>
    <col min="5881" max="5881" width="6.625" style="3" bestFit="1" customWidth="1"/>
    <col min="5882" max="5882" width="7.75" style="3" bestFit="1" customWidth="1"/>
    <col min="5883" max="5883" width="11.25" style="3" bestFit="1" customWidth="1"/>
    <col min="5884" max="5884" width="5.75" style="3" customWidth="1"/>
    <col min="5885" max="5885" width="7.75" style="3" bestFit="1" customWidth="1"/>
    <col min="5886" max="5886" width="10.5" style="3" bestFit="1" customWidth="1"/>
    <col min="5887" max="5887" width="6.5" style="3" customWidth="1"/>
    <col min="5888" max="5889" width="8" style="3" bestFit="1" customWidth="1"/>
    <col min="5890" max="5890" width="8.25" style="3" customWidth="1"/>
    <col min="5891" max="5891" width="10.875" style="3" bestFit="1" customWidth="1"/>
    <col min="5892" max="5892" width="7.5" style="3" customWidth="1"/>
    <col min="5893" max="5893" width="10" style="3"/>
    <col min="5894" max="5894" width="9.125" style="3" customWidth="1"/>
    <col min="5895" max="5895" width="10.5" style="3" bestFit="1" customWidth="1"/>
    <col min="5896" max="6131" width="10" style="3"/>
    <col min="6132" max="6132" width="14.5" style="3" customWidth="1"/>
    <col min="6133" max="6133" width="9.625" style="3" customWidth="1"/>
    <col min="6134" max="6134" width="6.125" style="3" bestFit="1" customWidth="1"/>
    <col min="6135" max="6135" width="7.75" style="3" bestFit="1" customWidth="1"/>
    <col min="6136" max="6136" width="5.75" style="3" customWidth="1"/>
    <col min="6137" max="6137" width="6.625" style="3" bestFit="1" customWidth="1"/>
    <col min="6138" max="6138" width="7.75" style="3" bestFit="1" customWidth="1"/>
    <col min="6139" max="6139" width="11.25" style="3" bestFit="1" customWidth="1"/>
    <col min="6140" max="6140" width="5.75" style="3" customWidth="1"/>
    <col min="6141" max="6141" width="7.75" style="3" bestFit="1" customWidth="1"/>
    <col min="6142" max="6142" width="10.5" style="3" bestFit="1" customWidth="1"/>
    <col min="6143" max="6143" width="6.5" style="3" customWidth="1"/>
    <col min="6144" max="6145" width="8" style="3" bestFit="1" customWidth="1"/>
    <col min="6146" max="6146" width="8.25" style="3" customWidth="1"/>
    <col min="6147" max="6147" width="10.875" style="3" bestFit="1" customWidth="1"/>
    <col min="6148" max="6148" width="7.5" style="3" customWidth="1"/>
    <col min="6149" max="6149" width="10" style="3"/>
    <col min="6150" max="6150" width="9.125" style="3" customWidth="1"/>
    <col min="6151" max="6151" width="10.5" style="3" bestFit="1" customWidth="1"/>
    <col min="6152" max="6387" width="10" style="3"/>
    <col min="6388" max="6388" width="14.5" style="3" customWidth="1"/>
    <col min="6389" max="6389" width="9.625" style="3" customWidth="1"/>
    <col min="6390" max="6390" width="6.125" style="3" bestFit="1" customWidth="1"/>
    <col min="6391" max="6391" width="7.75" style="3" bestFit="1" customWidth="1"/>
    <col min="6392" max="6392" width="5.75" style="3" customWidth="1"/>
    <col min="6393" max="6393" width="6.625" style="3" bestFit="1" customWidth="1"/>
    <col min="6394" max="6394" width="7.75" style="3" bestFit="1" customWidth="1"/>
    <col min="6395" max="6395" width="11.25" style="3" bestFit="1" customWidth="1"/>
    <col min="6396" max="6396" width="5.75" style="3" customWidth="1"/>
    <col min="6397" max="6397" width="7.75" style="3" bestFit="1" customWidth="1"/>
    <col min="6398" max="6398" width="10.5" style="3" bestFit="1" customWidth="1"/>
    <col min="6399" max="6399" width="6.5" style="3" customWidth="1"/>
    <col min="6400" max="6401" width="8" style="3" bestFit="1" customWidth="1"/>
    <col min="6402" max="6402" width="8.25" style="3" customWidth="1"/>
    <col min="6403" max="6403" width="10.875" style="3" bestFit="1" customWidth="1"/>
    <col min="6404" max="6404" width="7.5" style="3" customWidth="1"/>
    <col min="6405" max="6405" width="10" style="3"/>
    <col min="6406" max="6406" width="9.125" style="3" customWidth="1"/>
    <col min="6407" max="6407" width="10.5" style="3" bestFit="1" customWidth="1"/>
    <col min="6408" max="6643" width="10" style="3"/>
    <col min="6644" max="6644" width="14.5" style="3" customWidth="1"/>
    <col min="6645" max="6645" width="9.625" style="3" customWidth="1"/>
    <col min="6646" max="6646" width="6.125" style="3" bestFit="1" customWidth="1"/>
    <col min="6647" max="6647" width="7.75" style="3" bestFit="1" customWidth="1"/>
    <col min="6648" max="6648" width="5.75" style="3" customWidth="1"/>
    <col min="6649" max="6649" width="6.625" style="3" bestFit="1" customWidth="1"/>
    <col min="6650" max="6650" width="7.75" style="3" bestFit="1" customWidth="1"/>
    <col min="6651" max="6651" width="11.25" style="3" bestFit="1" customWidth="1"/>
    <col min="6652" max="6652" width="5.75" style="3" customWidth="1"/>
    <col min="6653" max="6653" width="7.75" style="3" bestFit="1" customWidth="1"/>
    <col min="6654" max="6654" width="10.5" style="3" bestFit="1" customWidth="1"/>
    <col min="6655" max="6655" width="6.5" style="3" customWidth="1"/>
    <col min="6656" max="6657" width="8" style="3" bestFit="1" customWidth="1"/>
    <col min="6658" max="6658" width="8.25" style="3" customWidth="1"/>
    <col min="6659" max="6659" width="10.875" style="3" bestFit="1" customWidth="1"/>
    <col min="6660" max="6660" width="7.5" style="3" customWidth="1"/>
    <col min="6661" max="6661" width="10" style="3"/>
    <col min="6662" max="6662" width="9.125" style="3" customWidth="1"/>
    <col min="6663" max="6663" width="10.5" style="3" bestFit="1" customWidth="1"/>
    <col min="6664" max="6899" width="10" style="3"/>
    <col min="6900" max="6900" width="14.5" style="3" customWidth="1"/>
    <col min="6901" max="6901" width="9.625" style="3" customWidth="1"/>
    <col min="6902" max="6902" width="6.125" style="3" bestFit="1" customWidth="1"/>
    <col min="6903" max="6903" width="7.75" style="3" bestFit="1" customWidth="1"/>
    <col min="6904" max="6904" width="5.75" style="3" customWidth="1"/>
    <col min="6905" max="6905" width="6.625" style="3" bestFit="1" customWidth="1"/>
    <col min="6906" max="6906" width="7.75" style="3" bestFit="1" customWidth="1"/>
    <col min="6907" max="6907" width="11.25" style="3" bestFit="1" customWidth="1"/>
    <col min="6908" max="6908" width="5.75" style="3" customWidth="1"/>
    <col min="6909" max="6909" width="7.75" style="3" bestFit="1" customWidth="1"/>
    <col min="6910" max="6910" width="10.5" style="3" bestFit="1" customWidth="1"/>
    <col min="6911" max="6911" width="6.5" style="3" customWidth="1"/>
    <col min="6912" max="6913" width="8" style="3" bestFit="1" customWidth="1"/>
    <col min="6914" max="6914" width="8.25" style="3" customWidth="1"/>
    <col min="6915" max="6915" width="10.875" style="3" bestFit="1" customWidth="1"/>
    <col min="6916" max="6916" width="7.5" style="3" customWidth="1"/>
    <col min="6917" max="6917" width="10" style="3"/>
    <col min="6918" max="6918" width="9.125" style="3" customWidth="1"/>
    <col min="6919" max="6919" width="10.5" style="3" bestFit="1" customWidth="1"/>
    <col min="6920" max="7155" width="10" style="3"/>
    <col min="7156" max="7156" width="14.5" style="3" customWidth="1"/>
    <col min="7157" max="7157" width="9.625" style="3" customWidth="1"/>
    <col min="7158" max="7158" width="6.125" style="3" bestFit="1" customWidth="1"/>
    <col min="7159" max="7159" width="7.75" style="3" bestFit="1" customWidth="1"/>
    <col min="7160" max="7160" width="5.75" style="3" customWidth="1"/>
    <col min="7161" max="7161" width="6.625" style="3" bestFit="1" customWidth="1"/>
    <col min="7162" max="7162" width="7.75" style="3" bestFit="1" customWidth="1"/>
    <col min="7163" max="7163" width="11.25" style="3" bestFit="1" customWidth="1"/>
    <col min="7164" max="7164" width="5.75" style="3" customWidth="1"/>
    <col min="7165" max="7165" width="7.75" style="3" bestFit="1" customWidth="1"/>
    <col min="7166" max="7166" width="10.5" style="3" bestFit="1" customWidth="1"/>
    <col min="7167" max="7167" width="6.5" style="3" customWidth="1"/>
    <col min="7168" max="7169" width="8" style="3" bestFit="1" customWidth="1"/>
    <col min="7170" max="7170" width="8.25" style="3" customWidth="1"/>
    <col min="7171" max="7171" width="10.875" style="3" bestFit="1" customWidth="1"/>
    <col min="7172" max="7172" width="7.5" style="3" customWidth="1"/>
    <col min="7173" max="7173" width="10" style="3"/>
    <col min="7174" max="7174" width="9.125" style="3" customWidth="1"/>
    <col min="7175" max="7175" width="10.5" style="3" bestFit="1" customWidth="1"/>
    <col min="7176" max="7411" width="10" style="3"/>
    <col min="7412" max="7412" width="14.5" style="3" customWidth="1"/>
    <col min="7413" max="7413" width="9.625" style="3" customWidth="1"/>
    <col min="7414" max="7414" width="6.125" style="3" bestFit="1" customWidth="1"/>
    <col min="7415" max="7415" width="7.75" style="3" bestFit="1" customWidth="1"/>
    <col min="7416" max="7416" width="5.75" style="3" customWidth="1"/>
    <col min="7417" max="7417" width="6.625" style="3" bestFit="1" customWidth="1"/>
    <col min="7418" max="7418" width="7.75" style="3" bestFit="1" customWidth="1"/>
    <col min="7419" max="7419" width="11.25" style="3" bestFit="1" customWidth="1"/>
    <col min="7420" max="7420" width="5.75" style="3" customWidth="1"/>
    <col min="7421" max="7421" width="7.75" style="3" bestFit="1" customWidth="1"/>
    <col min="7422" max="7422" width="10.5" style="3" bestFit="1" customWidth="1"/>
    <col min="7423" max="7423" width="6.5" style="3" customWidth="1"/>
    <col min="7424" max="7425" width="8" style="3" bestFit="1" customWidth="1"/>
    <col min="7426" max="7426" width="8.25" style="3" customWidth="1"/>
    <col min="7427" max="7427" width="10.875" style="3" bestFit="1" customWidth="1"/>
    <col min="7428" max="7428" width="7.5" style="3" customWidth="1"/>
    <col min="7429" max="7429" width="10" style="3"/>
    <col min="7430" max="7430" width="9.125" style="3" customWidth="1"/>
    <col min="7431" max="7431" width="10.5" style="3" bestFit="1" customWidth="1"/>
    <col min="7432" max="7667" width="10" style="3"/>
    <col min="7668" max="7668" width="14.5" style="3" customWidth="1"/>
    <col min="7669" max="7669" width="9.625" style="3" customWidth="1"/>
    <col min="7670" max="7670" width="6.125" style="3" bestFit="1" customWidth="1"/>
    <col min="7671" max="7671" width="7.75" style="3" bestFit="1" customWidth="1"/>
    <col min="7672" max="7672" width="5.75" style="3" customWidth="1"/>
    <col min="7673" max="7673" width="6.625" style="3" bestFit="1" customWidth="1"/>
    <col min="7674" max="7674" width="7.75" style="3" bestFit="1" customWidth="1"/>
    <col min="7675" max="7675" width="11.25" style="3" bestFit="1" customWidth="1"/>
    <col min="7676" max="7676" width="5.75" style="3" customWidth="1"/>
    <col min="7677" max="7677" width="7.75" style="3" bestFit="1" customWidth="1"/>
    <col min="7678" max="7678" width="10.5" style="3" bestFit="1" customWidth="1"/>
    <col min="7679" max="7679" width="6.5" style="3" customWidth="1"/>
    <col min="7680" max="7681" width="8" style="3" bestFit="1" customWidth="1"/>
    <col min="7682" max="7682" width="8.25" style="3" customWidth="1"/>
    <col min="7683" max="7683" width="10.875" style="3" bestFit="1" customWidth="1"/>
    <col min="7684" max="7684" width="7.5" style="3" customWidth="1"/>
    <col min="7685" max="7685" width="10" style="3"/>
    <col min="7686" max="7686" width="9.125" style="3" customWidth="1"/>
    <col min="7687" max="7687" width="10.5" style="3" bestFit="1" customWidth="1"/>
    <col min="7688" max="7923" width="10" style="3"/>
    <col min="7924" max="7924" width="14.5" style="3" customWidth="1"/>
    <col min="7925" max="7925" width="9.625" style="3" customWidth="1"/>
    <col min="7926" max="7926" width="6.125" style="3" bestFit="1" customWidth="1"/>
    <col min="7927" max="7927" width="7.75" style="3" bestFit="1" customWidth="1"/>
    <col min="7928" max="7928" width="5.75" style="3" customWidth="1"/>
    <col min="7929" max="7929" width="6.625" style="3" bestFit="1" customWidth="1"/>
    <col min="7930" max="7930" width="7.75" style="3" bestFit="1" customWidth="1"/>
    <col min="7931" max="7931" width="11.25" style="3" bestFit="1" customWidth="1"/>
    <col min="7932" max="7932" width="5.75" style="3" customWidth="1"/>
    <col min="7933" max="7933" width="7.75" style="3" bestFit="1" customWidth="1"/>
    <col min="7934" max="7934" width="10.5" style="3" bestFit="1" customWidth="1"/>
    <col min="7935" max="7935" width="6.5" style="3" customWidth="1"/>
    <col min="7936" max="7937" width="8" style="3" bestFit="1" customWidth="1"/>
    <col min="7938" max="7938" width="8.25" style="3" customWidth="1"/>
    <col min="7939" max="7939" width="10.875" style="3" bestFit="1" customWidth="1"/>
    <col min="7940" max="7940" width="7.5" style="3" customWidth="1"/>
    <col min="7941" max="7941" width="10" style="3"/>
    <col min="7942" max="7942" width="9.125" style="3" customWidth="1"/>
    <col min="7943" max="7943" width="10.5" style="3" bestFit="1" customWidth="1"/>
    <col min="7944" max="8179" width="10" style="3"/>
    <col min="8180" max="8180" width="14.5" style="3" customWidth="1"/>
    <col min="8181" max="8181" width="9.625" style="3" customWidth="1"/>
    <col min="8182" max="8182" width="6.125" style="3" bestFit="1" customWidth="1"/>
    <col min="8183" max="8183" width="7.75" style="3" bestFit="1" customWidth="1"/>
    <col min="8184" max="8184" width="5.75" style="3" customWidth="1"/>
    <col min="8185" max="8185" width="6.625" style="3" bestFit="1" customWidth="1"/>
    <col min="8186" max="8186" width="7.75" style="3" bestFit="1" customWidth="1"/>
    <col min="8187" max="8187" width="11.25" style="3" bestFit="1" customWidth="1"/>
    <col min="8188" max="8188" width="5.75" style="3" customWidth="1"/>
    <col min="8189" max="8189" width="7.75" style="3" bestFit="1" customWidth="1"/>
    <col min="8190" max="8190" width="10.5" style="3" bestFit="1" customWidth="1"/>
    <col min="8191" max="8191" width="6.5" style="3" customWidth="1"/>
    <col min="8192" max="8193" width="8" style="3" bestFit="1" customWidth="1"/>
    <col min="8194" max="8194" width="8.25" style="3" customWidth="1"/>
    <col min="8195" max="8195" width="10.875" style="3" bestFit="1" customWidth="1"/>
    <col min="8196" max="8196" width="7.5" style="3" customWidth="1"/>
    <col min="8197" max="8197" width="10" style="3"/>
    <col min="8198" max="8198" width="9.125" style="3" customWidth="1"/>
    <col min="8199" max="8199" width="10.5" style="3" bestFit="1" customWidth="1"/>
    <col min="8200" max="8435" width="10" style="3"/>
    <col min="8436" max="8436" width="14.5" style="3" customWidth="1"/>
    <col min="8437" max="8437" width="9.625" style="3" customWidth="1"/>
    <col min="8438" max="8438" width="6.125" style="3" bestFit="1" customWidth="1"/>
    <col min="8439" max="8439" width="7.75" style="3" bestFit="1" customWidth="1"/>
    <col min="8440" max="8440" width="5.75" style="3" customWidth="1"/>
    <col min="8441" max="8441" width="6.625" style="3" bestFit="1" customWidth="1"/>
    <col min="8442" max="8442" width="7.75" style="3" bestFit="1" customWidth="1"/>
    <col min="8443" max="8443" width="11.25" style="3" bestFit="1" customWidth="1"/>
    <col min="8444" max="8444" width="5.75" style="3" customWidth="1"/>
    <col min="8445" max="8445" width="7.75" style="3" bestFit="1" customWidth="1"/>
    <col min="8446" max="8446" width="10.5" style="3" bestFit="1" customWidth="1"/>
    <col min="8447" max="8447" width="6.5" style="3" customWidth="1"/>
    <col min="8448" max="8449" width="8" style="3" bestFit="1" customWidth="1"/>
    <col min="8450" max="8450" width="8.25" style="3" customWidth="1"/>
    <col min="8451" max="8451" width="10.875" style="3" bestFit="1" customWidth="1"/>
    <col min="8452" max="8452" width="7.5" style="3" customWidth="1"/>
    <col min="8453" max="8453" width="10" style="3"/>
    <col min="8454" max="8454" width="9.125" style="3" customWidth="1"/>
    <col min="8455" max="8455" width="10.5" style="3" bestFit="1" customWidth="1"/>
    <col min="8456" max="8691" width="10" style="3"/>
    <col min="8692" max="8692" width="14.5" style="3" customWidth="1"/>
    <col min="8693" max="8693" width="9.625" style="3" customWidth="1"/>
    <col min="8694" max="8694" width="6.125" style="3" bestFit="1" customWidth="1"/>
    <col min="8695" max="8695" width="7.75" style="3" bestFit="1" customWidth="1"/>
    <col min="8696" max="8696" width="5.75" style="3" customWidth="1"/>
    <col min="8697" max="8697" width="6.625" style="3" bestFit="1" customWidth="1"/>
    <col min="8698" max="8698" width="7.75" style="3" bestFit="1" customWidth="1"/>
    <col min="8699" max="8699" width="11.25" style="3" bestFit="1" customWidth="1"/>
    <col min="8700" max="8700" width="5.75" style="3" customWidth="1"/>
    <col min="8701" max="8701" width="7.75" style="3" bestFit="1" customWidth="1"/>
    <col min="8702" max="8702" width="10.5" style="3" bestFit="1" customWidth="1"/>
    <col min="8703" max="8703" width="6.5" style="3" customWidth="1"/>
    <col min="8704" max="8705" width="8" style="3" bestFit="1" customWidth="1"/>
    <col min="8706" max="8706" width="8.25" style="3" customWidth="1"/>
    <col min="8707" max="8707" width="10.875" style="3" bestFit="1" customWidth="1"/>
    <col min="8708" max="8708" width="7.5" style="3" customWidth="1"/>
    <col min="8709" max="8709" width="10" style="3"/>
    <col min="8710" max="8710" width="9.125" style="3" customWidth="1"/>
    <col min="8711" max="8711" width="10.5" style="3" bestFit="1" customWidth="1"/>
    <col min="8712" max="8947" width="10" style="3"/>
    <col min="8948" max="8948" width="14.5" style="3" customWidth="1"/>
    <col min="8949" max="8949" width="9.625" style="3" customWidth="1"/>
    <col min="8950" max="8950" width="6.125" style="3" bestFit="1" customWidth="1"/>
    <col min="8951" max="8951" width="7.75" style="3" bestFit="1" customWidth="1"/>
    <col min="8952" max="8952" width="5.75" style="3" customWidth="1"/>
    <col min="8953" max="8953" width="6.625" style="3" bestFit="1" customWidth="1"/>
    <col min="8954" max="8954" width="7.75" style="3" bestFit="1" customWidth="1"/>
    <col min="8955" max="8955" width="11.25" style="3" bestFit="1" customWidth="1"/>
    <col min="8956" max="8956" width="5.75" style="3" customWidth="1"/>
    <col min="8957" max="8957" width="7.75" style="3" bestFit="1" customWidth="1"/>
    <col min="8958" max="8958" width="10.5" style="3" bestFit="1" customWidth="1"/>
    <col min="8959" max="8959" width="6.5" style="3" customWidth="1"/>
    <col min="8960" max="8961" width="8" style="3" bestFit="1" customWidth="1"/>
    <col min="8962" max="8962" width="8.25" style="3" customWidth="1"/>
    <col min="8963" max="8963" width="10.875" style="3" bestFit="1" customWidth="1"/>
    <col min="8964" max="8964" width="7.5" style="3" customWidth="1"/>
    <col min="8965" max="8965" width="10" style="3"/>
    <col min="8966" max="8966" width="9.125" style="3" customWidth="1"/>
    <col min="8967" max="8967" width="10.5" style="3" bestFit="1" customWidth="1"/>
    <col min="8968" max="9203" width="10" style="3"/>
    <col min="9204" max="9204" width="14.5" style="3" customWidth="1"/>
    <col min="9205" max="9205" width="9.625" style="3" customWidth="1"/>
    <col min="9206" max="9206" width="6.125" style="3" bestFit="1" customWidth="1"/>
    <col min="9207" max="9207" width="7.75" style="3" bestFit="1" customWidth="1"/>
    <col min="9208" max="9208" width="5.75" style="3" customWidth="1"/>
    <col min="9209" max="9209" width="6.625" style="3" bestFit="1" customWidth="1"/>
    <col min="9210" max="9210" width="7.75" style="3" bestFit="1" customWidth="1"/>
    <col min="9211" max="9211" width="11.25" style="3" bestFit="1" customWidth="1"/>
    <col min="9212" max="9212" width="5.75" style="3" customWidth="1"/>
    <col min="9213" max="9213" width="7.75" style="3" bestFit="1" customWidth="1"/>
    <col min="9214" max="9214" width="10.5" style="3" bestFit="1" customWidth="1"/>
    <col min="9215" max="9215" width="6.5" style="3" customWidth="1"/>
    <col min="9216" max="9217" width="8" style="3" bestFit="1" customWidth="1"/>
    <col min="9218" max="9218" width="8.25" style="3" customWidth="1"/>
    <col min="9219" max="9219" width="10.875" style="3" bestFit="1" customWidth="1"/>
    <col min="9220" max="9220" width="7.5" style="3" customWidth="1"/>
    <col min="9221" max="9221" width="10" style="3"/>
    <col min="9222" max="9222" width="9.125" style="3" customWidth="1"/>
    <col min="9223" max="9223" width="10.5" style="3" bestFit="1" customWidth="1"/>
    <col min="9224" max="9459" width="10" style="3"/>
    <col min="9460" max="9460" width="14.5" style="3" customWidth="1"/>
    <col min="9461" max="9461" width="9.625" style="3" customWidth="1"/>
    <col min="9462" max="9462" width="6.125" style="3" bestFit="1" customWidth="1"/>
    <col min="9463" max="9463" width="7.75" style="3" bestFit="1" customWidth="1"/>
    <col min="9464" max="9464" width="5.75" style="3" customWidth="1"/>
    <col min="9465" max="9465" width="6.625" style="3" bestFit="1" customWidth="1"/>
    <col min="9466" max="9466" width="7.75" style="3" bestFit="1" customWidth="1"/>
    <col min="9467" max="9467" width="11.25" style="3" bestFit="1" customWidth="1"/>
    <col min="9468" max="9468" width="5.75" style="3" customWidth="1"/>
    <col min="9469" max="9469" width="7.75" style="3" bestFit="1" customWidth="1"/>
    <col min="9470" max="9470" width="10.5" style="3" bestFit="1" customWidth="1"/>
    <col min="9471" max="9471" width="6.5" style="3" customWidth="1"/>
    <col min="9472" max="9473" width="8" style="3" bestFit="1" customWidth="1"/>
    <col min="9474" max="9474" width="8.25" style="3" customWidth="1"/>
    <col min="9475" max="9475" width="10.875" style="3" bestFit="1" customWidth="1"/>
    <col min="9476" max="9476" width="7.5" style="3" customWidth="1"/>
    <col min="9477" max="9477" width="10" style="3"/>
    <col min="9478" max="9478" width="9.125" style="3" customWidth="1"/>
    <col min="9479" max="9479" width="10.5" style="3" bestFit="1" customWidth="1"/>
    <col min="9480" max="9715" width="10" style="3"/>
    <col min="9716" max="9716" width="14.5" style="3" customWidth="1"/>
    <col min="9717" max="9717" width="9.625" style="3" customWidth="1"/>
    <col min="9718" max="9718" width="6.125" style="3" bestFit="1" customWidth="1"/>
    <col min="9719" max="9719" width="7.75" style="3" bestFit="1" customWidth="1"/>
    <col min="9720" max="9720" width="5.75" style="3" customWidth="1"/>
    <col min="9721" max="9721" width="6.625" style="3" bestFit="1" customWidth="1"/>
    <col min="9722" max="9722" width="7.75" style="3" bestFit="1" customWidth="1"/>
    <col min="9723" max="9723" width="11.25" style="3" bestFit="1" customWidth="1"/>
    <col min="9724" max="9724" width="5.75" style="3" customWidth="1"/>
    <col min="9725" max="9725" width="7.75" style="3" bestFit="1" customWidth="1"/>
    <col min="9726" max="9726" width="10.5" style="3" bestFit="1" customWidth="1"/>
    <col min="9727" max="9727" width="6.5" style="3" customWidth="1"/>
    <col min="9728" max="9729" width="8" style="3" bestFit="1" customWidth="1"/>
    <col min="9730" max="9730" width="8.25" style="3" customWidth="1"/>
    <col min="9731" max="9731" width="10.875" style="3" bestFit="1" customWidth="1"/>
    <col min="9732" max="9732" width="7.5" style="3" customWidth="1"/>
    <col min="9733" max="9733" width="10" style="3"/>
    <col min="9734" max="9734" width="9.125" style="3" customWidth="1"/>
    <col min="9735" max="9735" width="10.5" style="3" bestFit="1" customWidth="1"/>
    <col min="9736" max="9971" width="10" style="3"/>
    <col min="9972" max="9972" width="14.5" style="3" customWidth="1"/>
    <col min="9973" max="9973" width="9.625" style="3" customWidth="1"/>
    <col min="9974" max="9974" width="6.125" style="3" bestFit="1" customWidth="1"/>
    <col min="9975" max="9975" width="7.75" style="3" bestFit="1" customWidth="1"/>
    <col min="9976" max="9976" width="5.75" style="3" customWidth="1"/>
    <col min="9977" max="9977" width="6.625" style="3" bestFit="1" customWidth="1"/>
    <col min="9978" max="9978" width="7.75" style="3" bestFit="1" customWidth="1"/>
    <col min="9979" max="9979" width="11.25" style="3" bestFit="1" customWidth="1"/>
    <col min="9980" max="9980" width="5.75" style="3" customWidth="1"/>
    <col min="9981" max="9981" width="7.75" style="3" bestFit="1" customWidth="1"/>
    <col min="9982" max="9982" width="10.5" style="3" bestFit="1" customWidth="1"/>
    <col min="9983" max="9983" width="6.5" style="3" customWidth="1"/>
    <col min="9984" max="9985" width="8" style="3" bestFit="1" customWidth="1"/>
    <col min="9986" max="9986" width="8.25" style="3" customWidth="1"/>
    <col min="9987" max="9987" width="10.875" style="3" bestFit="1" customWidth="1"/>
    <col min="9988" max="9988" width="7.5" style="3" customWidth="1"/>
    <col min="9989" max="9989" width="10" style="3"/>
    <col min="9990" max="9990" width="9.125" style="3" customWidth="1"/>
    <col min="9991" max="9991" width="10.5" style="3" bestFit="1" customWidth="1"/>
    <col min="9992" max="10227" width="10" style="3"/>
    <col min="10228" max="10228" width="14.5" style="3" customWidth="1"/>
    <col min="10229" max="10229" width="9.625" style="3" customWidth="1"/>
    <col min="10230" max="10230" width="6.125" style="3" bestFit="1" customWidth="1"/>
    <col min="10231" max="10231" width="7.75" style="3" bestFit="1" customWidth="1"/>
    <col min="10232" max="10232" width="5.75" style="3" customWidth="1"/>
    <col min="10233" max="10233" width="6.625" style="3" bestFit="1" customWidth="1"/>
    <col min="10234" max="10234" width="7.75" style="3" bestFit="1" customWidth="1"/>
    <col min="10235" max="10235" width="11.25" style="3" bestFit="1" customWidth="1"/>
    <col min="10236" max="10236" width="5.75" style="3" customWidth="1"/>
    <col min="10237" max="10237" width="7.75" style="3" bestFit="1" customWidth="1"/>
    <col min="10238" max="10238" width="10.5" style="3" bestFit="1" customWidth="1"/>
    <col min="10239" max="10239" width="6.5" style="3" customWidth="1"/>
    <col min="10240" max="10241" width="8" style="3" bestFit="1" customWidth="1"/>
    <col min="10242" max="10242" width="8.25" style="3" customWidth="1"/>
    <col min="10243" max="10243" width="10.875" style="3" bestFit="1" customWidth="1"/>
    <col min="10244" max="10244" width="7.5" style="3" customWidth="1"/>
    <col min="10245" max="10245" width="10" style="3"/>
    <col min="10246" max="10246" width="9.125" style="3" customWidth="1"/>
    <col min="10247" max="10247" width="10.5" style="3" bestFit="1" customWidth="1"/>
    <col min="10248" max="10483" width="10" style="3"/>
    <col min="10484" max="10484" width="14.5" style="3" customWidth="1"/>
    <col min="10485" max="10485" width="9.625" style="3" customWidth="1"/>
    <col min="10486" max="10486" width="6.125" style="3" bestFit="1" customWidth="1"/>
    <col min="10487" max="10487" width="7.75" style="3" bestFit="1" customWidth="1"/>
    <col min="10488" max="10488" width="5.75" style="3" customWidth="1"/>
    <col min="10489" max="10489" width="6.625" style="3" bestFit="1" customWidth="1"/>
    <col min="10490" max="10490" width="7.75" style="3" bestFit="1" customWidth="1"/>
    <col min="10491" max="10491" width="11.25" style="3" bestFit="1" customWidth="1"/>
    <col min="10492" max="10492" width="5.75" style="3" customWidth="1"/>
    <col min="10493" max="10493" width="7.75" style="3" bestFit="1" customWidth="1"/>
    <col min="10494" max="10494" width="10.5" style="3" bestFit="1" customWidth="1"/>
    <col min="10495" max="10495" width="6.5" style="3" customWidth="1"/>
    <col min="10496" max="10497" width="8" style="3" bestFit="1" customWidth="1"/>
    <col min="10498" max="10498" width="8.25" style="3" customWidth="1"/>
    <col min="10499" max="10499" width="10.875" style="3" bestFit="1" customWidth="1"/>
    <col min="10500" max="10500" width="7.5" style="3" customWidth="1"/>
    <col min="10501" max="10501" width="10" style="3"/>
    <col min="10502" max="10502" width="9.125" style="3" customWidth="1"/>
    <col min="10503" max="10503" width="10.5" style="3" bestFit="1" customWidth="1"/>
    <col min="10504" max="10739" width="10" style="3"/>
    <col min="10740" max="10740" width="14.5" style="3" customWidth="1"/>
    <col min="10741" max="10741" width="9.625" style="3" customWidth="1"/>
    <col min="10742" max="10742" width="6.125" style="3" bestFit="1" customWidth="1"/>
    <col min="10743" max="10743" width="7.75" style="3" bestFit="1" customWidth="1"/>
    <col min="10744" max="10744" width="5.75" style="3" customWidth="1"/>
    <col min="10745" max="10745" width="6.625" style="3" bestFit="1" customWidth="1"/>
    <col min="10746" max="10746" width="7.75" style="3" bestFit="1" customWidth="1"/>
    <col min="10747" max="10747" width="11.25" style="3" bestFit="1" customWidth="1"/>
    <col min="10748" max="10748" width="5.75" style="3" customWidth="1"/>
    <col min="10749" max="10749" width="7.75" style="3" bestFit="1" customWidth="1"/>
    <col min="10750" max="10750" width="10.5" style="3" bestFit="1" customWidth="1"/>
    <col min="10751" max="10751" width="6.5" style="3" customWidth="1"/>
    <col min="10752" max="10753" width="8" style="3" bestFit="1" customWidth="1"/>
    <col min="10754" max="10754" width="8.25" style="3" customWidth="1"/>
    <col min="10755" max="10755" width="10.875" style="3" bestFit="1" customWidth="1"/>
    <col min="10756" max="10756" width="7.5" style="3" customWidth="1"/>
    <col min="10757" max="10757" width="10" style="3"/>
    <col min="10758" max="10758" width="9.125" style="3" customWidth="1"/>
    <col min="10759" max="10759" width="10.5" style="3" bestFit="1" customWidth="1"/>
    <col min="10760" max="10995" width="10" style="3"/>
    <col min="10996" max="10996" width="14.5" style="3" customWidth="1"/>
    <col min="10997" max="10997" width="9.625" style="3" customWidth="1"/>
    <col min="10998" max="10998" width="6.125" style="3" bestFit="1" customWidth="1"/>
    <col min="10999" max="10999" width="7.75" style="3" bestFit="1" customWidth="1"/>
    <col min="11000" max="11000" width="5.75" style="3" customWidth="1"/>
    <col min="11001" max="11001" width="6.625" style="3" bestFit="1" customWidth="1"/>
    <col min="11002" max="11002" width="7.75" style="3" bestFit="1" customWidth="1"/>
    <col min="11003" max="11003" width="11.25" style="3" bestFit="1" customWidth="1"/>
    <col min="11004" max="11004" width="5.75" style="3" customWidth="1"/>
    <col min="11005" max="11005" width="7.75" style="3" bestFit="1" customWidth="1"/>
    <col min="11006" max="11006" width="10.5" style="3" bestFit="1" customWidth="1"/>
    <col min="11007" max="11007" width="6.5" style="3" customWidth="1"/>
    <col min="11008" max="11009" width="8" style="3" bestFit="1" customWidth="1"/>
    <col min="11010" max="11010" width="8.25" style="3" customWidth="1"/>
    <col min="11011" max="11011" width="10.875" style="3" bestFit="1" customWidth="1"/>
    <col min="11012" max="11012" width="7.5" style="3" customWidth="1"/>
    <col min="11013" max="11013" width="10" style="3"/>
    <col min="11014" max="11014" width="9.125" style="3" customWidth="1"/>
    <col min="11015" max="11015" width="10.5" style="3" bestFit="1" customWidth="1"/>
    <col min="11016" max="11251" width="10" style="3"/>
    <col min="11252" max="11252" width="14.5" style="3" customWidth="1"/>
    <col min="11253" max="11253" width="9.625" style="3" customWidth="1"/>
    <col min="11254" max="11254" width="6.125" style="3" bestFit="1" customWidth="1"/>
    <col min="11255" max="11255" width="7.75" style="3" bestFit="1" customWidth="1"/>
    <col min="11256" max="11256" width="5.75" style="3" customWidth="1"/>
    <col min="11257" max="11257" width="6.625" style="3" bestFit="1" customWidth="1"/>
    <col min="11258" max="11258" width="7.75" style="3" bestFit="1" customWidth="1"/>
    <col min="11259" max="11259" width="11.25" style="3" bestFit="1" customWidth="1"/>
    <col min="11260" max="11260" width="5.75" style="3" customWidth="1"/>
    <col min="11261" max="11261" width="7.75" style="3" bestFit="1" customWidth="1"/>
    <col min="11262" max="11262" width="10.5" style="3" bestFit="1" customWidth="1"/>
    <col min="11263" max="11263" width="6.5" style="3" customWidth="1"/>
    <col min="11264" max="11265" width="8" style="3" bestFit="1" customWidth="1"/>
    <col min="11266" max="11266" width="8.25" style="3" customWidth="1"/>
    <col min="11267" max="11267" width="10.875" style="3" bestFit="1" customWidth="1"/>
    <col min="11268" max="11268" width="7.5" style="3" customWidth="1"/>
    <col min="11269" max="11269" width="10" style="3"/>
    <col min="11270" max="11270" width="9.125" style="3" customWidth="1"/>
    <col min="11271" max="11271" width="10.5" style="3" bestFit="1" customWidth="1"/>
    <col min="11272" max="11507" width="10" style="3"/>
    <col min="11508" max="11508" width="14.5" style="3" customWidth="1"/>
    <col min="11509" max="11509" width="9.625" style="3" customWidth="1"/>
    <col min="11510" max="11510" width="6.125" style="3" bestFit="1" customWidth="1"/>
    <col min="11511" max="11511" width="7.75" style="3" bestFit="1" customWidth="1"/>
    <col min="11512" max="11512" width="5.75" style="3" customWidth="1"/>
    <col min="11513" max="11513" width="6.625" style="3" bestFit="1" customWidth="1"/>
    <col min="11514" max="11514" width="7.75" style="3" bestFit="1" customWidth="1"/>
    <col min="11515" max="11515" width="11.25" style="3" bestFit="1" customWidth="1"/>
    <col min="11516" max="11516" width="5.75" style="3" customWidth="1"/>
    <col min="11517" max="11517" width="7.75" style="3" bestFit="1" customWidth="1"/>
    <col min="11518" max="11518" width="10.5" style="3" bestFit="1" customWidth="1"/>
    <col min="11519" max="11519" width="6.5" style="3" customWidth="1"/>
    <col min="11520" max="11521" width="8" style="3" bestFit="1" customWidth="1"/>
    <col min="11522" max="11522" width="8.25" style="3" customWidth="1"/>
    <col min="11523" max="11523" width="10.875" style="3" bestFit="1" customWidth="1"/>
    <col min="11524" max="11524" width="7.5" style="3" customWidth="1"/>
    <col min="11525" max="11525" width="10" style="3"/>
    <col min="11526" max="11526" width="9.125" style="3" customWidth="1"/>
    <col min="11527" max="11527" width="10.5" style="3" bestFit="1" customWidth="1"/>
    <col min="11528" max="11763" width="10" style="3"/>
    <col min="11764" max="11764" width="14.5" style="3" customWidth="1"/>
    <col min="11765" max="11765" width="9.625" style="3" customWidth="1"/>
    <col min="11766" max="11766" width="6.125" style="3" bestFit="1" customWidth="1"/>
    <col min="11767" max="11767" width="7.75" style="3" bestFit="1" customWidth="1"/>
    <col min="11768" max="11768" width="5.75" style="3" customWidth="1"/>
    <col min="11769" max="11769" width="6.625" style="3" bestFit="1" customWidth="1"/>
    <col min="11770" max="11770" width="7.75" style="3" bestFit="1" customWidth="1"/>
    <col min="11771" max="11771" width="11.25" style="3" bestFit="1" customWidth="1"/>
    <col min="11772" max="11772" width="5.75" style="3" customWidth="1"/>
    <col min="11773" max="11773" width="7.75" style="3" bestFit="1" customWidth="1"/>
    <col min="11774" max="11774" width="10.5" style="3" bestFit="1" customWidth="1"/>
    <col min="11775" max="11775" width="6.5" style="3" customWidth="1"/>
    <col min="11776" max="11777" width="8" style="3" bestFit="1" customWidth="1"/>
    <col min="11778" max="11778" width="8.25" style="3" customWidth="1"/>
    <col min="11779" max="11779" width="10.875" style="3" bestFit="1" customWidth="1"/>
    <col min="11780" max="11780" width="7.5" style="3" customWidth="1"/>
    <col min="11781" max="11781" width="10" style="3"/>
    <col min="11782" max="11782" width="9.125" style="3" customWidth="1"/>
    <col min="11783" max="11783" width="10.5" style="3" bestFit="1" customWidth="1"/>
    <col min="11784" max="12019" width="10" style="3"/>
    <col min="12020" max="12020" width="14.5" style="3" customWidth="1"/>
    <col min="12021" max="12021" width="9.625" style="3" customWidth="1"/>
    <col min="12022" max="12022" width="6.125" style="3" bestFit="1" customWidth="1"/>
    <col min="12023" max="12023" width="7.75" style="3" bestFit="1" customWidth="1"/>
    <col min="12024" max="12024" width="5.75" style="3" customWidth="1"/>
    <col min="12025" max="12025" width="6.625" style="3" bestFit="1" customWidth="1"/>
    <col min="12026" max="12026" width="7.75" style="3" bestFit="1" customWidth="1"/>
    <col min="12027" max="12027" width="11.25" style="3" bestFit="1" customWidth="1"/>
    <col min="12028" max="12028" width="5.75" style="3" customWidth="1"/>
    <col min="12029" max="12029" width="7.75" style="3" bestFit="1" customWidth="1"/>
    <col min="12030" max="12030" width="10.5" style="3" bestFit="1" customWidth="1"/>
    <col min="12031" max="12031" width="6.5" style="3" customWidth="1"/>
    <col min="12032" max="12033" width="8" style="3" bestFit="1" customWidth="1"/>
    <col min="12034" max="12034" width="8.25" style="3" customWidth="1"/>
    <col min="12035" max="12035" width="10.875" style="3" bestFit="1" customWidth="1"/>
    <col min="12036" max="12036" width="7.5" style="3" customWidth="1"/>
    <col min="12037" max="12037" width="10" style="3"/>
    <col min="12038" max="12038" width="9.125" style="3" customWidth="1"/>
    <col min="12039" max="12039" width="10.5" style="3" bestFit="1" customWidth="1"/>
    <col min="12040" max="12275" width="10" style="3"/>
    <col min="12276" max="12276" width="14.5" style="3" customWidth="1"/>
    <col min="12277" max="12277" width="9.625" style="3" customWidth="1"/>
    <col min="12278" max="12278" width="6.125" style="3" bestFit="1" customWidth="1"/>
    <col min="12279" max="12279" width="7.75" style="3" bestFit="1" customWidth="1"/>
    <col min="12280" max="12280" width="5.75" style="3" customWidth="1"/>
    <col min="12281" max="12281" width="6.625" style="3" bestFit="1" customWidth="1"/>
    <col min="12282" max="12282" width="7.75" style="3" bestFit="1" customWidth="1"/>
    <col min="12283" max="12283" width="11.25" style="3" bestFit="1" customWidth="1"/>
    <col min="12284" max="12284" width="5.75" style="3" customWidth="1"/>
    <col min="12285" max="12285" width="7.75" style="3" bestFit="1" customWidth="1"/>
    <col min="12286" max="12286" width="10.5" style="3" bestFit="1" customWidth="1"/>
    <col min="12287" max="12287" width="6.5" style="3" customWidth="1"/>
    <col min="12288" max="12289" width="8" style="3" bestFit="1" customWidth="1"/>
    <col min="12290" max="12290" width="8.25" style="3" customWidth="1"/>
    <col min="12291" max="12291" width="10.875" style="3" bestFit="1" customWidth="1"/>
    <col min="12292" max="12292" width="7.5" style="3" customWidth="1"/>
    <col min="12293" max="12293" width="10" style="3"/>
    <col min="12294" max="12294" width="9.125" style="3" customWidth="1"/>
    <col min="12295" max="12295" width="10.5" style="3" bestFit="1" customWidth="1"/>
    <col min="12296" max="12531" width="10" style="3"/>
    <col min="12532" max="12532" width="14.5" style="3" customWidth="1"/>
    <col min="12533" max="12533" width="9.625" style="3" customWidth="1"/>
    <col min="12534" max="12534" width="6.125" style="3" bestFit="1" customWidth="1"/>
    <col min="12535" max="12535" width="7.75" style="3" bestFit="1" customWidth="1"/>
    <col min="12536" max="12536" width="5.75" style="3" customWidth="1"/>
    <col min="12537" max="12537" width="6.625" style="3" bestFit="1" customWidth="1"/>
    <col min="12538" max="12538" width="7.75" style="3" bestFit="1" customWidth="1"/>
    <col min="12539" max="12539" width="11.25" style="3" bestFit="1" customWidth="1"/>
    <col min="12540" max="12540" width="5.75" style="3" customWidth="1"/>
    <col min="12541" max="12541" width="7.75" style="3" bestFit="1" customWidth="1"/>
    <col min="12542" max="12542" width="10.5" style="3" bestFit="1" customWidth="1"/>
    <col min="12543" max="12543" width="6.5" style="3" customWidth="1"/>
    <col min="12544" max="12545" width="8" style="3" bestFit="1" customWidth="1"/>
    <col min="12546" max="12546" width="8.25" style="3" customWidth="1"/>
    <col min="12547" max="12547" width="10.875" style="3" bestFit="1" customWidth="1"/>
    <col min="12548" max="12548" width="7.5" style="3" customWidth="1"/>
    <col min="12549" max="12549" width="10" style="3"/>
    <col min="12550" max="12550" width="9.125" style="3" customWidth="1"/>
    <col min="12551" max="12551" width="10.5" style="3" bestFit="1" customWidth="1"/>
    <col min="12552" max="12787" width="10" style="3"/>
    <col min="12788" max="12788" width="14.5" style="3" customWidth="1"/>
    <col min="12789" max="12789" width="9.625" style="3" customWidth="1"/>
    <col min="12790" max="12790" width="6.125" style="3" bestFit="1" customWidth="1"/>
    <col min="12791" max="12791" width="7.75" style="3" bestFit="1" customWidth="1"/>
    <col min="12792" max="12792" width="5.75" style="3" customWidth="1"/>
    <col min="12793" max="12793" width="6.625" style="3" bestFit="1" customWidth="1"/>
    <col min="12794" max="12794" width="7.75" style="3" bestFit="1" customWidth="1"/>
    <col min="12795" max="12795" width="11.25" style="3" bestFit="1" customWidth="1"/>
    <col min="12796" max="12796" width="5.75" style="3" customWidth="1"/>
    <col min="12797" max="12797" width="7.75" style="3" bestFit="1" customWidth="1"/>
    <col min="12798" max="12798" width="10.5" style="3" bestFit="1" customWidth="1"/>
    <col min="12799" max="12799" width="6.5" style="3" customWidth="1"/>
    <col min="12800" max="12801" width="8" style="3" bestFit="1" customWidth="1"/>
    <col min="12802" max="12802" width="8.25" style="3" customWidth="1"/>
    <col min="12803" max="12803" width="10.875" style="3" bestFit="1" customWidth="1"/>
    <col min="12804" max="12804" width="7.5" style="3" customWidth="1"/>
    <col min="12805" max="12805" width="10" style="3"/>
    <col min="12806" max="12806" width="9.125" style="3" customWidth="1"/>
    <col min="12807" max="12807" width="10.5" style="3" bestFit="1" customWidth="1"/>
    <col min="12808" max="13043" width="10" style="3"/>
    <col min="13044" max="13044" width="14.5" style="3" customWidth="1"/>
    <col min="13045" max="13045" width="9.625" style="3" customWidth="1"/>
    <col min="13046" max="13046" width="6.125" style="3" bestFit="1" customWidth="1"/>
    <col min="13047" max="13047" width="7.75" style="3" bestFit="1" customWidth="1"/>
    <col min="13048" max="13048" width="5.75" style="3" customWidth="1"/>
    <col min="13049" max="13049" width="6.625" style="3" bestFit="1" customWidth="1"/>
    <col min="13050" max="13050" width="7.75" style="3" bestFit="1" customWidth="1"/>
    <col min="13051" max="13051" width="11.25" style="3" bestFit="1" customWidth="1"/>
    <col min="13052" max="13052" width="5.75" style="3" customWidth="1"/>
    <col min="13053" max="13053" width="7.75" style="3" bestFit="1" customWidth="1"/>
    <col min="13054" max="13054" width="10.5" style="3" bestFit="1" customWidth="1"/>
    <col min="13055" max="13055" width="6.5" style="3" customWidth="1"/>
    <col min="13056" max="13057" width="8" style="3" bestFit="1" customWidth="1"/>
    <col min="13058" max="13058" width="8.25" style="3" customWidth="1"/>
    <col min="13059" max="13059" width="10.875" style="3" bestFit="1" customWidth="1"/>
    <col min="13060" max="13060" width="7.5" style="3" customWidth="1"/>
    <col min="13061" max="13061" width="10" style="3"/>
    <col min="13062" max="13062" width="9.125" style="3" customWidth="1"/>
    <col min="13063" max="13063" width="10.5" style="3" bestFit="1" customWidth="1"/>
    <col min="13064" max="13299" width="10" style="3"/>
    <col min="13300" max="13300" width="14.5" style="3" customWidth="1"/>
    <col min="13301" max="13301" width="9.625" style="3" customWidth="1"/>
    <col min="13302" max="13302" width="6.125" style="3" bestFit="1" customWidth="1"/>
    <col min="13303" max="13303" width="7.75" style="3" bestFit="1" customWidth="1"/>
    <col min="13304" max="13304" width="5.75" style="3" customWidth="1"/>
    <col min="13305" max="13305" width="6.625" style="3" bestFit="1" customWidth="1"/>
    <col min="13306" max="13306" width="7.75" style="3" bestFit="1" customWidth="1"/>
    <col min="13307" max="13307" width="11.25" style="3" bestFit="1" customWidth="1"/>
    <col min="13308" max="13308" width="5.75" style="3" customWidth="1"/>
    <col min="13309" max="13309" width="7.75" style="3" bestFit="1" customWidth="1"/>
    <col min="13310" max="13310" width="10.5" style="3" bestFit="1" customWidth="1"/>
    <col min="13311" max="13311" width="6.5" style="3" customWidth="1"/>
    <col min="13312" max="13313" width="8" style="3" bestFit="1" customWidth="1"/>
    <col min="13314" max="13314" width="8.25" style="3" customWidth="1"/>
    <col min="13315" max="13315" width="10.875" style="3" bestFit="1" customWidth="1"/>
    <col min="13316" max="13316" width="7.5" style="3" customWidth="1"/>
    <col min="13317" max="13317" width="10" style="3"/>
    <col min="13318" max="13318" width="9.125" style="3" customWidth="1"/>
    <col min="13319" max="13319" width="10.5" style="3" bestFit="1" customWidth="1"/>
    <col min="13320" max="13555" width="10" style="3"/>
    <col min="13556" max="13556" width="14.5" style="3" customWidth="1"/>
    <col min="13557" max="13557" width="9.625" style="3" customWidth="1"/>
    <col min="13558" max="13558" width="6.125" style="3" bestFit="1" customWidth="1"/>
    <col min="13559" max="13559" width="7.75" style="3" bestFit="1" customWidth="1"/>
    <col min="13560" max="13560" width="5.75" style="3" customWidth="1"/>
    <col min="13561" max="13561" width="6.625" style="3" bestFit="1" customWidth="1"/>
    <col min="13562" max="13562" width="7.75" style="3" bestFit="1" customWidth="1"/>
    <col min="13563" max="13563" width="11.25" style="3" bestFit="1" customWidth="1"/>
    <col min="13564" max="13564" width="5.75" style="3" customWidth="1"/>
    <col min="13565" max="13565" width="7.75" style="3" bestFit="1" customWidth="1"/>
    <col min="13566" max="13566" width="10.5" style="3" bestFit="1" customWidth="1"/>
    <col min="13567" max="13567" width="6.5" style="3" customWidth="1"/>
    <col min="13568" max="13569" width="8" style="3" bestFit="1" customWidth="1"/>
    <col min="13570" max="13570" width="8.25" style="3" customWidth="1"/>
    <col min="13571" max="13571" width="10.875" style="3" bestFit="1" customWidth="1"/>
    <col min="13572" max="13572" width="7.5" style="3" customWidth="1"/>
    <col min="13573" max="13573" width="10" style="3"/>
    <col min="13574" max="13574" width="9.125" style="3" customWidth="1"/>
    <col min="13575" max="13575" width="10.5" style="3" bestFit="1" customWidth="1"/>
    <col min="13576" max="13811" width="10" style="3"/>
    <col min="13812" max="13812" width="14.5" style="3" customWidth="1"/>
    <col min="13813" max="13813" width="9.625" style="3" customWidth="1"/>
    <col min="13814" max="13814" width="6.125" style="3" bestFit="1" customWidth="1"/>
    <col min="13815" max="13815" width="7.75" style="3" bestFit="1" customWidth="1"/>
    <col min="13816" max="13816" width="5.75" style="3" customWidth="1"/>
    <col min="13817" max="13817" width="6.625" style="3" bestFit="1" customWidth="1"/>
    <col min="13818" max="13818" width="7.75" style="3" bestFit="1" customWidth="1"/>
    <col min="13819" max="13819" width="11.25" style="3" bestFit="1" customWidth="1"/>
    <col min="13820" max="13820" width="5.75" style="3" customWidth="1"/>
    <col min="13821" max="13821" width="7.75" style="3" bestFit="1" customWidth="1"/>
    <col min="13822" max="13822" width="10.5" style="3" bestFit="1" customWidth="1"/>
    <col min="13823" max="13823" width="6.5" style="3" customWidth="1"/>
    <col min="13824" max="13825" width="8" style="3" bestFit="1" customWidth="1"/>
    <col min="13826" max="13826" width="8.25" style="3" customWidth="1"/>
    <col min="13827" max="13827" width="10.875" style="3" bestFit="1" customWidth="1"/>
    <col min="13828" max="13828" width="7.5" style="3" customWidth="1"/>
    <col min="13829" max="13829" width="10" style="3"/>
    <col min="13830" max="13830" width="9.125" style="3" customWidth="1"/>
    <col min="13831" max="13831" width="10.5" style="3" bestFit="1" customWidth="1"/>
    <col min="13832" max="14067" width="10" style="3"/>
    <col min="14068" max="14068" width="14.5" style="3" customWidth="1"/>
    <col min="14069" max="14069" width="9.625" style="3" customWidth="1"/>
    <col min="14070" max="14070" width="6.125" style="3" bestFit="1" customWidth="1"/>
    <col min="14071" max="14071" width="7.75" style="3" bestFit="1" customWidth="1"/>
    <col min="14072" max="14072" width="5.75" style="3" customWidth="1"/>
    <col min="14073" max="14073" width="6.625" style="3" bestFit="1" customWidth="1"/>
    <col min="14074" max="14074" width="7.75" style="3" bestFit="1" customWidth="1"/>
    <col min="14075" max="14075" width="11.25" style="3" bestFit="1" customWidth="1"/>
    <col min="14076" max="14076" width="5.75" style="3" customWidth="1"/>
    <col min="14077" max="14077" width="7.75" style="3" bestFit="1" customWidth="1"/>
    <col min="14078" max="14078" width="10.5" style="3" bestFit="1" customWidth="1"/>
    <col min="14079" max="14079" width="6.5" style="3" customWidth="1"/>
    <col min="14080" max="14081" width="8" style="3" bestFit="1" customWidth="1"/>
    <col min="14082" max="14082" width="8.25" style="3" customWidth="1"/>
    <col min="14083" max="14083" width="10.875" style="3" bestFit="1" customWidth="1"/>
    <col min="14084" max="14084" width="7.5" style="3" customWidth="1"/>
    <col min="14085" max="14085" width="10" style="3"/>
    <col min="14086" max="14086" width="9.125" style="3" customWidth="1"/>
    <col min="14087" max="14087" width="10.5" style="3" bestFit="1" customWidth="1"/>
    <col min="14088" max="14323" width="10" style="3"/>
    <col min="14324" max="14324" width="14.5" style="3" customWidth="1"/>
    <col min="14325" max="14325" width="9.625" style="3" customWidth="1"/>
    <col min="14326" max="14326" width="6.125" style="3" bestFit="1" customWidth="1"/>
    <col min="14327" max="14327" width="7.75" style="3" bestFit="1" customWidth="1"/>
    <col min="14328" max="14328" width="5.75" style="3" customWidth="1"/>
    <col min="14329" max="14329" width="6.625" style="3" bestFit="1" customWidth="1"/>
    <col min="14330" max="14330" width="7.75" style="3" bestFit="1" customWidth="1"/>
    <col min="14331" max="14331" width="11.25" style="3" bestFit="1" customWidth="1"/>
    <col min="14332" max="14332" width="5.75" style="3" customWidth="1"/>
    <col min="14333" max="14333" width="7.75" style="3" bestFit="1" customWidth="1"/>
    <col min="14334" max="14334" width="10.5" style="3" bestFit="1" customWidth="1"/>
    <col min="14335" max="14335" width="6.5" style="3" customWidth="1"/>
    <col min="14336" max="14337" width="8" style="3" bestFit="1" customWidth="1"/>
    <col min="14338" max="14338" width="8.25" style="3" customWidth="1"/>
    <col min="14339" max="14339" width="10.875" style="3" bestFit="1" customWidth="1"/>
    <col min="14340" max="14340" width="7.5" style="3" customWidth="1"/>
    <col min="14341" max="14341" width="10" style="3"/>
    <col min="14342" max="14342" width="9.125" style="3" customWidth="1"/>
    <col min="14343" max="14343" width="10.5" style="3" bestFit="1" customWidth="1"/>
    <col min="14344" max="14579" width="10" style="3"/>
    <col min="14580" max="14580" width="14.5" style="3" customWidth="1"/>
    <col min="14581" max="14581" width="9.625" style="3" customWidth="1"/>
    <col min="14582" max="14582" width="6.125" style="3" bestFit="1" customWidth="1"/>
    <col min="14583" max="14583" width="7.75" style="3" bestFit="1" customWidth="1"/>
    <col min="14584" max="14584" width="5.75" style="3" customWidth="1"/>
    <col min="14585" max="14585" width="6.625" style="3" bestFit="1" customWidth="1"/>
    <col min="14586" max="14586" width="7.75" style="3" bestFit="1" customWidth="1"/>
    <col min="14587" max="14587" width="11.25" style="3" bestFit="1" customWidth="1"/>
    <col min="14588" max="14588" width="5.75" style="3" customWidth="1"/>
    <col min="14589" max="14589" width="7.75" style="3" bestFit="1" customWidth="1"/>
    <col min="14590" max="14590" width="10.5" style="3" bestFit="1" customWidth="1"/>
    <col min="14591" max="14591" width="6.5" style="3" customWidth="1"/>
    <col min="14592" max="14593" width="8" style="3" bestFit="1" customWidth="1"/>
    <col min="14594" max="14594" width="8.25" style="3" customWidth="1"/>
    <col min="14595" max="14595" width="10.875" style="3" bestFit="1" customWidth="1"/>
    <col min="14596" max="14596" width="7.5" style="3" customWidth="1"/>
    <col min="14597" max="14597" width="10" style="3"/>
    <col min="14598" max="14598" width="9.125" style="3" customWidth="1"/>
    <col min="14599" max="14599" width="10.5" style="3" bestFit="1" customWidth="1"/>
    <col min="14600" max="14835" width="10" style="3"/>
    <col min="14836" max="14836" width="14.5" style="3" customWidth="1"/>
    <col min="14837" max="14837" width="9.625" style="3" customWidth="1"/>
    <col min="14838" max="14838" width="6.125" style="3" bestFit="1" customWidth="1"/>
    <col min="14839" max="14839" width="7.75" style="3" bestFit="1" customWidth="1"/>
    <col min="14840" max="14840" width="5.75" style="3" customWidth="1"/>
    <col min="14841" max="14841" width="6.625" style="3" bestFit="1" customWidth="1"/>
    <col min="14842" max="14842" width="7.75" style="3" bestFit="1" customWidth="1"/>
    <col min="14843" max="14843" width="11.25" style="3" bestFit="1" customWidth="1"/>
    <col min="14844" max="14844" width="5.75" style="3" customWidth="1"/>
    <col min="14845" max="14845" width="7.75" style="3" bestFit="1" customWidth="1"/>
    <col min="14846" max="14846" width="10.5" style="3" bestFit="1" customWidth="1"/>
    <col min="14847" max="14847" width="6.5" style="3" customWidth="1"/>
    <col min="14848" max="14849" width="8" style="3" bestFit="1" customWidth="1"/>
    <col min="14850" max="14850" width="8.25" style="3" customWidth="1"/>
    <col min="14851" max="14851" width="10.875" style="3" bestFit="1" customWidth="1"/>
    <col min="14852" max="14852" width="7.5" style="3" customWidth="1"/>
    <col min="14853" max="14853" width="10" style="3"/>
    <col min="14854" max="14854" width="9.125" style="3" customWidth="1"/>
    <col min="14855" max="14855" width="10.5" style="3" bestFit="1" customWidth="1"/>
    <col min="14856" max="15091" width="10" style="3"/>
    <col min="15092" max="15092" width="14.5" style="3" customWidth="1"/>
    <col min="15093" max="15093" width="9.625" style="3" customWidth="1"/>
    <col min="15094" max="15094" width="6.125" style="3" bestFit="1" customWidth="1"/>
    <col min="15095" max="15095" width="7.75" style="3" bestFit="1" customWidth="1"/>
    <col min="15096" max="15096" width="5.75" style="3" customWidth="1"/>
    <col min="15097" max="15097" width="6.625" style="3" bestFit="1" customWidth="1"/>
    <col min="15098" max="15098" width="7.75" style="3" bestFit="1" customWidth="1"/>
    <col min="15099" max="15099" width="11.25" style="3" bestFit="1" customWidth="1"/>
    <col min="15100" max="15100" width="5.75" style="3" customWidth="1"/>
    <col min="15101" max="15101" width="7.75" style="3" bestFit="1" customWidth="1"/>
    <col min="15102" max="15102" width="10.5" style="3" bestFit="1" customWidth="1"/>
    <col min="15103" max="15103" width="6.5" style="3" customWidth="1"/>
    <col min="15104" max="15105" width="8" style="3" bestFit="1" customWidth="1"/>
    <col min="15106" max="15106" width="8.25" style="3" customWidth="1"/>
    <col min="15107" max="15107" width="10.875" style="3" bestFit="1" customWidth="1"/>
    <col min="15108" max="15108" width="7.5" style="3" customWidth="1"/>
    <col min="15109" max="15109" width="10" style="3"/>
    <col min="15110" max="15110" width="9.125" style="3" customWidth="1"/>
    <col min="15111" max="15111" width="10.5" style="3" bestFit="1" customWidth="1"/>
    <col min="15112" max="15347" width="10" style="3"/>
    <col min="15348" max="15348" width="14.5" style="3" customWidth="1"/>
    <col min="15349" max="15349" width="9.625" style="3" customWidth="1"/>
    <col min="15350" max="15350" width="6.125" style="3" bestFit="1" customWidth="1"/>
    <col min="15351" max="15351" width="7.75" style="3" bestFit="1" customWidth="1"/>
    <col min="15352" max="15352" width="5.75" style="3" customWidth="1"/>
    <col min="15353" max="15353" width="6.625" style="3" bestFit="1" customWidth="1"/>
    <col min="15354" max="15354" width="7.75" style="3" bestFit="1" customWidth="1"/>
    <col min="15355" max="15355" width="11.25" style="3" bestFit="1" customWidth="1"/>
    <col min="15356" max="15356" width="5.75" style="3" customWidth="1"/>
    <col min="15357" max="15357" width="7.75" style="3" bestFit="1" customWidth="1"/>
    <col min="15358" max="15358" width="10.5" style="3" bestFit="1" customWidth="1"/>
    <col min="15359" max="15359" width="6.5" style="3" customWidth="1"/>
    <col min="15360" max="15361" width="8" style="3" bestFit="1" customWidth="1"/>
    <col min="15362" max="15362" width="8.25" style="3" customWidth="1"/>
    <col min="15363" max="15363" width="10.875" style="3" bestFit="1" customWidth="1"/>
    <col min="15364" max="15364" width="7.5" style="3" customWidth="1"/>
    <col min="15365" max="15365" width="10" style="3"/>
    <col min="15366" max="15366" width="9.125" style="3" customWidth="1"/>
    <col min="15367" max="15367" width="10.5" style="3" bestFit="1" customWidth="1"/>
    <col min="15368" max="15603" width="10" style="3"/>
    <col min="15604" max="15604" width="14.5" style="3" customWidth="1"/>
    <col min="15605" max="15605" width="9.625" style="3" customWidth="1"/>
    <col min="15606" max="15606" width="6.125" style="3" bestFit="1" customWidth="1"/>
    <col min="15607" max="15607" width="7.75" style="3" bestFit="1" customWidth="1"/>
    <col min="15608" max="15608" width="5.75" style="3" customWidth="1"/>
    <col min="15609" max="15609" width="6.625" style="3" bestFit="1" customWidth="1"/>
    <col min="15610" max="15610" width="7.75" style="3" bestFit="1" customWidth="1"/>
    <col min="15611" max="15611" width="11.25" style="3" bestFit="1" customWidth="1"/>
    <col min="15612" max="15612" width="5.75" style="3" customWidth="1"/>
    <col min="15613" max="15613" width="7.75" style="3" bestFit="1" customWidth="1"/>
    <col min="15614" max="15614" width="10.5" style="3" bestFit="1" customWidth="1"/>
    <col min="15615" max="15615" width="6.5" style="3" customWidth="1"/>
    <col min="15616" max="15617" width="8" style="3" bestFit="1" customWidth="1"/>
    <col min="15618" max="15618" width="8.25" style="3" customWidth="1"/>
    <col min="15619" max="15619" width="10.875" style="3" bestFit="1" customWidth="1"/>
    <col min="15620" max="15620" width="7.5" style="3" customWidth="1"/>
    <col min="15621" max="15621" width="10" style="3"/>
    <col min="15622" max="15622" width="9.125" style="3" customWidth="1"/>
    <col min="15623" max="15623" width="10.5" style="3" bestFit="1" customWidth="1"/>
    <col min="15624" max="15859" width="10" style="3"/>
    <col min="15860" max="15860" width="14.5" style="3" customWidth="1"/>
    <col min="15861" max="15861" width="9.625" style="3" customWidth="1"/>
    <col min="15862" max="15862" width="6.125" style="3" bestFit="1" customWidth="1"/>
    <col min="15863" max="15863" width="7.75" style="3" bestFit="1" customWidth="1"/>
    <col min="15864" max="15864" width="5.75" style="3" customWidth="1"/>
    <col min="15865" max="15865" width="6.625" style="3" bestFit="1" customWidth="1"/>
    <col min="15866" max="15866" width="7.75" style="3" bestFit="1" customWidth="1"/>
    <col min="15867" max="15867" width="11.25" style="3" bestFit="1" customWidth="1"/>
    <col min="15868" max="15868" width="5.75" style="3" customWidth="1"/>
    <col min="15869" max="15869" width="7.75" style="3" bestFit="1" customWidth="1"/>
    <col min="15870" max="15870" width="10.5" style="3" bestFit="1" customWidth="1"/>
    <col min="15871" max="15871" width="6.5" style="3" customWidth="1"/>
    <col min="15872" max="15873" width="8" style="3" bestFit="1" customWidth="1"/>
    <col min="15874" max="15874" width="8.25" style="3" customWidth="1"/>
    <col min="15875" max="15875" width="10.875" style="3" bestFit="1" customWidth="1"/>
    <col min="15876" max="15876" width="7.5" style="3" customWidth="1"/>
    <col min="15877" max="15877" width="10" style="3"/>
    <col min="15878" max="15878" width="9.125" style="3" customWidth="1"/>
    <col min="15879" max="15879" width="10.5" style="3" bestFit="1" customWidth="1"/>
    <col min="15880" max="16115" width="10" style="3"/>
    <col min="16116" max="16116" width="14.5" style="3" customWidth="1"/>
    <col min="16117" max="16117" width="9.625" style="3" customWidth="1"/>
    <col min="16118" max="16118" width="6.125" style="3" bestFit="1" customWidth="1"/>
    <col min="16119" max="16119" width="7.75" style="3" bestFit="1" customWidth="1"/>
    <col min="16120" max="16120" width="5.75" style="3" customWidth="1"/>
    <col min="16121" max="16121" width="6.625" style="3" bestFit="1" customWidth="1"/>
    <col min="16122" max="16122" width="7.75" style="3" bestFit="1" customWidth="1"/>
    <col min="16123" max="16123" width="11.25" style="3" bestFit="1" customWidth="1"/>
    <col min="16124" max="16124" width="5.75" style="3" customWidth="1"/>
    <col min="16125" max="16125" width="7.75" style="3" bestFit="1" customWidth="1"/>
    <col min="16126" max="16126" width="10.5" style="3" bestFit="1" customWidth="1"/>
    <col min="16127" max="16127" width="6.5" style="3" customWidth="1"/>
    <col min="16128" max="16129" width="8" style="3" bestFit="1" customWidth="1"/>
    <col min="16130" max="16130" width="8.25" style="3" customWidth="1"/>
    <col min="16131" max="16131" width="10.875" style="3" bestFit="1" customWidth="1"/>
    <col min="16132" max="16132" width="7.5" style="3" customWidth="1"/>
    <col min="16133" max="16133" width="10" style="3"/>
    <col min="16134" max="16134" width="9.125" style="3" customWidth="1"/>
    <col min="16135" max="16135" width="10.5" style="3" bestFit="1" customWidth="1"/>
    <col min="16136" max="16384" width="11" style="3"/>
  </cols>
  <sheetData>
    <row r="1" spans="1:3" s="8" customFormat="1" x14ac:dyDescent="0.2">
      <c r="A1" s="6" t="s">
        <v>530</v>
      </c>
    </row>
    <row r="2" spans="1:3" ht="15.75" x14ac:dyDescent="0.25">
      <c r="A2" s="2"/>
      <c r="C2" s="603" t="s">
        <v>160</v>
      </c>
    </row>
    <row r="3" spans="1:3" s="114" customFormat="1" ht="13.7" customHeight="1" x14ac:dyDescent="0.2">
      <c r="A3" s="111"/>
      <c r="B3" s="452">
        <f>INDICE!A3</f>
        <v>42036</v>
      </c>
      <c r="C3" s="113"/>
    </row>
    <row r="4" spans="1:3" s="114" customFormat="1" x14ac:dyDescent="0.2">
      <c r="A4" s="584" t="s">
        <v>162</v>
      </c>
      <c r="B4" s="117">
        <v>12.063599999999999</v>
      </c>
      <c r="C4" s="117">
        <v>144.55787000000007</v>
      </c>
    </row>
    <row r="5" spans="1:3" s="114" customFormat="1" x14ac:dyDescent="0.2">
      <c r="A5" s="585" t="s">
        <v>163</v>
      </c>
      <c r="B5" s="119">
        <v>0.35352</v>
      </c>
      <c r="C5" s="119">
        <v>4.7265699999999997</v>
      </c>
    </row>
    <row r="6" spans="1:3" s="114" customFormat="1" x14ac:dyDescent="0.2">
      <c r="A6" s="585" t="s">
        <v>164</v>
      </c>
      <c r="B6" s="119">
        <v>4.5501399999999999</v>
      </c>
      <c r="C6" s="119">
        <v>60.850740000000016</v>
      </c>
    </row>
    <row r="7" spans="1:3" s="114" customFormat="1" x14ac:dyDescent="0.2">
      <c r="A7" s="585" t="s">
        <v>165</v>
      </c>
      <c r="B7" s="119">
        <v>7.4654799999999994</v>
      </c>
      <c r="C7" s="119">
        <v>102.30133000000001</v>
      </c>
    </row>
    <row r="8" spans="1:3" s="114" customFormat="1" x14ac:dyDescent="0.2">
      <c r="A8" s="585" t="s">
        <v>166</v>
      </c>
      <c r="B8" s="119">
        <v>85.201499999999996</v>
      </c>
      <c r="C8" s="119">
        <v>1040.5849199999998</v>
      </c>
    </row>
    <row r="9" spans="1:3" s="114" customFormat="1" x14ac:dyDescent="0.2">
      <c r="A9" s="585" t="s">
        <v>167</v>
      </c>
      <c r="B9" s="119">
        <v>0.66081999999999996</v>
      </c>
      <c r="C9" s="119">
        <v>4.5789399999999993</v>
      </c>
    </row>
    <row r="10" spans="1:3" s="114" customFormat="1" x14ac:dyDescent="0.2">
      <c r="A10" s="585" t="s">
        <v>168</v>
      </c>
      <c r="B10" s="119">
        <v>3.5025099999999996</v>
      </c>
      <c r="C10" s="119">
        <v>25.839309999999983</v>
      </c>
    </row>
    <row r="11" spans="1:3" s="114" customFormat="1" x14ac:dyDescent="0.2">
      <c r="A11" s="585" t="s">
        <v>635</v>
      </c>
      <c r="B11" s="119">
        <v>5.4045199999999998</v>
      </c>
      <c r="C11" s="119">
        <v>85.473579999999941</v>
      </c>
    </row>
    <row r="12" spans="1:3" s="114" customFormat="1" x14ac:dyDescent="0.2">
      <c r="A12" s="585" t="s">
        <v>169</v>
      </c>
      <c r="B12" s="119">
        <v>4.1146099999999999</v>
      </c>
      <c r="C12" s="119">
        <v>32.727200000000011</v>
      </c>
    </row>
    <row r="13" spans="1:3" s="114" customFormat="1" x14ac:dyDescent="0.2">
      <c r="A13" s="585" t="s">
        <v>170</v>
      </c>
      <c r="B13" s="119">
        <v>5.1825600000000005</v>
      </c>
      <c r="C13" s="119">
        <v>44.58270000000001</v>
      </c>
    </row>
    <row r="14" spans="1:3" s="114" customFormat="1" x14ac:dyDescent="0.2">
      <c r="A14" s="585" t="s">
        <v>171</v>
      </c>
      <c r="B14" s="119">
        <v>1.32724</v>
      </c>
      <c r="C14" s="119">
        <v>10.77791</v>
      </c>
    </row>
    <row r="15" spans="1:3" s="114" customFormat="1" x14ac:dyDescent="0.2">
      <c r="A15" s="585" t="s">
        <v>172</v>
      </c>
      <c r="B15" s="119">
        <v>0.57304999999999995</v>
      </c>
      <c r="C15" s="119">
        <v>6.2194599999999989</v>
      </c>
    </row>
    <row r="16" spans="1:3" s="114" customFormat="1" x14ac:dyDescent="0.2">
      <c r="A16" s="585" t="s">
        <v>173</v>
      </c>
      <c r="B16" s="119">
        <v>34.896000000000001</v>
      </c>
      <c r="C16" s="119">
        <v>465.57501000000002</v>
      </c>
    </row>
    <row r="17" spans="1:9" s="114" customFormat="1" x14ac:dyDescent="0.2">
      <c r="A17" s="585" t="s">
        <v>174</v>
      </c>
      <c r="B17" s="119">
        <v>0.33190000000000003</v>
      </c>
      <c r="C17" s="119">
        <v>3.8921999999999999</v>
      </c>
    </row>
    <row r="18" spans="1:9" s="114" customFormat="1" x14ac:dyDescent="0.2">
      <c r="A18" s="585" t="s">
        <v>175</v>
      </c>
      <c r="B18" s="119">
        <v>0.28017999999999998</v>
      </c>
      <c r="C18" s="119">
        <v>4.3750400000000012</v>
      </c>
    </row>
    <row r="19" spans="1:9" s="114" customFormat="1" x14ac:dyDescent="0.2">
      <c r="A19" s="585" t="s">
        <v>176</v>
      </c>
      <c r="B19" s="119">
        <v>5.0674399999999995</v>
      </c>
      <c r="C19" s="119">
        <v>46.162849999999992</v>
      </c>
    </row>
    <row r="20" spans="1:9" s="114" customFormat="1" x14ac:dyDescent="0.2">
      <c r="A20" s="585" t="s">
        <v>177</v>
      </c>
      <c r="B20" s="119">
        <v>0.65914000000000006</v>
      </c>
      <c r="C20" s="119">
        <v>8.0629399999999976</v>
      </c>
    </row>
    <row r="21" spans="1:9" s="114" customFormat="1" x14ac:dyDescent="0.2">
      <c r="A21" s="585" t="s">
        <v>178</v>
      </c>
      <c r="B21" s="119">
        <v>3.3860000000000001E-2</v>
      </c>
      <c r="C21" s="119">
        <v>1.4034200000000001</v>
      </c>
    </row>
    <row r="22" spans="1:9" x14ac:dyDescent="0.2">
      <c r="A22" s="586" t="s">
        <v>179</v>
      </c>
      <c r="B22" s="119">
        <v>0.55016000000000009</v>
      </c>
      <c r="C22" s="119">
        <v>6.0279199999999999</v>
      </c>
      <c r="I22" s="114"/>
    </row>
    <row r="23" spans="1:9" x14ac:dyDescent="0.2">
      <c r="A23" s="587" t="s">
        <v>518</v>
      </c>
      <c r="B23" s="123">
        <v>172.21822999999998</v>
      </c>
      <c r="C23" s="123">
        <v>2098.7199100000007</v>
      </c>
    </row>
    <row r="24" spans="1:9" x14ac:dyDescent="0.2">
      <c r="A24" s="154" t="s">
        <v>242</v>
      </c>
      <c r="C24" s="93" t="s">
        <v>241</v>
      </c>
    </row>
    <row r="25" spans="1:9" x14ac:dyDescent="0.2">
      <c r="A25" s="124"/>
      <c r="C25" s="125"/>
    </row>
    <row r="26" spans="1:9" x14ac:dyDescent="0.2">
      <c r="A26" s="126"/>
      <c r="C26" s="125"/>
    </row>
    <row r="27" spans="1:9" ht="18" x14ac:dyDescent="0.25">
      <c r="A27" s="126"/>
      <c r="B27" s="765"/>
      <c r="C27" s="125"/>
    </row>
    <row r="28" spans="1:9" x14ac:dyDescent="0.2">
      <c r="A28" s="126"/>
      <c r="C28" s="125"/>
    </row>
    <row r="29" spans="1:9" x14ac:dyDescent="0.2">
      <c r="A29" s="126"/>
      <c r="C29" s="125"/>
    </row>
    <row r="30" spans="1:9" x14ac:dyDescent="0.2">
      <c r="A30" s="126"/>
      <c r="C30" s="125"/>
    </row>
    <row r="31" spans="1:9" x14ac:dyDescent="0.2">
      <c r="A31" s="126"/>
      <c r="C31" s="125"/>
    </row>
    <row r="32" spans="1:9" x14ac:dyDescent="0.2">
      <c r="A32" s="126"/>
      <c r="C32" s="125"/>
    </row>
    <row r="33" spans="1:3" x14ac:dyDescent="0.2">
      <c r="A33" s="126"/>
      <c r="C33" s="125"/>
    </row>
    <row r="34" spans="1:3" x14ac:dyDescent="0.2">
      <c r="A34" s="126"/>
      <c r="C34" s="125"/>
    </row>
    <row r="35" spans="1:3" x14ac:dyDescent="0.2">
      <c r="A35" s="126"/>
      <c r="C35" s="125"/>
    </row>
    <row r="36" spans="1:3" x14ac:dyDescent="0.2">
      <c r="A36" s="126"/>
      <c r="C36" s="125"/>
    </row>
    <row r="37" spans="1:3" x14ac:dyDescent="0.2">
      <c r="A37" s="126"/>
      <c r="C37" s="125"/>
    </row>
    <row r="38" spans="1:3" x14ac:dyDescent="0.2">
      <c r="A38" s="126"/>
      <c r="C38" s="125"/>
    </row>
    <row r="39" spans="1:3" x14ac:dyDescent="0.2">
      <c r="A39" s="126"/>
      <c r="C39" s="125"/>
    </row>
    <row r="40" spans="1:3" x14ac:dyDescent="0.2">
      <c r="A40" s="126"/>
      <c r="C40" s="125"/>
    </row>
    <row r="41" spans="1:3" x14ac:dyDescent="0.2">
      <c r="A41" s="126"/>
      <c r="C41" s="125"/>
    </row>
    <row r="42" spans="1:3" x14ac:dyDescent="0.2">
      <c r="A42" s="126"/>
      <c r="C42" s="125"/>
    </row>
    <row r="43" spans="1:3" x14ac:dyDescent="0.2">
      <c r="A43" s="126"/>
      <c r="C43" s="125"/>
    </row>
    <row r="44" spans="1:3" x14ac:dyDescent="0.2">
      <c r="A44" s="126"/>
      <c r="C44" s="125"/>
    </row>
    <row r="45" spans="1:3" x14ac:dyDescent="0.2">
      <c r="C45" s="125"/>
    </row>
    <row r="46" spans="1:3" x14ac:dyDescent="0.2">
      <c r="C46" s="125"/>
    </row>
  </sheetData>
  <conditionalFormatting sqref="B5:B22">
    <cfRule type="cellIs" dxfId="48" priority="3" operator="between">
      <formula>0</formula>
      <formula>0.5</formula>
    </cfRule>
    <cfRule type="cellIs" dxfId="47" priority="4" operator="between">
      <formula>0</formula>
      <formula>0.49</formula>
    </cfRule>
  </conditionalFormatting>
  <conditionalFormatting sqref="C5:C22">
    <cfRule type="cellIs" dxfId="46" priority="1" operator="between">
      <formula>0</formula>
      <formula>0.5</formula>
    </cfRule>
    <cfRule type="cellIs" dxfId="45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60"/>
  <sheetViews>
    <sheetView topLeftCell="A16" workbookViewId="0">
      <selection activeCell="E44" sqref="E44"/>
    </sheetView>
  </sheetViews>
  <sheetFormatPr baseColWidth="10" defaultRowHeight="14.25" customHeight="1" x14ac:dyDescent="0.2"/>
  <cols>
    <col min="1" max="1" width="49.5" style="21" customWidth="1"/>
    <col min="2" max="2" width="10.25" style="21" customWidth="1"/>
    <col min="3" max="3" width="12.75" style="21" customWidth="1"/>
    <col min="4" max="4" width="10.5" style="21" customWidth="1"/>
    <col min="5" max="5" width="11.25" style="21" customWidth="1"/>
    <col min="6" max="6" width="14" style="21" bestFit="1" customWidth="1"/>
    <col min="7" max="7" width="11" style="22"/>
    <col min="8" max="246" width="10" style="21"/>
    <col min="247" max="247" width="33.625" style="21" customWidth="1"/>
    <col min="248" max="248" width="8.75" style="21" customWidth="1"/>
    <col min="249" max="249" width="11.875" style="21" customWidth="1"/>
    <col min="250" max="250" width="10.875" style="21" customWidth="1"/>
    <col min="251" max="254" width="15.25" style="21" customWidth="1"/>
    <col min="255" max="502" width="10" style="21"/>
    <col min="503" max="503" width="33.625" style="21" customWidth="1"/>
    <col min="504" max="504" width="8.75" style="21" customWidth="1"/>
    <col min="505" max="505" width="11.875" style="21" customWidth="1"/>
    <col min="506" max="506" width="10.875" style="21" customWidth="1"/>
    <col min="507" max="510" width="15.25" style="21" customWidth="1"/>
    <col min="511" max="758" width="10" style="21"/>
    <col min="759" max="759" width="33.625" style="21" customWidth="1"/>
    <col min="760" max="760" width="8.75" style="21" customWidth="1"/>
    <col min="761" max="761" width="11.875" style="21" customWidth="1"/>
    <col min="762" max="762" width="10.875" style="21" customWidth="1"/>
    <col min="763" max="766" width="15.25" style="21" customWidth="1"/>
    <col min="767" max="1014" width="10" style="21"/>
    <col min="1015" max="1015" width="33.625" style="21" customWidth="1"/>
    <col min="1016" max="1016" width="8.75" style="21" customWidth="1"/>
    <col min="1017" max="1017" width="11.875" style="21" customWidth="1"/>
    <col min="1018" max="1018" width="10.875" style="21" customWidth="1"/>
    <col min="1019" max="1022" width="15.25" style="21" customWidth="1"/>
    <col min="1023" max="1270" width="10" style="21"/>
    <col min="1271" max="1271" width="33.625" style="21" customWidth="1"/>
    <col min="1272" max="1272" width="8.75" style="21" customWidth="1"/>
    <col min="1273" max="1273" width="11.875" style="21" customWidth="1"/>
    <col min="1274" max="1274" width="10.875" style="21" customWidth="1"/>
    <col min="1275" max="1278" width="15.25" style="21" customWidth="1"/>
    <col min="1279" max="1526" width="10" style="21"/>
    <col min="1527" max="1527" width="33.625" style="21" customWidth="1"/>
    <col min="1528" max="1528" width="8.75" style="21" customWidth="1"/>
    <col min="1529" max="1529" width="11.875" style="21" customWidth="1"/>
    <col min="1530" max="1530" width="10.875" style="21" customWidth="1"/>
    <col min="1531" max="1534" width="15.25" style="21" customWidth="1"/>
    <col min="1535" max="1782" width="10" style="21"/>
    <col min="1783" max="1783" width="33.625" style="21" customWidth="1"/>
    <col min="1784" max="1784" width="8.75" style="21" customWidth="1"/>
    <col min="1785" max="1785" width="11.875" style="21" customWidth="1"/>
    <col min="1786" max="1786" width="10.875" style="21" customWidth="1"/>
    <col min="1787" max="1790" width="15.25" style="21" customWidth="1"/>
    <col min="1791" max="2038" width="10" style="21"/>
    <col min="2039" max="2039" width="33.625" style="21" customWidth="1"/>
    <col min="2040" max="2040" width="8.75" style="21" customWidth="1"/>
    <col min="2041" max="2041" width="11.875" style="21" customWidth="1"/>
    <col min="2042" max="2042" width="10.875" style="21" customWidth="1"/>
    <col min="2043" max="2046" width="15.25" style="21" customWidth="1"/>
    <col min="2047" max="2294" width="10" style="21"/>
    <col min="2295" max="2295" width="33.625" style="21" customWidth="1"/>
    <col min="2296" max="2296" width="8.75" style="21" customWidth="1"/>
    <col min="2297" max="2297" width="11.875" style="21" customWidth="1"/>
    <col min="2298" max="2298" width="10.875" style="21" customWidth="1"/>
    <col min="2299" max="2302" width="15.25" style="21" customWidth="1"/>
    <col min="2303" max="2550" width="10" style="21"/>
    <col min="2551" max="2551" width="33.625" style="21" customWidth="1"/>
    <col min="2552" max="2552" width="8.75" style="21" customWidth="1"/>
    <col min="2553" max="2553" width="11.875" style="21" customWidth="1"/>
    <col min="2554" max="2554" width="10.875" style="21" customWidth="1"/>
    <col min="2555" max="2558" width="15.25" style="21" customWidth="1"/>
    <col min="2559" max="2806" width="10" style="21"/>
    <col min="2807" max="2807" width="33.625" style="21" customWidth="1"/>
    <col min="2808" max="2808" width="8.75" style="21" customWidth="1"/>
    <col min="2809" max="2809" width="11.875" style="21" customWidth="1"/>
    <col min="2810" max="2810" width="10.875" style="21" customWidth="1"/>
    <col min="2811" max="2814" width="15.25" style="21" customWidth="1"/>
    <col min="2815" max="3062" width="10" style="21"/>
    <col min="3063" max="3063" width="33.625" style="21" customWidth="1"/>
    <col min="3064" max="3064" width="8.75" style="21" customWidth="1"/>
    <col min="3065" max="3065" width="11.875" style="21" customWidth="1"/>
    <col min="3066" max="3066" width="10.875" style="21" customWidth="1"/>
    <col min="3067" max="3070" width="15.25" style="21" customWidth="1"/>
    <col min="3071" max="3318" width="10" style="21"/>
    <col min="3319" max="3319" width="33.625" style="21" customWidth="1"/>
    <col min="3320" max="3320" width="8.75" style="21" customWidth="1"/>
    <col min="3321" max="3321" width="11.875" style="21" customWidth="1"/>
    <col min="3322" max="3322" width="10.875" style="21" customWidth="1"/>
    <col min="3323" max="3326" width="15.25" style="21" customWidth="1"/>
    <col min="3327" max="3574" width="10" style="21"/>
    <col min="3575" max="3575" width="33.625" style="21" customWidth="1"/>
    <col min="3576" max="3576" width="8.75" style="21" customWidth="1"/>
    <col min="3577" max="3577" width="11.875" style="21" customWidth="1"/>
    <col min="3578" max="3578" width="10.875" style="21" customWidth="1"/>
    <col min="3579" max="3582" width="15.25" style="21" customWidth="1"/>
    <col min="3583" max="3830" width="10" style="21"/>
    <col min="3831" max="3831" width="33.625" style="21" customWidth="1"/>
    <col min="3832" max="3832" width="8.75" style="21" customWidth="1"/>
    <col min="3833" max="3833" width="11.875" style="21" customWidth="1"/>
    <col min="3834" max="3834" width="10.875" style="21" customWidth="1"/>
    <col min="3835" max="3838" width="15.25" style="21" customWidth="1"/>
    <col min="3839" max="4086" width="10" style="21"/>
    <col min="4087" max="4087" width="33.625" style="21" customWidth="1"/>
    <col min="4088" max="4088" width="8.75" style="21" customWidth="1"/>
    <col min="4089" max="4089" width="11.875" style="21" customWidth="1"/>
    <col min="4090" max="4090" width="10.875" style="21" customWidth="1"/>
    <col min="4091" max="4094" width="15.25" style="21" customWidth="1"/>
    <col min="4095" max="4342" width="10" style="21"/>
    <col min="4343" max="4343" width="33.625" style="21" customWidth="1"/>
    <col min="4344" max="4344" width="8.75" style="21" customWidth="1"/>
    <col min="4345" max="4345" width="11.875" style="21" customWidth="1"/>
    <col min="4346" max="4346" width="10.875" style="21" customWidth="1"/>
    <col min="4347" max="4350" width="15.25" style="21" customWidth="1"/>
    <col min="4351" max="4598" width="10" style="21"/>
    <col min="4599" max="4599" width="33.625" style="21" customWidth="1"/>
    <col min="4600" max="4600" width="8.75" style="21" customWidth="1"/>
    <col min="4601" max="4601" width="11.875" style="21" customWidth="1"/>
    <col min="4602" max="4602" width="10.875" style="21" customWidth="1"/>
    <col min="4603" max="4606" width="15.25" style="21" customWidth="1"/>
    <col min="4607" max="4854" width="10" style="21"/>
    <col min="4855" max="4855" width="33.625" style="21" customWidth="1"/>
    <col min="4856" max="4856" width="8.75" style="21" customWidth="1"/>
    <col min="4857" max="4857" width="11.875" style="21" customWidth="1"/>
    <col min="4858" max="4858" width="10.875" style="21" customWidth="1"/>
    <col min="4859" max="4862" width="15.25" style="21" customWidth="1"/>
    <col min="4863" max="5110" width="10" style="21"/>
    <col min="5111" max="5111" width="33.625" style="21" customWidth="1"/>
    <col min="5112" max="5112" width="8.75" style="21" customWidth="1"/>
    <col min="5113" max="5113" width="11.875" style="21" customWidth="1"/>
    <col min="5114" max="5114" width="10.875" style="21" customWidth="1"/>
    <col min="5115" max="5118" width="15.25" style="21" customWidth="1"/>
    <col min="5119" max="5366" width="10" style="21"/>
    <col min="5367" max="5367" width="33.625" style="21" customWidth="1"/>
    <col min="5368" max="5368" width="8.75" style="21" customWidth="1"/>
    <col min="5369" max="5369" width="11.875" style="21" customWidth="1"/>
    <col min="5370" max="5370" width="10.875" style="21" customWidth="1"/>
    <col min="5371" max="5374" width="15.25" style="21" customWidth="1"/>
    <col min="5375" max="5622" width="10" style="21"/>
    <col min="5623" max="5623" width="33.625" style="21" customWidth="1"/>
    <col min="5624" max="5624" width="8.75" style="21" customWidth="1"/>
    <col min="5625" max="5625" width="11.875" style="21" customWidth="1"/>
    <col min="5626" max="5626" width="10.875" style="21" customWidth="1"/>
    <col min="5627" max="5630" width="15.25" style="21" customWidth="1"/>
    <col min="5631" max="5878" width="10" style="21"/>
    <col min="5879" max="5879" width="33.625" style="21" customWidth="1"/>
    <col min="5880" max="5880" width="8.75" style="21" customWidth="1"/>
    <col min="5881" max="5881" width="11.875" style="21" customWidth="1"/>
    <col min="5882" max="5882" width="10.875" style="21" customWidth="1"/>
    <col min="5883" max="5886" width="15.25" style="21" customWidth="1"/>
    <col min="5887" max="6134" width="10" style="21"/>
    <col min="6135" max="6135" width="33.625" style="21" customWidth="1"/>
    <col min="6136" max="6136" width="8.75" style="21" customWidth="1"/>
    <col min="6137" max="6137" width="11.875" style="21" customWidth="1"/>
    <col min="6138" max="6138" width="10.875" style="21" customWidth="1"/>
    <col min="6139" max="6142" width="15.25" style="21" customWidth="1"/>
    <col min="6143" max="6390" width="10" style="21"/>
    <col min="6391" max="6391" width="33.625" style="21" customWidth="1"/>
    <col min="6392" max="6392" width="8.75" style="21" customWidth="1"/>
    <col min="6393" max="6393" width="11.875" style="21" customWidth="1"/>
    <col min="6394" max="6394" width="10.875" style="21" customWidth="1"/>
    <col min="6395" max="6398" width="15.25" style="21" customWidth="1"/>
    <col min="6399" max="6646" width="10" style="21"/>
    <col min="6647" max="6647" width="33.625" style="21" customWidth="1"/>
    <col min="6648" max="6648" width="8.75" style="21" customWidth="1"/>
    <col min="6649" max="6649" width="11.875" style="21" customWidth="1"/>
    <col min="6650" max="6650" width="10.875" style="21" customWidth="1"/>
    <col min="6651" max="6654" width="15.25" style="21" customWidth="1"/>
    <col min="6655" max="6902" width="10" style="21"/>
    <col min="6903" max="6903" width="33.625" style="21" customWidth="1"/>
    <col min="6904" max="6904" width="8.75" style="21" customWidth="1"/>
    <col min="6905" max="6905" width="11.875" style="21" customWidth="1"/>
    <col min="6906" max="6906" width="10.875" style="21" customWidth="1"/>
    <col min="6907" max="6910" width="15.25" style="21" customWidth="1"/>
    <col min="6911" max="7158" width="10" style="21"/>
    <col min="7159" max="7159" width="33.625" style="21" customWidth="1"/>
    <col min="7160" max="7160" width="8.75" style="21" customWidth="1"/>
    <col min="7161" max="7161" width="11.875" style="21" customWidth="1"/>
    <col min="7162" max="7162" width="10.875" style="21" customWidth="1"/>
    <col min="7163" max="7166" width="15.25" style="21" customWidth="1"/>
    <col min="7167" max="7414" width="10" style="21"/>
    <col min="7415" max="7415" width="33.625" style="21" customWidth="1"/>
    <col min="7416" max="7416" width="8.75" style="21" customWidth="1"/>
    <col min="7417" max="7417" width="11.875" style="21" customWidth="1"/>
    <col min="7418" max="7418" width="10.875" style="21" customWidth="1"/>
    <col min="7419" max="7422" width="15.25" style="21" customWidth="1"/>
    <col min="7423" max="7670" width="10" style="21"/>
    <col min="7671" max="7671" width="33.625" style="21" customWidth="1"/>
    <col min="7672" max="7672" width="8.75" style="21" customWidth="1"/>
    <col min="7673" max="7673" width="11.875" style="21" customWidth="1"/>
    <col min="7674" max="7674" width="10.875" style="21" customWidth="1"/>
    <col min="7675" max="7678" width="15.25" style="21" customWidth="1"/>
    <col min="7679" max="7926" width="10" style="21"/>
    <col min="7927" max="7927" width="33.625" style="21" customWidth="1"/>
    <col min="7928" max="7928" width="8.75" style="21" customWidth="1"/>
    <col min="7929" max="7929" width="11.875" style="21" customWidth="1"/>
    <col min="7930" max="7930" width="10.875" style="21" customWidth="1"/>
    <col min="7931" max="7934" width="15.25" style="21" customWidth="1"/>
    <col min="7935" max="8182" width="10" style="21"/>
    <col min="8183" max="8183" width="33.625" style="21" customWidth="1"/>
    <col min="8184" max="8184" width="8.75" style="21" customWidth="1"/>
    <col min="8185" max="8185" width="11.875" style="21" customWidth="1"/>
    <col min="8186" max="8186" width="10.875" style="21" customWidth="1"/>
    <col min="8187" max="8190" width="15.25" style="21" customWidth="1"/>
    <col min="8191" max="8438" width="10" style="21"/>
    <col min="8439" max="8439" width="33.625" style="21" customWidth="1"/>
    <col min="8440" max="8440" width="8.75" style="21" customWidth="1"/>
    <col min="8441" max="8441" width="11.875" style="21" customWidth="1"/>
    <col min="8442" max="8442" width="10.875" style="21" customWidth="1"/>
    <col min="8443" max="8446" width="15.25" style="21" customWidth="1"/>
    <col min="8447" max="8694" width="10" style="21"/>
    <col min="8695" max="8695" width="33.625" style="21" customWidth="1"/>
    <col min="8696" max="8696" width="8.75" style="21" customWidth="1"/>
    <col min="8697" max="8697" width="11.875" style="21" customWidth="1"/>
    <col min="8698" max="8698" width="10.875" style="21" customWidth="1"/>
    <col min="8699" max="8702" width="15.25" style="21" customWidth="1"/>
    <col min="8703" max="8950" width="10" style="21"/>
    <col min="8951" max="8951" width="33.625" style="21" customWidth="1"/>
    <col min="8952" max="8952" width="8.75" style="21" customWidth="1"/>
    <col min="8953" max="8953" width="11.875" style="21" customWidth="1"/>
    <col min="8954" max="8954" width="10.875" style="21" customWidth="1"/>
    <col min="8955" max="8958" width="15.25" style="21" customWidth="1"/>
    <col min="8959" max="9206" width="10" style="21"/>
    <col min="9207" max="9207" width="33.625" style="21" customWidth="1"/>
    <col min="9208" max="9208" width="8.75" style="21" customWidth="1"/>
    <col min="9209" max="9209" width="11.875" style="21" customWidth="1"/>
    <col min="9210" max="9210" width="10.875" style="21" customWidth="1"/>
    <col min="9211" max="9214" width="15.25" style="21" customWidth="1"/>
    <col min="9215" max="9462" width="10" style="21"/>
    <col min="9463" max="9463" width="33.625" style="21" customWidth="1"/>
    <col min="9464" max="9464" width="8.75" style="21" customWidth="1"/>
    <col min="9465" max="9465" width="11.875" style="21" customWidth="1"/>
    <col min="9466" max="9466" width="10.875" style="21" customWidth="1"/>
    <col min="9467" max="9470" width="15.25" style="21" customWidth="1"/>
    <col min="9471" max="9718" width="10" style="21"/>
    <col min="9719" max="9719" width="33.625" style="21" customWidth="1"/>
    <col min="9720" max="9720" width="8.75" style="21" customWidth="1"/>
    <col min="9721" max="9721" width="11.875" style="21" customWidth="1"/>
    <col min="9722" max="9722" width="10.875" style="21" customWidth="1"/>
    <col min="9723" max="9726" width="15.25" style="21" customWidth="1"/>
    <col min="9727" max="9974" width="10" style="21"/>
    <col min="9975" max="9975" width="33.625" style="21" customWidth="1"/>
    <col min="9976" max="9976" width="8.75" style="21" customWidth="1"/>
    <col min="9977" max="9977" width="11.875" style="21" customWidth="1"/>
    <col min="9978" max="9978" width="10.875" style="21" customWidth="1"/>
    <col min="9979" max="9982" width="15.25" style="21" customWidth="1"/>
    <col min="9983" max="10230" width="10" style="21"/>
    <col min="10231" max="10231" width="33.625" style="21" customWidth="1"/>
    <col min="10232" max="10232" width="8.75" style="21" customWidth="1"/>
    <col min="10233" max="10233" width="11.875" style="21" customWidth="1"/>
    <col min="10234" max="10234" width="10.875" style="21" customWidth="1"/>
    <col min="10235" max="10238" width="15.25" style="21" customWidth="1"/>
    <col min="10239" max="10486" width="10" style="21"/>
    <col min="10487" max="10487" width="33.625" style="21" customWidth="1"/>
    <col min="10488" max="10488" width="8.75" style="21" customWidth="1"/>
    <col min="10489" max="10489" width="11.875" style="21" customWidth="1"/>
    <col min="10490" max="10490" width="10.875" style="21" customWidth="1"/>
    <col min="10491" max="10494" width="15.25" style="21" customWidth="1"/>
    <col min="10495" max="10742" width="10" style="21"/>
    <col min="10743" max="10743" width="33.625" style="21" customWidth="1"/>
    <col min="10744" max="10744" width="8.75" style="21" customWidth="1"/>
    <col min="10745" max="10745" width="11.875" style="21" customWidth="1"/>
    <col min="10746" max="10746" width="10.875" style="21" customWidth="1"/>
    <col min="10747" max="10750" width="15.25" style="21" customWidth="1"/>
    <col min="10751" max="10998" width="10" style="21"/>
    <col min="10999" max="10999" width="33.625" style="21" customWidth="1"/>
    <col min="11000" max="11000" width="8.75" style="21" customWidth="1"/>
    <col min="11001" max="11001" width="11.875" style="21" customWidth="1"/>
    <col min="11002" max="11002" width="10.875" style="21" customWidth="1"/>
    <col min="11003" max="11006" width="15.25" style="21" customWidth="1"/>
    <col min="11007" max="11254" width="10" style="21"/>
    <col min="11255" max="11255" width="33.625" style="21" customWidth="1"/>
    <col min="11256" max="11256" width="8.75" style="21" customWidth="1"/>
    <col min="11257" max="11257" width="11.875" style="21" customWidth="1"/>
    <col min="11258" max="11258" width="10.875" style="21" customWidth="1"/>
    <col min="11259" max="11262" width="15.25" style="21" customWidth="1"/>
    <col min="11263" max="11510" width="10" style="21"/>
    <col min="11511" max="11511" width="33.625" style="21" customWidth="1"/>
    <col min="11512" max="11512" width="8.75" style="21" customWidth="1"/>
    <col min="11513" max="11513" width="11.875" style="21" customWidth="1"/>
    <col min="11514" max="11514" width="10.875" style="21" customWidth="1"/>
    <col min="11515" max="11518" width="15.25" style="21" customWidth="1"/>
    <col min="11519" max="11766" width="10" style="21"/>
    <col min="11767" max="11767" width="33.625" style="21" customWidth="1"/>
    <col min="11768" max="11768" width="8.75" style="21" customWidth="1"/>
    <col min="11769" max="11769" width="11.875" style="21" customWidth="1"/>
    <col min="11770" max="11770" width="10.875" style="21" customWidth="1"/>
    <col min="11771" max="11774" width="15.25" style="21" customWidth="1"/>
    <col min="11775" max="12022" width="10" style="21"/>
    <col min="12023" max="12023" width="33.625" style="21" customWidth="1"/>
    <col min="12024" max="12024" width="8.75" style="21" customWidth="1"/>
    <col min="12025" max="12025" width="11.875" style="21" customWidth="1"/>
    <col min="12026" max="12026" width="10.875" style="21" customWidth="1"/>
    <col min="12027" max="12030" width="15.25" style="21" customWidth="1"/>
    <col min="12031" max="12278" width="10" style="21"/>
    <col min="12279" max="12279" width="33.625" style="21" customWidth="1"/>
    <col min="12280" max="12280" width="8.75" style="21" customWidth="1"/>
    <col min="12281" max="12281" width="11.875" style="21" customWidth="1"/>
    <col min="12282" max="12282" width="10.875" style="21" customWidth="1"/>
    <col min="12283" max="12286" width="15.25" style="21" customWidth="1"/>
    <col min="12287" max="12534" width="10" style="21"/>
    <col min="12535" max="12535" width="33.625" style="21" customWidth="1"/>
    <col min="12536" max="12536" width="8.75" style="21" customWidth="1"/>
    <col min="12537" max="12537" width="11.875" style="21" customWidth="1"/>
    <col min="12538" max="12538" width="10.875" style="21" customWidth="1"/>
    <col min="12539" max="12542" width="15.25" style="21" customWidth="1"/>
    <col min="12543" max="12790" width="10" style="21"/>
    <col min="12791" max="12791" width="33.625" style="21" customWidth="1"/>
    <col min="12792" max="12792" width="8.75" style="21" customWidth="1"/>
    <col min="12793" max="12793" width="11.875" style="21" customWidth="1"/>
    <col min="12794" max="12794" width="10.875" style="21" customWidth="1"/>
    <col min="12795" max="12798" width="15.25" style="21" customWidth="1"/>
    <col min="12799" max="13046" width="10" style="21"/>
    <col min="13047" max="13047" width="33.625" style="21" customWidth="1"/>
    <col min="13048" max="13048" width="8.75" style="21" customWidth="1"/>
    <col min="13049" max="13049" width="11.875" style="21" customWidth="1"/>
    <col min="13050" max="13050" width="10.875" style="21" customWidth="1"/>
    <col min="13051" max="13054" width="15.25" style="21" customWidth="1"/>
    <col min="13055" max="13302" width="10" style="21"/>
    <col min="13303" max="13303" width="33.625" style="21" customWidth="1"/>
    <col min="13304" max="13304" width="8.75" style="21" customWidth="1"/>
    <col min="13305" max="13305" width="11.875" style="21" customWidth="1"/>
    <col min="13306" max="13306" width="10.875" style="21" customWidth="1"/>
    <col min="13307" max="13310" width="15.25" style="21" customWidth="1"/>
    <col min="13311" max="13558" width="10" style="21"/>
    <col min="13559" max="13559" width="33.625" style="21" customWidth="1"/>
    <col min="13560" max="13560" width="8.75" style="21" customWidth="1"/>
    <col min="13561" max="13561" width="11.875" style="21" customWidth="1"/>
    <col min="13562" max="13562" width="10.875" style="21" customWidth="1"/>
    <col min="13563" max="13566" width="15.25" style="21" customWidth="1"/>
    <col min="13567" max="13814" width="10" style="21"/>
    <col min="13815" max="13815" width="33.625" style="21" customWidth="1"/>
    <col min="13816" max="13816" width="8.75" style="21" customWidth="1"/>
    <col min="13817" max="13817" width="11.875" style="21" customWidth="1"/>
    <col min="13818" max="13818" width="10.875" style="21" customWidth="1"/>
    <col min="13819" max="13822" width="15.25" style="21" customWidth="1"/>
    <col min="13823" max="14070" width="10" style="21"/>
    <col min="14071" max="14071" width="33.625" style="21" customWidth="1"/>
    <col min="14072" max="14072" width="8.75" style="21" customWidth="1"/>
    <col min="14073" max="14073" width="11.875" style="21" customWidth="1"/>
    <col min="14074" max="14074" width="10.875" style="21" customWidth="1"/>
    <col min="14075" max="14078" width="15.25" style="21" customWidth="1"/>
    <col min="14079" max="14326" width="10" style="21"/>
    <col min="14327" max="14327" width="33.625" style="21" customWidth="1"/>
    <col min="14328" max="14328" width="8.75" style="21" customWidth="1"/>
    <col min="14329" max="14329" width="11.875" style="21" customWidth="1"/>
    <col min="14330" max="14330" width="10.875" style="21" customWidth="1"/>
    <col min="14331" max="14334" width="15.25" style="21" customWidth="1"/>
    <col min="14335" max="14582" width="10" style="21"/>
    <col min="14583" max="14583" width="33.625" style="21" customWidth="1"/>
    <col min="14584" max="14584" width="8.75" style="21" customWidth="1"/>
    <col min="14585" max="14585" width="11.875" style="21" customWidth="1"/>
    <col min="14586" max="14586" width="10.875" style="21" customWidth="1"/>
    <col min="14587" max="14590" width="15.25" style="21" customWidth="1"/>
    <col min="14591" max="14838" width="10" style="21"/>
    <col min="14839" max="14839" width="33.625" style="21" customWidth="1"/>
    <col min="14840" max="14840" width="8.75" style="21" customWidth="1"/>
    <col min="14841" max="14841" width="11.875" style="21" customWidth="1"/>
    <col min="14842" max="14842" width="10.875" style="21" customWidth="1"/>
    <col min="14843" max="14846" width="15.25" style="21" customWidth="1"/>
    <col min="14847" max="15094" width="10" style="21"/>
    <col min="15095" max="15095" width="33.625" style="21" customWidth="1"/>
    <col min="15096" max="15096" width="8.75" style="21" customWidth="1"/>
    <col min="15097" max="15097" width="11.875" style="21" customWidth="1"/>
    <col min="15098" max="15098" width="10.875" style="21" customWidth="1"/>
    <col min="15099" max="15102" width="15.25" style="21" customWidth="1"/>
    <col min="15103" max="15350" width="10" style="21"/>
    <col min="15351" max="15351" width="33.625" style="21" customWidth="1"/>
    <col min="15352" max="15352" width="8.75" style="21" customWidth="1"/>
    <col min="15353" max="15353" width="11.875" style="21" customWidth="1"/>
    <col min="15354" max="15354" width="10.875" style="21" customWidth="1"/>
    <col min="15355" max="15358" width="15.25" style="21" customWidth="1"/>
    <col min="15359" max="15606" width="10" style="21"/>
    <col min="15607" max="15607" width="33.625" style="21" customWidth="1"/>
    <col min="15608" max="15608" width="8.75" style="21" customWidth="1"/>
    <col min="15609" max="15609" width="11.875" style="21" customWidth="1"/>
    <col min="15610" max="15610" width="10.875" style="21" customWidth="1"/>
    <col min="15611" max="15614" width="15.25" style="21" customWidth="1"/>
    <col min="15615" max="15862" width="10" style="21"/>
    <col min="15863" max="15863" width="33.625" style="21" customWidth="1"/>
    <col min="15864" max="15864" width="8.75" style="21" customWidth="1"/>
    <col min="15865" max="15865" width="11.875" style="21" customWidth="1"/>
    <col min="15866" max="15866" width="10.875" style="21" customWidth="1"/>
    <col min="15867" max="15870" width="15.25" style="21" customWidth="1"/>
    <col min="15871" max="16118" width="10" style="21"/>
    <col min="16119" max="16119" width="33.625" style="21" customWidth="1"/>
    <col min="16120" max="16120" width="8.75" style="21" customWidth="1"/>
    <col min="16121" max="16121" width="11.875" style="21" customWidth="1"/>
    <col min="16122" max="16122" width="10.875" style="21" customWidth="1"/>
    <col min="16123" max="16126" width="15.25" style="21" customWidth="1"/>
    <col min="16127" max="16375" width="10" style="21"/>
    <col min="16376" max="16384" width="10" style="21" customWidth="1"/>
  </cols>
  <sheetData>
    <row r="1" spans="1:6" ht="12.75" x14ac:dyDescent="0.2">
      <c r="A1" s="841" t="s">
        <v>0</v>
      </c>
      <c r="B1" s="841"/>
      <c r="C1" s="841"/>
      <c r="D1" s="841"/>
      <c r="E1" s="841"/>
      <c r="F1" s="841"/>
    </row>
    <row r="2" spans="1:6" ht="12.75" x14ac:dyDescent="0.2">
      <c r="A2" s="842"/>
      <c r="B2" s="842"/>
      <c r="C2" s="842"/>
      <c r="D2" s="842"/>
      <c r="E2" s="842"/>
      <c r="F2" s="842"/>
    </row>
    <row r="3" spans="1:6" ht="29.45" customHeight="1" x14ac:dyDescent="0.25">
      <c r="A3" s="23"/>
      <c r="B3" s="24" t="s">
        <v>42</v>
      </c>
      <c r="C3" s="24" t="s">
        <v>43</v>
      </c>
      <c r="D3" s="25" t="s">
        <v>44</v>
      </c>
      <c r="E3" s="25" t="s">
        <v>498</v>
      </c>
      <c r="F3" s="764" t="s">
        <v>499</v>
      </c>
    </row>
    <row r="4" spans="1:6" ht="12.75" x14ac:dyDescent="0.2">
      <c r="A4" s="26" t="s">
        <v>45</v>
      </c>
      <c r="B4" s="450"/>
      <c r="C4" s="450"/>
      <c r="D4" s="450"/>
      <c r="E4" s="450"/>
      <c r="F4" s="764"/>
    </row>
    <row r="5" spans="1:6" ht="12.75" x14ac:dyDescent="0.2">
      <c r="A5" s="27" t="s">
        <v>46</v>
      </c>
      <c r="B5" s="28" t="s">
        <v>47</v>
      </c>
      <c r="C5" s="29" t="s">
        <v>48</v>
      </c>
      <c r="D5" s="30">
        <v>4742.0131903088941</v>
      </c>
      <c r="E5" s="470">
        <v>4353.4112300000006</v>
      </c>
      <c r="F5" s="760" t="s">
        <v>655</v>
      </c>
    </row>
    <row r="6" spans="1:6" ht="12.75" x14ac:dyDescent="0.2">
      <c r="A6" s="22" t="s">
        <v>475</v>
      </c>
      <c r="B6" s="31" t="s">
        <v>47</v>
      </c>
      <c r="C6" s="32" t="s">
        <v>48</v>
      </c>
      <c r="D6" s="33">
        <v>177.40570000000002</v>
      </c>
      <c r="E6" s="471">
        <v>172.51311999999993</v>
      </c>
      <c r="F6" s="760" t="s">
        <v>655</v>
      </c>
    </row>
    <row r="7" spans="1:6" ht="12.75" x14ac:dyDescent="0.2">
      <c r="A7" s="22" t="s">
        <v>49</v>
      </c>
      <c r="B7" s="31" t="s">
        <v>47</v>
      </c>
      <c r="C7" s="32" t="s">
        <v>48</v>
      </c>
      <c r="D7" s="33">
        <v>353.94160000000005</v>
      </c>
      <c r="E7" s="471">
        <v>325.01189000000005</v>
      </c>
      <c r="F7" s="760" t="s">
        <v>655</v>
      </c>
    </row>
    <row r="8" spans="1:6" ht="12.75" x14ac:dyDescent="0.2">
      <c r="A8" s="22" t="s">
        <v>50</v>
      </c>
      <c r="B8" s="31" t="s">
        <v>47</v>
      </c>
      <c r="C8" s="32" t="s">
        <v>48</v>
      </c>
      <c r="D8" s="33">
        <v>360.89195000000018</v>
      </c>
      <c r="E8" s="471">
        <v>352.52411000000006</v>
      </c>
      <c r="F8" s="760" t="s">
        <v>655</v>
      </c>
    </row>
    <row r="9" spans="1:6" ht="12.75" x14ac:dyDescent="0.2">
      <c r="A9" s="22" t="s">
        <v>617</v>
      </c>
      <c r="B9" s="31" t="s">
        <v>47</v>
      </c>
      <c r="C9" s="32" t="s">
        <v>48</v>
      </c>
      <c r="D9" s="33">
        <v>1674.9990399999992</v>
      </c>
      <c r="E9" s="471">
        <v>1632.8928300000011</v>
      </c>
      <c r="F9" s="760" t="s">
        <v>655</v>
      </c>
    </row>
    <row r="10" spans="1:6" ht="12.75" x14ac:dyDescent="0.2">
      <c r="A10" s="34" t="s">
        <v>51</v>
      </c>
      <c r="B10" s="35" t="s">
        <v>47</v>
      </c>
      <c r="C10" s="36" t="s">
        <v>626</v>
      </c>
      <c r="D10" s="37">
        <v>34818.987000000001</v>
      </c>
      <c r="E10" s="472">
        <v>30888.477999999999</v>
      </c>
      <c r="F10" s="761" t="s">
        <v>655</v>
      </c>
    </row>
    <row r="11" spans="1:6" ht="12.75" x14ac:dyDescent="0.2">
      <c r="A11" s="38" t="s">
        <v>52</v>
      </c>
      <c r="B11" s="39"/>
      <c r="C11" s="40"/>
      <c r="D11" s="41"/>
      <c r="E11" s="41"/>
      <c r="F11" s="762"/>
    </row>
    <row r="12" spans="1:6" ht="12.75" x14ac:dyDescent="0.2">
      <c r="A12" s="22" t="s">
        <v>53</v>
      </c>
      <c r="B12" s="31" t="s">
        <v>47</v>
      </c>
      <c r="C12" s="32" t="s">
        <v>48</v>
      </c>
      <c r="D12" s="33">
        <v>4601</v>
      </c>
      <c r="E12" s="471">
        <v>5429.2280000000001</v>
      </c>
      <c r="F12" s="763" t="s">
        <v>655</v>
      </c>
    </row>
    <row r="13" spans="1:6" ht="12.75" x14ac:dyDescent="0.2">
      <c r="A13" s="22" t="s">
        <v>54</v>
      </c>
      <c r="B13" s="31" t="s">
        <v>47</v>
      </c>
      <c r="C13" s="32" t="s">
        <v>55</v>
      </c>
      <c r="D13" s="33">
        <v>32103.896690000001</v>
      </c>
      <c r="E13" s="471">
        <v>27758.245609999998</v>
      </c>
      <c r="F13" s="760" t="s">
        <v>655</v>
      </c>
    </row>
    <row r="14" spans="1:6" ht="12.75" x14ac:dyDescent="0.2">
      <c r="A14" s="22" t="s">
        <v>56</v>
      </c>
      <c r="B14" s="31" t="s">
        <v>47</v>
      </c>
      <c r="C14" s="32" t="s">
        <v>57</v>
      </c>
      <c r="D14" s="42">
        <v>43.068113787675273</v>
      </c>
      <c r="E14" s="473">
        <v>44.255279656638287</v>
      </c>
      <c r="F14" s="760" t="s">
        <v>655</v>
      </c>
    </row>
    <row r="15" spans="1:6" ht="12.75" x14ac:dyDescent="0.2">
      <c r="A15" s="22" t="s">
        <v>500</v>
      </c>
      <c r="B15" s="31" t="s">
        <v>47</v>
      </c>
      <c r="C15" s="32" t="s">
        <v>48</v>
      </c>
      <c r="D15" s="33">
        <v>-4</v>
      </c>
      <c r="E15" s="471">
        <v>47</v>
      </c>
      <c r="F15" s="761" t="s">
        <v>655</v>
      </c>
    </row>
    <row r="16" spans="1:6" ht="12.75" x14ac:dyDescent="0.2">
      <c r="A16" s="26" t="s">
        <v>58</v>
      </c>
      <c r="B16" s="28"/>
      <c r="C16" s="29"/>
      <c r="D16" s="43"/>
      <c r="E16" s="43"/>
      <c r="F16" s="762"/>
    </row>
    <row r="17" spans="1:6" ht="12.75" x14ac:dyDescent="0.2">
      <c r="A17" s="27" t="s">
        <v>59</v>
      </c>
      <c r="B17" s="28" t="s">
        <v>47</v>
      </c>
      <c r="C17" s="29" t="s">
        <v>48</v>
      </c>
      <c r="D17" s="30">
        <v>5362</v>
      </c>
      <c r="E17" s="470">
        <v>4626</v>
      </c>
      <c r="F17" s="763" t="s">
        <v>655</v>
      </c>
    </row>
    <row r="18" spans="1:6" ht="12.75" x14ac:dyDescent="0.2">
      <c r="A18" s="22" t="s">
        <v>60</v>
      </c>
      <c r="B18" s="31" t="s">
        <v>47</v>
      </c>
      <c r="C18" s="32" t="s">
        <v>61</v>
      </c>
      <c r="D18" s="42">
        <v>81.99120234604105</v>
      </c>
      <c r="E18" s="473">
        <v>78.315862708719834</v>
      </c>
      <c r="F18" s="760" t="s">
        <v>655</v>
      </c>
    </row>
    <row r="19" spans="1:6" ht="12.75" x14ac:dyDescent="0.2">
      <c r="A19" s="34" t="s">
        <v>62</v>
      </c>
      <c r="B19" s="35" t="s">
        <v>47</v>
      </c>
      <c r="C19" s="44" t="s">
        <v>48</v>
      </c>
      <c r="D19" s="37">
        <v>16203</v>
      </c>
      <c r="E19" s="472">
        <v>17298</v>
      </c>
      <c r="F19" s="761" t="s">
        <v>655</v>
      </c>
    </row>
    <row r="20" spans="1:6" ht="12.75" x14ac:dyDescent="0.2">
      <c r="A20" s="26" t="s">
        <v>67</v>
      </c>
      <c r="B20" s="28"/>
      <c r="C20" s="29"/>
      <c r="D20" s="30"/>
      <c r="E20" s="30"/>
      <c r="F20" s="762"/>
    </row>
    <row r="21" spans="1:6" ht="12.75" x14ac:dyDescent="0.2">
      <c r="A21" s="27" t="s">
        <v>68</v>
      </c>
      <c r="B21" s="28" t="s">
        <v>69</v>
      </c>
      <c r="C21" s="29" t="s">
        <v>70</v>
      </c>
      <c r="D21" s="47">
        <v>48.188571428571429</v>
      </c>
      <c r="E21" s="474">
        <v>58.224999999999987</v>
      </c>
      <c r="F21" s="760" t="s">
        <v>655</v>
      </c>
    </row>
    <row r="22" spans="1:6" ht="12.75" x14ac:dyDescent="0.2">
      <c r="A22" s="22" t="s">
        <v>71</v>
      </c>
      <c r="B22" s="31" t="s">
        <v>72</v>
      </c>
      <c r="C22" s="32" t="s">
        <v>73</v>
      </c>
      <c r="D22" s="48">
        <v>1.1621333333333337</v>
      </c>
      <c r="E22" s="475">
        <v>1.1349649999999998</v>
      </c>
      <c r="F22" s="760" t="s">
        <v>655</v>
      </c>
    </row>
    <row r="23" spans="1:6" ht="12.75" x14ac:dyDescent="0.2">
      <c r="A23" s="22" t="s">
        <v>74</v>
      </c>
      <c r="B23" s="31" t="s">
        <v>75</v>
      </c>
      <c r="C23" s="32" t="s">
        <v>76</v>
      </c>
      <c r="D23" s="46">
        <v>112.91771266451612</v>
      </c>
      <c r="E23" s="476">
        <v>120.522778521429</v>
      </c>
      <c r="F23" s="760" t="s">
        <v>655</v>
      </c>
    </row>
    <row r="24" spans="1:6" ht="12.75" x14ac:dyDescent="0.2">
      <c r="A24" s="22" t="s">
        <v>77</v>
      </c>
      <c r="B24" s="31" t="s">
        <v>75</v>
      </c>
      <c r="C24" s="32" t="s">
        <v>76</v>
      </c>
      <c r="D24" s="46">
        <v>107.15396965161293</v>
      </c>
      <c r="E24" s="476">
        <v>113.84729331428601</v>
      </c>
      <c r="F24" s="760" t="s">
        <v>655</v>
      </c>
    </row>
    <row r="25" spans="1:6" ht="12.75" x14ac:dyDescent="0.2">
      <c r="A25" s="22" t="s">
        <v>78</v>
      </c>
      <c r="B25" s="31" t="s">
        <v>75</v>
      </c>
      <c r="C25" s="32" t="s">
        <v>79</v>
      </c>
      <c r="D25" s="46">
        <v>17.5</v>
      </c>
      <c r="E25" s="476">
        <v>17.5</v>
      </c>
      <c r="F25" s="760" t="s">
        <v>655</v>
      </c>
    </row>
    <row r="26" spans="1:6" ht="12.75" x14ac:dyDescent="0.2">
      <c r="A26" s="34" t="s">
        <v>80</v>
      </c>
      <c r="B26" s="35" t="s">
        <v>75</v>
      </c>
      <c r="C26" s="36" t="s">
        <v>81</v>
      </c>
      <c r="D26" s="49">
        <v>9.0886999999999993</v>
      </c>
      <c r="E26" s="477">
        <v>9.0886999999999993</v>
      </c>
      <c r="F26" s="760" t="s">
        <v>655</v>
      </c>
    </row>
    <row r="27" spans="1:6" ht="12.75" x14ac:dyDescent="0.2">
      <c r="A27" s="38" t="s">
        <v>82</v>
      </c>
      <c r="B27" s="39"/>
      <c r="C27" s="40"/>
      <c r="D27" s="41"/>
      <c r="E27" s="41"/>
      <c r="F27" s="762"/>
    </row>
    <row r="28" spans="1:6" ht="12.75" x14ac:dyDescent="0.2">
      <c r="A28" s="22" t="s">
        <v>83</v>
      </c>
      <c r="B28" s="31" t="s">
        <v>84</v>
      </c>
      <c r="C28" s="32" t="s">
        <v>501</v>
      </c>
      <c r="D28" s="50">
        <v>1.6</v>
      </c>
      <c r="E28" s="478">
        <v>2</v>
      </c>
      <c r="F28" s="760" t="s">
        <v>653</v>
      </c>
    </row>
    <row r="29" spans="1:6" x14ac:dyDescent="0.2">
      <c r="A29" s="22" t="s">
        <v>85</v>
      </c>
      <c r="B29" s="31" t="s">
        <v>84</v>
      </c>
      <c r="C29" s="32" t="s">
        <v>501</v>
      </c>
      <c r="D29" s="51">
        <v>-2</v>
      </c>
      <c r="E29" s="479">
        <v>1.1000000000000001</v>
      </c>
      <c r="F29" s="760" t="s">
        <v>655</v>
      </c>
    </row>
    <row r="30" spans="1:6" ht="12.75" x14ac:dyDescent="0.2">
      <c r="A30" s="52" t="s">
        <v>86</v>
      </c>
      <c r="B30" s="31" t="s">
        <v>84</v>
      </c>
      <c r="C30" s="32" t="s">
        <v>501</v>
      </c>
      <c r="D30" s="51">
        <v>-6.5</v>
      </c>
      <c r="E30" s="479">
        <v>-1.6</v>
      </c>
      <c r="F30" s="760" t="s">
        <v>655</v>
      </c>
    </row>
    <row r="31" spans="1:6" ht="12.75" x14ac:dyDescent="0.2">
      <c r="A31" s="52" t="s">
        <v>87</v>
      </c>
      <c r="B31" s="31" t="s">
        <v>84</v>
      </c>
      <c r="C31" s="32" t="s">
        <v>501</v>
      </c>
      <c r="D31" s="51">
        <v>-4.2</v>
      </c>
      <c r="E31" s="479">
        <v>5.3</v>
      </c>
      <c r="F31" s="760" t="s">
        <v>655</v>
      </c>
    </row>
    <row r="32" spans="1:6" ht="12.75" x14ac:dyDescent="0.2">
      <c r="A32" s="52" t="s">
        <v>88</v>
      </c>
      <c r="B32" s="31" t="s">
        <v>84</v>
      </c>
      <c r="C32" s="32" t="s">
        <v>501</v>
      </c>
      <c r="D32" s="51">
        <v>-6.7</v>
      </c>
      <c r="E32" s="479">
        <v>-2.1</v>
      </c>
      <c r="F32" s="760" t="s">
        <v>655</v>
      </c>
    </row>
    <row r="33" spans="1:6" ht="12.75" x14ac:dyDescent="0.2">
      <c r="A33" s="52" t="s">
        <v>89</v>
      </c>
      <c r="B33" s="31" t="s">
        <v>84</v>
      </c>
      <c r="C33" s="32" t="s">
        <v>501</v>
      </c>
      <c r="D33" s="51">
        <v>-1.7</v>
      </c>
      <c r="E33" s="479">
        <v>4.2</v>
      </c>
      <c r="F33" s="760" t="s">
        <v>655</v>
      </c>
    </row>
    <row r="34" spans="1:6" ht="12.75" x14ac:dyDescent="0.2">
      <c r="A34" s="52" t="s">
        <v>90</v>
      </c>
      <c r="B34" s="31" t="s">
        <v>84</v>
      </c>
      <c r="C34" s="32" t="s">
        <v>501</v>
      </c>
      <c r="D34" s="51">
        <v>-1.6</v>
      </c>
      <c r="E34" s="479">
        <v>1.7</v>
      </c>
      <c r="F34" s="760" t="s">
        <v>655</v>
      </c>
    </row>
    <row r="35" spans="1:6" ht="12.75" x14ac:dyDescent="0.2">
      <c r="A35" s="52" t="s">
        <v>91</v>
      </c>
      <c r="B35" s="31" t="s">
        <v>84</v>
      </c>
      <c r="C35" s="32" t="s">
        <v>501</v>
      </c>
      <c r="D35" s="51">
        <v>3.2</v>
      </c>
      <c r="E35" s="479">
        <v>0.3</v>
      </c>
      <c r="F35" s="760" t="s">
        <v>655</v>
      </c>
    </row>
    <row r="36" spans="1:6" x14ac:dyDescent="0.2">
      <c r="A36" s="22" t="s">
        <v>92</v>
      </c>
      <c r="B36" s="31" t="s">
        <v>93</v>
      </c>
      <c r="C36" s="32" t="s">
        <v>501</v>
      </c>
      <c r="D36" s="51">
        <v>3.5</v>
      </c>
      <c r="E36" s="479">
        <v>1.2</v>
      </c>
      <c r="F36" s="760" t="s">
        <v>655</v>
      </c>
    </row>
    <row r="37" spans="1:6" x14ac:dyDescent="0.2">
      <c r="A37" s="22" t="s">
        <v>502</v>
      </c>
      <c r="B37" s="31" t="s">
        <v>94</v>
      </c>
      <c r="C37" s="32" t="s">
        <v>501</v>
      </c>
      <c r="D37" s="51">
        <v>5.2</v>
      </c>
      <c r="E37" s="479">
        <v>8.3000000000000007</v>
      </c>
      <c r="F37" s="760" t="s">
        <v>655</v>
      </c>
    </row>
    <row r="38" spans="1:6" ht="12.75" x14ac:dyDescent="0.2">
      <c r="A38" s="34" t="s">
        <v>95</v>
      </c>
      <c r="B38" s="35" t="s">
        <v>96</v>
      </c>
      <c r="C38" s="36" t="s">
        <v>501</v>
      </c>
      <c r="D38" s="53">
        <v>32.799999999999997</v>
      </c>
      <c r="E38" s="480">
        <v>26.9</v>
      </c>
      <c r="F38" s="760" t="s">
        <v>655</v>
      </c>
    </row>
    <row r="39" spans="1:6" ht="12.75" x14ac:dyDescent="0.2">
      <c r="A39" s="38" t="s">
        <v>63</v>
      </c>
      <c r="B39" s="39"/>
      <c r="C39" s="40"/>
      <c r="D39" s="41"/>
      <c r="E39" s="41"/>
      <c r="F39" s="762"/>
    </row>
    <row r="40" spans="1:6" ht="12.75" x14ac:dyDescent="0.2">
      <c r="A40" s="22" t="s">
        <v>64</v>
      </c>
      <c r="B40" s="31" t="s">
        <v>47</v>
      </c>
      <c r="C40" s="32" t="s">
        <v>48</v>
      </c>
      <c r="D40" s="45">
        <v>18.919</v>
      </c>
      <c r="E40" s="481">
        <v>26.693999999999999</v>
      </c>
      <c r="F40" s="760" t="s">
        <v>655</v>
      </c>
    </row>
    <row r="41" spans="1:6" ht="12.75" x14ac:dyDescent="0.2">
      <c r="A41" s="22" t="s">
        <v>51</v>
      </c>
      <c r="B41" s="31" t="s">
        <v>47</v>
      </c>
      <c r="C41" s="32" t="s">
        <v>55</v>
      </c>
      <c r="D41" s="33">
        <v>8.8588619599999987</v>
      </c>
      <c r="E41" s="471">
        <v>15.7553679322</v>
      </c>
      <c r="F41" s="760" t="s">
        <v>655</v>
      </c>
    </row>
    <row r="42" spans="1:6" ht="12.75" x14ac:dyDescent="0.2">
      <c r="A42" s="22" t="s">
        <v>65</v>
      </c>
      <c r="B42" s="31" t="s">
        <v>47</v>
      </c>
      <c r="C42" s="32" t="s">
        <v>61</v>
      </c>
      <c r="D42" s="46">
        <v>0.3005160602004664</v>
      </c>
      <c r="E42" s="476">
        <v>0.61</v>
      </c>
      <c r="F42" s="760" t="s">
        <v>651</v>
      </c>
    </row>
    <row r="43" spans="1:6" ht="12.75" x14ac:dyDescent="0.2">
      <c r="A43" s="34" t="s">
        <v>66</v>
      </c>
      <c r="B43" s="35" t="s">
        <v>47</v>
      </c>
      <c r="C43" s="36" t="s">
        <v>61</v>
      </c>
      <c r="D43" s="46">
        <v>2.7312899673122802E-2</v>
      </c>
      <c r="E43" s="476">
        <v>0.05</v>
      </c>
      <c r="F43" s="760" t="s">
        <v>651</v>
      </c>
    </row>
    <row r="44" spans="1:6" x14ac:dyDescent="0.2">
      <c r="A44" s="38" t="s">
        <v>97</v>
      </c>
      <c r="B44" s="39"/>
      <c r="C44" s="40"/>
      <c r="D44" s="41"/>
      <c r="E44" s="41"/>
      <c r="F44" s="762"/>
    </row>
    <row r="45" spans="1:6" ht="12.75" x14ac:dyDescent="0.2">
      <c r="A45" s="54" t="s">
        <v>98</v>
      </c>
      <c r="B45" s="31" t="s">
        <v>84</v>
      </c>
      <c r="C45" s="32" t="s">
        <v>501</v>
      </c>
      <c r="D45" s="51">
        <v>-2.2999999999999998</v>
      </c>
      <c r="E45" s="479">
        <v>-1</v>
      </c>
      <c r="F45" s="760" t="s">
        <v>655</v>
      </c>
    </row>
    <row r="46" spans="1:6" ht="12.75" x14ac:dyDescent="0.2">
      <c r="A46" s="55" t="s">
        <v>99</v>
      </c>
      <c r="B46" s="31" t="s">
        <v>84</v>
      </c>
      <c r="C46" s="32" t="s">
        <v>501</v>
      </c>
      <c r="D46" s="51">
        <v>-2</v>
      </c>
      <c r="E46" s="479">
        <v>-0.4</v>
      </c>
      <c r="F46" s="760" t="s">
        <v>655</v>
      </c>
    </row>
    <row r="47" spans="1:6" ht="12.75" x14ac:dyDescent="0.2">
      <c r="A47" s="55" t="s">
        <v>100</v>
      </c>
      <c r="B47" s="31" t="s">
        <v>84</v>
      </c>
      <c r="C47" s="32" t="s">
        <v>501</v>
      </c>
      <c r="D47" s="51">
        <v>-1.9</v>
      </c>
      <c r="E47" s="479">
        <v>-1</v>
      </c>
      <c r="F47" s="760" t="s">
        <v>655</v>
      </c>
    </row>
    <row r="48" spans="1:6" ht="12.75" x14ac:dyDescent="0.2">
      <c r="A48" s="54" t="s">
        <v>101</v>
      </c>
      <c r="B48" s="31" t="s">
        <v>84</v>
      </c>
      <c r="C48" s="32" t="s">
        <v>501</v>
      </c>
      <c r="D48" s="51">
        <v>-2.5</v>
      </c>
      <c r="E48" s="479">
        <v>-1.7</v>
      </c>
      <c r="F48" s="760" t="s">
        <v>655</v>
      </c>
    </row>
    <row r="49" spans="1:7" ht="12.75" x14ac:dyDescent="0.2">
      <c r="A49" s="482" t="s">
        <v>102</v>
      </c>
      <c r="B49" s="31" t="s">
        <v>84</v>
      </c>
      <c r="C49" s="32" t="s">
        <v>501</v>
      </c>
      <c r="D49" s="51">
        <v>-1.4</v>
      </c>
      <c r="E49" s="479">
        <v>-0.5</v>
      </c>
      <c r="F49" s="760" t="s">
        <v>655</v>
      </c>
    </row>
    <row r="50" spans="1:7" ht="12.75" x14ac:dyDescent="0.2">
      <c r="A50" s="55" t="s">
        <v>103</v>
      </c>
      <c r="B50" s="31" t="s">
        <v>84</v>
      </c>
      <c r="C50" s="32" t="s">
        <v>501</v>
      </c>
      <c r="D50" s="51">
        <v>-2</v>
      </c>
      <c r="E50" s="479">
        <v>-1.3</v>
      </c>
      <c r="F50" s="760" t="s">
        <v>655</v>
      </c>
    </row>
    <row r="51" spans="1:7" ht="12.75" x14ac:dyDescent="0.2">
      <c r="A51" s="55" t="s">
        <v>104</v>
      </c>
      <c r="B51" s="31" t="s">
        <v>84</v>
      </c>
      <c r="C51" s="32" t="s">
        <v>501</v>
      </c>
      <c r="D51" s="51">
        <v>-0.9</v>
      </c>
      <c r="E51" s="479">
        <v>5.2</v>
      </c>
      <c r="F51" s="760" t="s">
        <v>655</v>
      </c>
    </row>
    <row r="52" spans="1:7" ht="12.75" x14ac:dyDescent="0.2">
      <c r="A52" s="55" t="s">
        <v>105</v>
      </c>
      <c r="B52" s="31" t="s">
        <v>84</v>
      </c>
      <c r="C52" s="32" t="s">
        <v>501</v>
      </c>
      <c r="D52" s="51">
        <v>10.7</v>
      </c>
      <c r="E52" s="479">
        <v>10.7</v>
      </c>
      <c r="F52" s="760" t="s">
        <v>655</v>
      </c>
    </row>
    <row r="53" spans="1:7" ht="12.75" x14ac:dyDescent="0.2">
      <c r="A53" s="54" t="s">
        <v>106</v>
      </c>
      <c r="B53" s="31" t="s">
        <v>84</v>
      </c>
      <c r="C53" s="32" t="s">
        <v>501</v>
      </c>
      <c r="D53" s="51">
        <v>2.8</v>
      </c>
      <c r="E53" s="479">
        <v>6.5</v>
      </c>
      <c r="F53" s="760" t="s">
        <v>655</v>
      </c>
    </row>
    <row r="54" spans="1:7" ht="12.75" x14ac:dyDescent="0.2">
      <c r="A54" s="56" t="s">
        <v>107</v>
      </c>
      <c r="B54" s="35" t="s">
        <v>84</v>
      </c>
      <c r="C54" s="36" t="s">
        <v>501</v>
      </c>
      <c r="D54" s="53">
        <v>1.6</v>
      </c>
      <c r="E54" s="480">
        <v>-2.2999999999999998</v>
      </c>
      <c r="F54" s="761" t="s">
        <v>655</v>
      </c>
    </row>
    <row r="55" spans="1:7" ht="12.75" x14ac:dyDescent="0.2">
      <c r="A55" s="22"/>
      <c r="B55" s="22"/>
      <c r="C55" s="22"/>
      <c r="D55" s="22"/>
      <c r="E55" s="22"/>
      <c r="F55" s="22"/>
    </row>
    <row r="56" spans="1:7" ht="12.75" x14ac:dyDescent="0.2">
      <c r="A56" s="461"/>
      <c r="B56" s="22"/>
      <c r="C56" s="22"/>
      <c r="D56" s="22"/>
      <c r="E56" s="22"/>
      <c r="F56" s="22"/>
    </row>
    <row r="57" spans="1:7" ht="12.75" x14ac:dyDescent="0.2">
      <c r="A57" s="461" t="s">
        <v>503</v>
      </c>
      <c r="B57" s="467"/>
      <c r="C57" s="467"/>
      <c r="D57" s="468"/>
      <c r="E57" s="22"/>
      <c r="F57" s="22"/>
    </row>
    <row r="58" spans="1:7" ht="12.75" x14ac:dyDescent="0.2">
      <c r="A58" s="461" t="s">
        <v>504</v>
      </c>
      <c r="B58" s="22"/>
      <c r="C58" s="22"/>
      <c r="D58" s="22"/>
      <c r="E58" s="22"/>
      <c r="F58" s="22"/>
    </row>
    <row r="59" spans="1:7" ht="12.75" x14ac:dyDescent="0.2">
      <c r="A59" s="461"/>
      <c r="B59" s="22"/>
      <c r="C59" s="22"/>
      <c r="D59" s="22"/>
      <c r="E59" s="22"/>
      <c r="F59" s="22"/>
    </row>
    <row r="60" spans="1:7" ht="12.75" x14ac:dyDescent="0.2">
      <c r="B60" s="57"/>
      <c r="C60" s="8"/>
      <c r="D60" s="8"/>
      <c r="E60" s="8"/>
      <c r="F60" s="8"/>
      <c r="G60" s="58"/>
    </row>
  </sheetData>
  <mergeCells count="1">
    <mergeCell ref="A1:F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BM13"/>
  <sheetViews>
    <sheetView zoomScale="115" zoomScaleNormal="115" zoomScaleSheetLayoutView="100" workbookViewId="0">
      <selection activeCell="C17" sqref="C17"/>
    </sheetView>
  </sheetViews>
  <sheetFormatPr baseColWidth="10" defaultRowHeight="12.75" x14ac:dyDescent="0.2"/>
  <cols>
    <col min="1" max="1" width="22.5" style="183" customWidth="1"/>
    <col min="2" max="2" width="11" style="183" customWidth="1"/>
    <col min="3" max="3" width="11.75" style="183" customWidth="1"/>
    <col min="4" max="4" width="10.375" style="183" customWidth="1"/>
    <col min="5" max="5" width="9.875" style="183" customWidth="1"/>
    <col min="6" max="6" width="10.375" style="183" customWidth="1"/>
    <col min="7" max="7" width="11" style="183" customWidth="1"/>
    <col min="8" max="8" width="15.625" style="183" customWidth="1"/>
    <col min="9" max="11" width="11" style="183"/>
    <col min="12" max="12" width="11.5" style="183" customWidth="1"/>
    <col min="13" max="66" width="11" style="183"/>
    <col min="67" max="256" width="10" style="183"/>
    <col min="257" max="257" width="19.75" style="183" customWidth="1"/>
    <col min="258" max="258" width="10" style="183" customWidth="1"/>
    <col min="259" max="259" width="7.5" style="183" bestFit="1" customWidth="1"/>
    <col min="260" max="260" width="9.125" style="183" bestFit="1" customWidth="1"/>
    <col min="261" max="261" width="7.5" style="183" bestFit="1" customWidth="1"/>
    <col min="262" max="262" width="9.125" style="183" bestFit="1" customWidth="1"/>
    <col min="263" max="263" width="7.5" style="183" bestFit="1" customWidth="1"/>
    <col min="264" max="264" width="11" style="183" bestFit="1" customWidth="1"/>
    <col min="265" max="267" width="10" style="183"/>
    <col min="268" max="268" width="10.125" style="183" bestFit="1" customWidth="1"/>
    <col min="269" max="512" width="10" style="183"/>
    <col min="513" max="513" width="19.75" style="183" customWidth="1"/>
    <col min="514" max="514" width="10" style="183" customWidth="1"/>
    <col min="515" max="515" width="7.5" style="183" bestFit="1" customWidth="1"/>
    <col min="516" max="516" width="9.125" style="183" bestFit="1" customWidth="1"/>
    <col min="517" max="517" width="7.5" style="183" bestFit="1" customWidth="1"/>
    <col min="518" max="518" width="9.125" style="183" bestFit="1" customWidth="1"/>
    <col min="519" max="519" width="7.5" style="183" bestFit="1" customWidth="1"/>
    <col min="520" max="520" width="11" style="183" bestFit="1" customWidth="1"/>
    <col min="521" max="523" width="10" style="183"/>
    <col min="524" max="524" width="10.125" style="183" bestFit="1" customWidth="1"/>
    <col min="525" max="768" width="10" style="183"/>
    <col min="769" max="769" width="19.75" style="183" customWidth="1"/>
    <col min="770" max="770" width="10" style="183" customWidth="1"/>
    <col min="771" max="771" width="7.5" style="183" bestFit="1" customWidth="1"/>
    <col min="772" max="772" width="9.125" style="183" bestFit="1" customWidth="1"/>
    <col min="773" max="773" width="7.5" style="183" bestFit="1" customWidth="1"/>
    <col min="774" max="774" width="9.125" style="183" bestFit="1" customWidth="1"/>
    <col min="775" max="775" width="7.5" style="183" bestFit="1" customWidth="1"/>
    <col min="776" max="776" width="11" style="183" bestFit="1" customWidth="1"/>
    <col min="777" max="779" width="10" style="183"/>
    <col min="780" max="780" width="10.125" style="183" bestFit="1" customWidth="1"/>
    <col min="781" max="1024" width="11" style="183"/>
    <col min="1025" max="1025" width="19.75" style="183" customWidth="1"/>
    <col min="1026" max="1026" width="10" style="183" customWidth="1"/>
    <col min="1027" max="1027" width="7.5" style="183" bestFit="1" customWidth="1"/>
    <col min="1028" max="1028" width="9.125" style="183" bestFit="1" customWidth="1"/>
    <col min="1029" max="1029" width="7.5" style="183" bestFit="1" customWidth="1"/>
    <col min="1030" max="1030" width="9.125" style="183" bestFit="1" customWidth="1"/>
    <col min="1031" max="1031" width="7.5" style="183" bestFit="1" customWidth="1"/>
    <col min="1032" max="1032" width="11" style="183" bestFit="1" customWidth="1"/>
    <col min="1033" max="1035" width="10" style="183"/>
    <col min="1036" max="1036" width="10.125" style="183" bestFit="1" customWidth="1"/>
    <col min="1037" max="1280" width="10" style="183"/>
    <col min="1281" max="1281" width="19.75" style="183" customWidth="1"/>
    <col min="1282" max="1282" width="10" style="183" customWidth="1"/>
    <col min="1283" max="1283" width="7.5" style="183" bestFit="1" customWidth="1"/>
    <col min="1284" max="1284" width="9.125" style="183" bestFit="1" customWidth="1"/>
    <col min="1285" max="1285" width="7.5" style="183" bestFit="1" customWidth="1"/>
    <col min="1286" max="1286" width="9.125" style="183" bestFit="1" customWidth="1"/>
    <col min="1287" max="1287" width="7.5" style="183" bestFit="1" customWidth="1"/>
    <col min="1288" max="1288" width="11" style="183" bestFit="1" customWidth="1"/>
    <col min="1289" max="1291" width="10" style="183"/>
    <col min="1292" max="1292" width="10.125" style="183" bestFit="1" customWidth="1"/>
    <col min="1293" max="1536" width="10" style="183"/>
    <col min="1537" max="1537" width="19.75" style="183" customWidth="1"/>
    <col min="1538" max="1538" width="10" style="183" customWidth="1"/>
    <col min="1539" max="1539" width="7.5" style="183" bestFit="1" customWidth="1"/>
    <col min="1540" max="1540" width="9.125" style="183" bestFit="1" customWidth="1"/>
    <col min="1541" max="1541" width="7.5" style="183" bestFit="1" customWidth="1"/>
    <col min="1542" max="1542" width="9.125" style="183" bestFit="1" customWidth="1"/>
    <col min="1543" max="1543" width="7.5" style="183" bestFit="1" customWidth="1"/>
    <col min="1544" max="1544" width="11" style="183" bestFit="1" customWidth="1"/>
    <col min="1545" max="1547" width="10" style="183"/>
    <col min="1548" max="1548" width="10.125" style="183" bestFit="1" customWidth="1"/>
    <col min="1549" max="1792" width="10" style="183"/>
    <col min="1793" max="1793" width="19.75" style="183" customWidth="1"/>
    <col min="1794" max="1794" width="10" style="183" customWidth="1"/>
    <col min="1795" max="1795" width="7.5" style="183" bestFit="1" customWidth="1"/>
    <col min="1796" max="1796" width="9.125" style="183" bestFit="1" customWidth="1"/>
    <col min="1797" max="1797" width="7.5" style="183" bestFit="1" customWidth="1"/>
    <col min="1798" max="1798" width="9.125" style="183" bestFit="1" customWidth="1"/>
    <col min="1799" max="1799" width="7.5" style="183" bestFit="1" customWidth="1"/>
    <col min="1800" max="1800" width="11" style="183" bestFit="1" customWidth="1"/>
    <col min="1801" max="1803" width="10" style="183"/>
    <col min="1804" max="1804" width="10.125" style="183" bestFit="1" customWidth="1"/>
    <col min="1805" max="2048" width="11" style="183"/>
    <col min="2049" max="2049" width="19.75" style="183" customWidth="1"/>
    <col min="2050" max="2050" width="10" style="183" customWidth="1"/>
    <col min="2051" max="2051" width="7.5" style="183" bestFit="1" customWidth="1"/>
    <col min="2052" max="2052" width="9.125" style="183" bestFit="1" customWidth="1"/>
    <col min="2053" max="2053" width="7.5" style="183" bestFit="1" customWidth="1"/>
    <col min="2054" max="2054" width="9.125" style="183" bestFit="1" customWidth="1"/>
    <col min="2055" max="2055" width="7.5" style="183" bestFit="1" customWidth="1"/>
    <col min="2056" max="2056" width="11" style="183" bestFit="1" customWidth="1"/>
    <col min="2057" max="2059" width="10" style="183"/>
    <col min="2060" max="2060" width="10.125" style="183" bestFit="1" customWidth="1"/>
    <col min="2061" max="2304" width="10" style="183"/>
    <col min="2305" max="2305" width="19.75" style="183" customWidth="1"/>
    <col min="2306" max="2306" width="10" style="183" customWidth="1"/>
    <col min="2307" max="2307" width="7.5" style="183" bestFit="1" customWidth="1"/>
    <col min="2308" max="2308" width="9.125" style="183" bestFit="1" customWidth="1"/>
    <col min="2309" max="2309" width="7.5" style="183" bestFit="1" customWidth="1"/>
    <col min="2310" max="2310" width="9.125" style="183" bestFit="1" customWidth="1"/>
    <col min="2311" max="2311" width="7.5" style="183" bestFit="1" customWidth="1"/>
    <col min="2312" max="2312" width="11" style="183" bestFit="1" customWidth="1"/>
    <col min="2313" max="2315" width="10" style="183"/>
    <col min="2316" max="2316" width="10.125" style="183" bestFit="1" customWidth="1"/>
    <col min="2317" max="2560" width="10" style="183"/>
    <col min="2561" max="2561" width="19.75" style="183" customWidth="1"/>
    <col min="2562" max="2562" width="10" style="183" customWidth="1"/>
    <col min="2563" max="2563" width="7.5" style="183" bestFit="1" customWidth="1"/>
    <col min="2564" max="2564" width="9.125" style="183" bestFit="1" customWidth="1"/>
    <col min="2565" max="2565" width="7.5" style="183" bestFit="1" customWidth="1"/>
    <col min="2566" max="2566" width="9.125" style="183" bestFit="1" customWidth="1"/>
    <col min="2567" max="2567" width="7.5" style="183" bestFit="1" customWidth="1"/>
    <col min="2568" max="2568" width="11" style="183" bestFit="1" customWidth="1"/>
    <col min="2569" max="2571" width="10" style="183"/>
    <col min="2572" max="2572" width="10.125" style="183" bestFit="1" customWidth="1"/>
    <col min="2573" max="2816" width="10" style="183"/>
    <col min="2817" max="2817" width="19.75" style="183" customWidth="1"/>
    <col min="2818" max="2818" width="10" style="183" customWidth="1"/>
    <col min="2819" max="2819" width="7.5" style="183" bestFit="1" customWidth="1"/>
    <col min="2820" max="2820" width="9.125" style="183" bestFit="1" customWidth="1"/>
    <col min="2821" max="2821" width="7.5" style="183" bestFit="1" customWidth="1"/>
    <col min="2822" max="2822" width="9.125" style="183" bestFit="1" customWidth="1"/>
    <col min="2823" max="2823" width="7.5" style="183" bestFit="1" customWidth="1"/>
    <col min="2824" max="2824" width="11" style="183" bestFit="1" customWidth="1"/>
    <col min="2825" max="2827" width="10" style="183"/>
    <col min="2828" max="2828" width="10.125" style="183" bestFit="1" customWidth="1"/>
    <col min="2829" max="3072" width="11" style="183"/>
    <col min="3073" max="3073" width="19.75" style="183" customWidth="1"/>
    <col min="3074" max="3074" width="10" style="183" customWidth="1"/>
    <col min="3075" max="3075" width="7.5" style="183" bestFit="1" customWidth="1"/>
    <col min="3076" max="3076" width="9.125" style="183" bestFit="1" customWidth="1"/>
    <col min="3077" max="3077" width="7.5" style="183" bestFit="1" customWidth="1"/>
    <col min="3078" max="3078" width="9.125" style="183" bestFit="1" customWidth="1"/>
    <col min="3079" max="3079" width="7.5" style="183" bestFit="1" customWidth="1"/>
    <col min="3080" max="3080" width="11" style="183" bestFit="1" customWidth="1"/>
    <col min="3081" max="3083" width="10" style="183"/>
    <col min="3084" max="3084" width="10.125" style="183" bestFit="1" customWidth="1"/>
    <col min="3085" max="3328" width="10" style="183"/>
    <col min="3329" max="3329" width="19.75" style="183" customWidth="1"/>
    <col min="3330" max="3330" width="10" style="183" customWidth="1"/>
    <col min="3331" max="3331" width="7.5" style="183" bestFit="1" customWidth="1"/>
    <col min="3332" max="3332" width="9.125" style="183" bestFit="1" customWidth="1"/>
    <col min="3333" max="3333" width="7.5" style="183" bestFit="1" customWidth="1"/>
    <col min="3334" max="3334" width="9.125" style="183" bestFit="1" customWidth="1"/>
    <col min="3335" max="3335" width="7.5" style="183" bestFit="1" customWidth="1"/>
    <col min="3336" max="3336" width="11" style="183" bestFit="1" customWidth="1"/>
    <col min="3337" max="3339" width="10" style="183"/>
    <col min="3340" max="3340" width="10.125" style="183" bestFit="1" customWidth="1"/>
    <col min="3341" max="3584" width="10" style="183"/>
    <col min="3585" max="3585" width="19.75" style="183" customWidth="1"/>
    <col min="3586" max="3586" width="10" style="183" customWidth="1"/>
    <col min="3587" max="3587" width="7.5" style="183" bestFit="1" customWidth="1"/>
    <col min="3588" max="3588" width="9.125" style="183" bestFit="1" customWidth="1"/>
    <col min="3589" max="3589" width="7.5" style="183" bestFit="1" customWidth="1"/>
    <col min="3590" max="3590" width="9.125" style="183" bestFit="1" customWidth="1"/>
    <col min="3591" max="3591" width="7.5" style="183" bestFit="1" customWidth="1"/>
    <col min="3592" max="3592" width="11" style="183" bestFit="1" customWidth="1"/>
    <col min="3593" max="3595" width="10" style="183"/>
    <col min="3596" max="3596" width="10.125" style="183" bestFit="1" customWidth="1"/>
    <col min="3597" max="3840" width="10" style="183"/>
    <col min="3841" max="3841" width="19.75" style="183" customWidth="1"/>
    <col min="3842" max="3842" width="10" style="183" customWidth="1"/>
    <col min="3843" max="3843" width="7.5" style="183" bestFit="1" customWidth="1"/>
    <col min="3844" max="3844" width="9.125" style="183" bestFit="1" customWidth="1"/>
    <col min="3845" max="3845" width="7.5" style="183" bestFit="1" customWidth="1"/>
    <col min="3846" max="3846" width="9.125" style="183" bestFit="1" customWidth="1"/>
    <col min="3847" max="3847" width="7.5" style="183" bestFit="1" customWidth="1"/>
    <col min="3848" max="3848" width="11" style="183" bestFit="1" customWidth="1"/>
    <col min="3849" max="3851" width="10" style="183"/>
    <col min="3852" max="3852" width="10.125" style="183" bestFit="1" customWidth="1"/>
    <col min="3853" max="4096" width="11" style="183"/>
    <col min="4097" max="4097" width="19.75" style="183" customWidth="1"/>
    <col min="4098" max="4098" width="10" style="183" customWidth="1"/>
    <col min="4099" max="4099" width="7.5" style="183" bestFit="1" customWidth="1"/>
    <col min="4100" max="4100" width="9.125" style="183" bestFit="1" customWidth="1"/>
    <col min="4101" max="4101" width="7.5" style="183" bestFit="1" customWidth="1"/>
    <col min="4102" max="4102" width="9.125" style="183" bestFit="1" customWidth="1"/>
    <col min="4103" max="4103" width="7.5" style="183" bestFit="1" customWidth="1"/>
    <col min="4104" max="4104" width="11" style="183" bestFit="1" customWidth="1"/>
    <col min="4105" max="4107" width="10" style="183"/>
    <col min="4108" max="4108" width="10.125" style="183" bestFit="1" customWidth="1"/>
    <col min="4109" max="4352" width="10" style="183"/>
    <col min="4353" max="4353" width="19.75" style="183" customWidth="1"/>
    <col min="4354" max="4354" width="10" style="183" customWidth="1"/>
    <col min="4355" max="4355" width="7.5" style="183" bestFit="1" customWidth="1"/>
    <col min="4356" max="4356" width="9.125" style="183" bestFit="1" customWidth="1"/>
    <col min="4357" max="4357" width="7.5" style="183" bestFit="1" customWidth="1"/>
    <col min="4358" max="4358" width="9.125" style="183" bestFit="1" customWidth="1"/>
    <col min="4359" max="4359" width="7.5" style="183" bestFit="1" customWidth="1"/>
    <col min="4360" max="4360" width="11" style="183" bestFit="1" customWidth="1"/>
    <col min="4361" max="4363" width="10" style="183"/>
    <col min="4364" max="4364" width="10.125" style="183" bestFit="1" customWidth="1"/>
    <col min="4365" max="4608" width="10" style="183"/>
    <col min="4609" max="4609" width="19.75" style="183" customWidth="1"/>
    <col min="4610" max="4610" width="10" style="183" customWidth="1"/>
    <col min="4611" max="4611" width="7.5" style="183" bestFit="1" customWidth="1"/>
    <col min="4612" max="4612" width="9.125" style="183" bestFit="1" customWidth="1"/>
    <col min="4613" max="4613" width="7.5" style="183" bestFit="1" customWidth="1"/>
    <col min="4614" max="4614" width="9.125" style="183" bestFit="1" customWidth="1"/>
    <col min="4615" max="4615" width="7.5" style="183" bestFit="1" customWidth="1"/>
    <col min="4616" max="4616" width="11" style="183" bestFit="1" customWidth="1"/>
    <col min="4617" max="4619" width="10" style="183"/>
    <col min="4620" max="4620" width="10.125" style="183" bestFit="1" customWidth="1"/>
    <col min="4621" max="4864" width="10" style="183"/>
    <col min="4865" max="4865" width="19.75" style="183" customWidth="1"/>
    <col min="4866" max="4866" width="10" style="183" customWidth="1"/>
    <col min="4867" max="4867" width="7.5" style="183" bestFit="1" customWidth="1"/>
    <col min="4868" max="4868" width="9.125" style="183" bestFit="1" customWidth="1"/>
    <col min="4869" max="4869" width="7.5" style="183" bestFit="1" customWidth="1"/>
    <col min="4870" max="4870" width="9.125" style="183" bestFit="1" customWidth="1"/>
    <col min="4871" max="4871" width="7.5" style="183" bestFit="1" customWidth="1"/>
    <col min="4872" max="4872" width="11" style="183" bestFit="1" customWidth="1"/>
    <col min="4873" max="4875" width="10" style="183"/>
    <col min="4876" max="4876" width="10.125" style="183" bestFit="1" customWidth="1"/>
    <col min="4877" max="5120" width="11" style="183"/>
    <col min="5121" max="5121" width="19.75" style="183" customWidth="1"/>
    <col min="5122" max="5122" width="10" style="183" customWidth="1"/>
    <col min="5123" max="5123" width="7.5" style="183" bestFit="1" customWidth="1"/>
    <col min="5124" max="5124" width="9.125" style="183" bestFit="1" customWidth="1"/>
    <col min="5125" max="5125" width="7.5" style="183" bestFit="1" customWidth="1"/>
    <col min="5126" max="5126" width="9.125" style="183" bestFit="1" customWidth="1"/>
    <col min="5127" max="5127" width="7.5" style="183" bestFit="1" customWidth="1"/>
    <col min="5128" max="5128" width="11" style="183" bestFit="1" customWidth="1"/>
    <col min="5129" max="5131" width="10" style="183"/>
    <col min="5132" max="5132" width="10.125" style="183" bestFit="1" customWidth="1"/>
    <col min="5133" max="5376" width="10" style="183"/>
    <col min="5377" max="5377" width="19.75" style="183" customWidth="1"/>
    <col min="5378" max="5378" width="10" style="183" customWidth="1"/>
    <col min="5379" max="5379" width="7.5" style="183" bestFit="1" customWidth="1"/>
    <col min="5380" max="5380" width="9.125" style="183" bestFit="1" customWidth="1"/>
    <col min="5381" max="5381" width="7.5" style="183" bestFit="1" customWidth="1"/>
    <col min="5382" max="5382" width="9.125" style="183" bestFit="1" customWidth="1"/>
    <col min="5383" max="5383" width="7.5" style="183" bestFit="1" customWidth="1"/>
    <col min="5384" max="5384" width="11" style="183" bestFit="1" customWidth="1"/>
    <col min="5385" max="5387" width="10" style="183"/>
    <col min="5388" max="5388" width="10.125" style="183" bestFit="1" customWidth="1"/>
    <col min="5389" max="5632" width="10" style="183"/>
    <col min="5633" max="5633" width="19.75" style="183" customWidth="1"/>
    <col min="5634" max="5634" width="10" style="183" customWidth="1"/>
    <col min="5635" max="5635" width="7.5" style="183" bestFit="1" customWidth="1"/>
    <col min="5636" max="5636" width="9.125" style="183" bestFit="1" customWidth="1"/>
    <col min="5637" max="5637" width="7.5" style="183" bestFit="1" customWidth="1"/>
    <col min="5638" max="5638" width="9.125" style="183" bestFit="1" customWidth="1"/>
    <col min="5639" max="5639" width="7.5" style="183" bestFit="1" customWidth="1"/>
    <col min="5640" max="5640" width="11" style="183" bestFit="1" customWidth="1"/>
    <col min="5641" max="5643" width="10" style="183"/>
    <col min="5644" max="5644" width="10.125" style="183" bestFit="1" customWidth="1"/>
    <col min="5645" max="5888" width="10" style="183"/>
    <col min="5889" max="5889" width="19.75" style="183" customWidth="1"/>
    <col min="5890" max="5890" width="10" style="183" customWidth="1"/>
    <col min="5891" max="5891" width="7.5" style="183" bestFit="1" customWidth="1"/>
    <col min="5892" max="5892" width="9.125" style="183" bestFit="1" customWidth="1"/>
    <col min="5893" max="5893" width="7.5" style="183" bestFit="1" customWidth="1"/>
    <col min="5894" max="5894" width="9.125" style="183" bestFit="1" customWidth="1"/>
    <col min="5895" max="5895" width="7.5" style="183" bestFit="1" customWidth="1"/>
    <col min="5896" max="5896" width="11" style="183" bestFit="1" customWidth="1"/>
    <col min="5897" max="5899" width="10" style="183"/>
    <col min="5900" max="5900" width="10.125" style="183" bestFit="1" customWidth="1"/>
    <col min="5901" max="6144" width="11" style="183"/>
    <col min="6145" max="6145" width="19.75" style="183" customWidth="1"/>
    <col min="6146" max="6146" width="10" style="183" customWidth="1"/>
    <col min="6147" max="6147" width="7.5" style="183" bestFit="1" customWidth="1"/>
    <col min="6148" max="6148" width="9.125" style="183" bestFit="1" customWidth="1"/>
    <col min="6149" max="6149" width="7.5" style="183" bestFit="1" customWidth="1"/>
    <col min="6150" max="6150" width="9.125" style="183" bestFit="1" customWidth="1"/>
    <col min="6151" max="6151" width="7.5" style="183" bestFit="1" customWidth="1"/>
    <col min="6152" max="6152" width="11" style="183" bestFit="1" customWidth="1"/>
    <col min="6153" max="6155" width="10" style="183"/>
    <col min="6156" max="6156" width="10.125" style="183" bestFit="1" customWidth="1"/>
    <col min="6157" max="6400" width="10" style="183"/>
    <col min="6401" max="6401" width="19.75" style="183" customWidth="1"/>
    <col min="6402" max="6402" width="10" style="183" customWidth="1"/>
    <col min="6403" max="6403" width="7.5" style="183" bestFit="1" customWidth="1"/>
    <col min="6404" max="6404" width="9.125" style="183" bestFit="1" customWidth="1"/>
    <col min="6405" max="6405" width="7.5" style="183" bestFit="1" customWidth="1"/>
    <col min="6406" max="6406" width="9.125" style="183" bestFit="1" customWidth="1"/>
    <col min="6407" max="6407" width="7.5" style="183" bestFit="1" customWidth="1"/>
    <col min="6408" max="6408" width="11" style="183" bestFit="1" customWidth="1"/>
    <col min="6409" max="6411" width="10" style="183"/>
    <col min="6412" max="6412" width="10.125" style="183" bestFit="1" customWidth="1"/>
    <col min="6413" max="6656" width="10" style="183"/>
    <col min="6657" max="6657" width="19.75" style="183" customWidth="1"/>
    <col min="6658" max="6658" width="10" style="183" customWidth="1"/>
    <col min="6659" max="6659" width="7.5" style="183" bestFit="1" customWidth="1"/>
    <col min="6660" max="6660" width="9.125" style="183" bestFit="1" customWidth="1"/>
    <col min="6661" max="6661" width="7.5" style="183" bestFit="1" customWidth="1"/>
    <col min="6662" max="6662" width="9.125" style="183" bestFit="1" customWidth="1"/>
    <col min="6663" max="6663" width="7.5" style="183" bestFit="1" customWidth="1"/>
    <col min="6664" max="6664" width="11" style="183" bestFit="1" customWidth="1"/>
    <col min="6665" max="6667" width="10" style="183"/>
    <col min="6668" max="6668" width="10.125" style="183" bestFit="1" customWidth="1"/>
    <col min="6669" max="6912" width="10" style="183"/>
    <col min="6913" max="6913" width="19.75" style="183" customWidth="1"/>
    <col min="6914" max="6914" width="10" style="183" customWidth="1"/>
    <col min="6915" max="6915" width="7.5" style="183" bestFit="1" customWidth="1"/>
    <col min="6916" max="6916" width="9.125" style="183" bestFit="1" customWidth="1"/>
    <col min="6917" max="6917" width="7.5" style="183" bestFit="1" customWidth="1"/>
    <col min="6918" max="6918" width="9.125" style="183" bestFit="1" customWidth="1"/>
    <col min="6919" max="6919" width="7.5" style="183" bestFit="1" customWidth="1"/>
    <col min="6920" max="6920" width="11" style="183" bestFit="1" customWidth="1"/>
    <col min="6921" max="6923" width="10" style="183"/>
    <col min="6924" max="6924" width="10.125" style="183" bestFit="1" customWidth="1"/>
    <col min="6925" max="7168" width="11" style="183"/>
    <col min="7169" max="7169" width="19.75" style="183" customWidth="1"/>
    <col min="7170" max="7170" width="10" style="183" customWidth="1"/>
    <col min="7171" max="7171" width="7.5" style="183" bestFit="1" customWidth="1"/>
    <col min="7172" max="7172" width="9.125" style="183" bestFit="1" customWidth="1"/>
    <col min="7173" max="7173" width="7.5" style="183" bestFit="1" customWidth="1"/>
    <col min="7174" max="7174" width="9.125" style="183" bestFit="1" customWidth="1"/>
    <col min="7175" max="7175" width="7.5" style="183" bestFit="1" customWidth="1"/>
    <col min="7176" max="7176" width="11" style="183" bestFit="1" customWidth="1"/>
    <col min="7177" max="7179" width="10" style="183"/>
    <col min="7180" max="7180" width="10.125" style="183" bestFit="1" customWidth="1"/>
    <col min="7181" max="7424" width="10" style="183"/>
    <col min="7425" max="7425" width="19.75" style="183" customWidth="1"/>
    <col min="7426" max="7426" width="10" style="183" customWidth="1"/>
    <col min="7427" max="7427" width="7.5" style="183" bestFit="1" customWidth="1"/>
    <col min="7428" max="7428" width="9.125" style="183" bestFit="1" customWidth="1"/>
    <col min="7429" max="7429" width="7.5" style="183" bestFit="1" customWidth="1"/>
    <col min="7430" max="7430" width="9.125" style="183" bestFit="1" customWidth="1"/>
    <col min="7431" max="7431" width="7.5" style="183" bestFit="1" customWidth="1"/>
    <col min="7432" max="7432" width="11" style="183" bestFit="1" customWidth="1"/>
    <col min="7433" max="7435" width="10" style="183"/>
    <col min="7436" max="7436" width="10.125" style="183" bestFit="1" customWidth="1"/>
    <col min="7437" max="7680" width="10" style="183"/>
    <col min="7681" max="7681" width="19.75" style="183" customWidth="1"/>
    <col min="7682" max="7682" width="10" style="183" customWidth="1"/>
    <col min="7683" max="7683" width="7.5" style="183" bestFit="1" customWidth="1"/>
    <col min="7684" max="7684" width="9.125" style="183" bestFit="1" customWidth="1"/>
    <col min="7685" max="7685" width="7.5" style="183" bestFit="1" customWidth="1"/>
    <col min="7686" max="7686" width="9.125" style="183" bestFit="1" customWidth="1"/>
    <col min="7687" max="7687" width="7.5" style="183" bestFit="1" customWidth="1"/>
    <col min="7688" max="7688" width="11" style="183" bestFit="1" customWidth="1"/>
    <col min="7689" max="7691" width="10" style="183"/>
    <col min="7692" max="7692" width="10.125" style="183" bestFit="1" customWidth="1"/>
    <col min="7693" max="7936" width="10" style="183"/>
    <col min="7937" max="7937" width="19.75" style="183" customWidth="1"/>
    <col min="7938" max="7938" width="10" style="183" customWidth="1"/>
    <col min="7939" max="7939" width="7.5" style="183" bestFit="1" customWidth="1"/>
    <col min="7940" max="7940" width="9.125" style="183" bestFit="1" customWidth="1"/>
    <col min="7941" max="7941" width="7.5" style="183" bestFit="1" customWidth="1"/>
    <col min="7942" max="7942" width="9.125" style="183" bestFit="1" customWidth="1"/>
    <col min="7943" max="7943" width="7.5" style="183" bestFit="1" customWidth="1"/>
    <col min="7944" max="7944" width="11" style="183" bestFit="1" customWidth="1"/>
    <col min="7945" max="7947" width="10" style="183"/>
    <col min="7948" max="7948" width="10.125" style="183" bestFit="1" customWidth="1"/>
    <col min="7949" max="8192" width="11" style="183"/>
    <col min="8193" max="8193" width="19.75" style="183" customWidth="1"/>
    <col min="8194" max="8194" width="10" style="183" customWidth="1"/>
    <col min="8195" max="8195" width="7.5" style="183" bestFit="1" customWidth="1"/>
    <col min="8196" max="8196" width="9.125" style="183" bestFit="1" customWidth="1"/>
    <col min="8197" max="8197" width="7.5" style="183" bestFit="1" customWidth="1"/>
    <col min="8198" max="8198" width="9.125" style="183" bestFit="1" customWidth="1"/>
    <col min="8199" max="8199" width="7.5" style="183" bestFit="1" customWidth="1"/>
    <col min="8200" max="8200" width="11" style="183" bestFit="1" customWidth="1"/>
    <col min="8201" max="8203" width="10" style="183"/>
    <col min="8204" max="8204" width="10.125" style="183" bestFit="1" customWidth="1"/>
    <col min="8205" max="8448" width="10" style="183"/>
    <col min="8449" max="8449" width="19.75" style="183" customWidth="1"/>
    <col min="8450" max="8450" width="10" style="183" customWidth="1"/>
    <col min="8451" max="8451" width="7.5" style="183" bestFit="1" customWidth="1"/>
    <col min="8452" max="8452" width="9.125" style="183" bestFit="1" customWidth="1"/>
    <col min="8453" max="8453" width="7.5" style="183" bestFit="1" customWidth="1"/>
    <col min="8454" max="8454" width="9.125" style="183" bestFit="1" customWidth="1"/>
    <col min="8455" max="8455" width="7.5" style="183" bestFit="1" customWidth="1"/>
    <col min="8456" max="8456" width="11" style="183" bestFit="1" customWidth="1"/>
    <col min="8457" max="8459" width="10" style="183"/>
    <col min="8460" max="8460" width="10.125" style="183" bestFit="1" customWidth="1"/>
    <col min="8461" max="8704" width="10" style="183"/>
    <col min="8705" max="8705" width="19.75" style="183" customWidth="1"/>
    <col min="8706" max="8706" width="10" style="183" customWidth="1"/>
    <col min="8707" max="8707" width="7.5" style="183" bestFit="1" customWidth="1"/>
    <col min="8708" max="8708" width="9.125" style="183" bestFit="1" customWidth="1"/>
    <col min="8709" max="8709" width="7.5" style="183" bestFit="1" customWidth="1"/>
    <col min="8710" max="8710" width="9.125" style="183" bestFit="1" customWidth="1"/>
    <col min="8711" max="8711" width="7.5" style="183" bestFit="1" customWidth="1"/>
    <col min="8712" max="8712" width="11" style="183" bestFit="1" customWidth="1"/>
    <col min="8713" max="8715" width="10" style="183"/>
    <col min="8716" max="8716" width="10.125" style="183" bestFit="1" customWidth="1"/>
    <col min="8717" max="8960" width="10" style="183"/>
    <col min="8961" max="8961" width="19.75" style="183" customWidth="1"/>
    <col min="8962" max="8962" width="10" style="183" customWidth="1"/>
    <col min="8963" max="8963" width="7.5" style="183" bestFit="1" customWidth="1"/>
    <col min="8964" max="8964" width="9.125" style="183" bestFit="1" customWidth="1"/>
    <col min="8965" max="8965" width="7.5" style="183" bestFit="1" customWidth="1"/>
    <col min="8966" max="8966" width="9.125" style="183" bestFit="1" customWidth="1"/>
    <col min="8967" max="8967" width="7.5" style="183" bestFit="1" customWidth="1"/>
    <col min="8968" max="8968" width="11" style="183" bestFit="1" customWidth="1"/>
    <col min="8969" max="8971" width="10" style="183"/>
    <col min="8972" max="8972" width="10.125" style="183" bestFit="1" customWidth="1"/>
    <col min="8973" max="9216" width="11" style="183"/>
    <col min="9217" max="9217" width="19.75" style="183" customWidth="1"/>
    <col min="9218" max="9218" width="10" style="183" customWidth="1"/>
    <col min="9219" max="9219" width="7.5" style="183" bestFit="1" customWidth="1"/>
    <col min="9220" max="9220" width="9.125" style="183" bestFit="1" customWidth="1"/>
    <col min="9221" max="9221" width="7.5" style="183" bestFit="1" customWidth="1"/>
    <col min="9222" max="9222" width="9.125" style="183" bestFit="1" customWidth="1"/>
    <col min="9223" max="9223" width="7.5" style="183" bestFit="1" customWidth="1"/>
    <col min="9224" max="9224" width="11" style="183" bestFit="1" customWidth="1"/>
    <col min="9225" max="9227" width="10" style="183"/>
    <col min="9228" max="9228" width="10.125" style="183" bestFit="1" customWidth="1"/>
    <col min="9229" max="9472" width="10" style="183"/>
    <col min="9473" max="9473" width="19.75" style="183" customWidth="1"/>
    <col min="9474" max="9474" width="10" style="183" customWidth="1"/>
    <col min="9475" max="9475" width="7.5" style="183" bestFit="1" customWidth="1"/>
    <col min="9476" max="9476" width="9.125" style="183" bestFit="1" customWidth="1"/>
    <col min="9477" max="9477" width="7.5" style="183" bestFit="1" customWidth="1"/>
    <col min="9478" max="9478" width="9.125" style="183" bestFit="1" customWidth="1"/>
    <col min="9479" max="9479" width="7.5" style="183" bestFit="1" customWidth="1"/>
    <col min="9480" max="9480" width="11" style="183" bestFit="1" customWidth="1"/>
    <col min="9481" max="9483" width="10" style="183"/>
    <col min="9484" max="9484" width="10.125" style="183" bestFit="1" customWidth="1"/>
    <col min="9485" max="9728" width="10" style="183"/>
    <col min="9729" max="9729" width="19.75" style="183" customWidth="1"/>
    <col min="9730" max="9730" width="10" style="183" customWidth="1"/>
    <col min="9731" max="9731" width="7.5" style="183" bestFit="1" customWidth="1"/>
    <col min="9732" max="9732" width="9.125" style="183" bestFit="1" customWidth="1"/>
    <col min="9733" max="9733" width="7.5" style="183" bestFit="1" customWidth="1"/>
    <col min="9734" max="9734" width="9.125" style="183" bestFit="1" customWidth="1"/>
    <col min="9735" max="9735" width="7.5" style="183" bestFit="1" customWidth="1"/>
    <col min="9736" max="9736" width="11" style="183" bestFit="1" customWidth="1"/>
    <col min="9737" max="9739" width="10" style="183"/>
    <col min="9740" max="9740" width="10.125" style="183" bestFit="1" customWidth="1"/>
    <col min="9741" max="9984" width="10" style="183"/>
    <col min="9985" max="9985" width="19.75" style="183" customWidth="1"/>
    <col min="9986" max="9986" width="10" style="183" customWidth="1"/>
    <col min="9987" max="9987" width="7.5" style="183" bestFit="1" customWidth="1"/>
    <col min="9988" max="9988" width="9.125" style="183" bestFit="1" customWidth="1"/>
    <col min="9989" max="9989" width="7.5" style="183" bestFit="1" customWidth="1"/>
    <col min="9990" max="9990" width="9.125" style="183" bestFit="1" customWidth="1"/>
    <col min="9991" max="9991" width="7.5" style="183" bestFit="1" customWidth="1"/>
    <col min="9992" max="9992" width="11" style="183" bestFit="1" customWidth="1"/>
    <col min="9993" max="9995" width="10" style="183"/>
    <col min="9996" max="9996" width="10.125" style="183" bestFit="1" customWidth="1"/>
    <col min="9997" max="10240" width="11" style="183"/>
    <col min="10241" max="10241" width="19.75" style="183" customWidth="1"/>
    <col min="10242" max="10242" width="10" style="183" customWidth="1"/>
    <col min="10243" max="10243" width="7.5" style="183" bestFit="1" customWidth="1"/>
    <col min="10244" max="10244" width="9.125" style="183" bestFit="1" customWidth="1"/>
    <col min="10245" max="10245" width="7.5" style="183" bestFit="1" customWidth="1"/>
    <col min="10246" max="10246" width="9.125" style="183" bestFit="1" customWidth="1"/>
    <col min="10247" max="10247" width="7.5" style="183" bestFit="1" customWidth="1"/>
    <col min="10248" max="10248" width="11" style="183" bestFit="1" customWidth="1"/>
    <col min="10249" max="10251" width="10" style="183"/>
    <col min="10252" max="10252" width="10.125" style="183" bestFit="1" customWidth="1"/>
    <col min="10253" max="10496" width="10" style="183"/>
    <col min="10497" max="10497" width="19.75" style="183" customWidth="1"/>
    <col min="10498" max="10498" width="10" style="183" customWidth="1"/>
    <col min="10499" max="10499" width="7.5" style="183" bestFit="1" customWidth="1"/>
    <col min="10500" max="10500" width="9.125" style="183" bestFit="1" customWidth="1"/>
    <col min="10501" max="10501" width="7.5" style="183" bestFit="1" customWidth="1"/>
    <col min="10502" max="10502" width="9.125" style="183" bestFit="1" customWidth="1"/>
    <col min="10503" max="10503" width="7.5" style="183" bestFit="1" customWidth="1"/>
    <col min="10504" max="10504" width="11" style="183" bestFit="1" customWidth="1"/>
    <col min="10505" max="10507" width="10" style="183"/>
    <col min="10508" max="10508" width="10.125" style="183" bestFit="1" customWidth="1"/>
    <col min="10509" max="10752" width="10" style="183"/>
    <col min="10753" max="10753" width="19.75" style="183" customWidth="1"/>
    <col min="10754" max="10754" width="10" style="183" customWidth="1"/>
    <col min="10755" max="10755" width="7.5" style="183" bestFit="1" customWidth="1"/>
    <col min="10756" max="10756" width="9.125" style="183" bestFit="1" customWidth="1"/>
    <col min="10757" max="10757" width="7.5" style="183" bestFit="1" customWidth="1"/>
    <col min="10758" max="10758" width="9.125" style="183" bestFit="1" customWidth="1"/>
    <col min="10759" max="10759" width="7.5" style="183" bestFit="1" customWidth="1"/>
    <col min="10760" max="10760" width="11" style="183" bestFit="1" customWidth="1"/>
    <col min="10761" max="10763" width="10" style="183"/>
    <col min="10764" max="10764" width="10.125" style="183" bestFit="1" customWidth="1"/>
    <col min="10765" max="11008" width="10" style="183"/>
    <col min="11009" max="11009" width="19.75" style="183" customWidth="1"/>
    <col min="11010" max="11010" width="10" style="183" customWidth="1"/>
    <col min="11011" max="11011" width="7.5" style="183" bestFit="1" customWidth="1"/>
    <col min="11012" max="11012" width="9.125" style="183" bestFit="1" customWidth="1"/>
    <col min="11013" max="11013" width="7.5" style="183" bestFit="1" customWidth="1"/>
    <col min="11014" max="11014" width="9.125" style="183" bestFit="1" customWidth="1"/>
    <col min="11015" max="11015" width="7.5" style="183" bestFit="1" customWidth="1"/>
    <col min="11016" max="11016" width="11" style="183" bestFit="1" customWidth="1"/>
    <col min="11017" max="11019" width="10" style="183"/>
    <col min="11020" max="11020" width="10.125" style="183" bestFit="1" customWidth="1"/>
    <col min="11021" max="11264" width="11" style="183"/>
    <col min="11265" max="11265" width="19.75" style="183" customWidth="1"/>
    <col min="11266" max="11266" width="10" style="183" customWidth="1"/>
    <col min="11267" max="11267" width="7.5" style="183" bestFit="1" customWidth="1"/>
    <col min="11268" max="11268" width="9.125" style="183" bestFit="1" customWidth="1"/>
    <col min="11269" max="11269" width="7.5" style="183" bestFit="1" customWidth="1"/>
    <col min="11270" max="11270" width="9.125" style="183" bestFit="1" customWidth="1"/>
    <col min="11271" max="11271" width="7.5" style="183" bestFit="1" customWidth="1"/>
    <col min="11272" max="11272" width="11" style="183" bestFit="1" customWidth="1"/>
    <col min="11273" max="11275" width="10" style="183"/>
    <col min="11276" max="11276" width="10.125" style="183" bestFit="1" customWidth="1"/>
    <col min="11277" max="11520" width="10" style="183"/>
    <col min="11521" max="11521" width="19.75" style="183" customWidth="1"/>
    <col min="11522" max="11522" width="10" style="183" customWidth="1"/>
    <col min="11523" max="11523" width="7.5" style="183" bestFit="1" customWidth="1"/>
    <col min="11524" max="11524" width="9.125" style="183" bestFit="1" customWidth="1"/>
    <col min="11525" max="11525" width="7.5" style="183" bestFit="1" customWidth="1"/>
    <col min="11526" max="11526" width="9.125" style="183" bestFit="1" customWidth="1"/>
    <col min="11527" max="11527" width="7.5" style="183" bestFit="1" customWidth="1"/>
    <col min="11528" max="11528" width="11" style="183" bestFit="1" customWidth="1"/>
    <col min="11529" max="11531" width="10" style="183"/>
    <col min="11532" max="11532" width="10.125" style="183" bestFit="1" customWidth="1"/>
    <col min="11533" max="11776" width="10" style="183"/>
    <col min="11777" max="11777" width="19.75" style="183" customWidth="1"/>
    <col min="11778" max="11778" width="10" style="183" customWidth="1"/>
    <col min="11779" max="11779" width="7.5" style="183" bestFit="1" customWidth="1"/>
    <col min="11780" max="11780" width="9.125" style="183" bestFit="1" customWidth="1"/>
    <col min="11781" max="11781" width="7.5" style="183" bestFit="1" customWidth="1"/>
    <col min="11782" max="11782" width="9.125" style="183" bestFit="1" customWidth="1"/>
    <col min="11783" max="11783" width="7.5" style="183" bestFit="1" customWidth="1"/>
    <col min="11784" max="11784" width="11" style="183" bestFit="1" customWidth="1"/>
    <col min="11785" max="11787" width="10" style="183"/>
    <col min="11788" max="11788" width="10.125" style="183" bestFit="1" customWidth="1"/>
    <col min="11789" max="12032" width="10" style="183"/>
    <col min="12033" max="12033" width="19.75" style="183" customWidth="1"/>
    <col min="12034" max="12034" width="10" style="183" customWidth="1"/>
    <col min="12035" max="12035" width="7.5" style="183" bestFit="1" customWidth="1"/>
    <col min="12036" max="12036" width="9.125" style="183" bestFit="1" customWidth="1"/>
    <col min="12037" max="12037" width="7.5" style="183" bestFit="1" customWidth="1"/>
    <col min="12038" max="12038" width="9.125" style="183" bestFit="1" customWidth="1"/>
    <col min="12039" max="12039" width="7.5" style="183" bestFit="1" customWidth="1"/>
    <col min="12040" max="12040" width="11" style="183" bestFit="1" customWidth="1"/>
    <col min="12041" max="12043" width="10" style="183"/>
    <col min="12044" max="12044" width="10.125" style="183" bestFit="1" customWidth="1"/>
    <col min="12045" max="12288" width="11" style="183"/>
    <col min="12289" max="12289" width="19.75" style="183" customWidth="1"/>
    <col min="12290" max="12290" width="10" style="183" customWidth="1"/>
    <col min="12291" max="12291" width="7.5" style="183" bestFit="1" customWidth="1"/>
    <col min="12292" max="12292" width="9.125" style="183" bestFit="1" customWidth="1"/>
    <col min="12293" max="12293" width="7.5" style="183" bestFit="1" customWidth="1"/>
    <col min="12294" max="12294" width="9.125" style="183" bestFit="1" customWidth="1"/>
    <col min="12295" max="12295" width="7.5" style="183" bestFit="1" customWidth="1"/>
    <col min="12296" max="12296" width="11" style="183" bestFit="1" customWidth="1"/>
    <col min="12297" max="12299" width="10" style="183"/>
    <col min="12300" max="12300" width="10.125" style="183" bestFit="1" customWidth="1"/>
    <col min="12301" max="12544" width="10" style="183"/>
    <col min="12545" max="12545" width="19.75" style="183" customWidth="1"/>
    <col min="12546" max="12546" width="10" style="183" customWidth="1"/>
    <col min="12547" max="12547" width="7.5" style="183" bestFit="1" customWidth="1"/>
    <col min="12548" max="12548" width="9.125" style="183" bestFit="1" customWidth="1"/>
    <col min="12549" max="12549" width="7.5" style="183" bestFit="1" customWidth="1"/>
    <col min="12550" max="12550" width="9.125" style="183" bestFit="1" customWidth="1"/>
    <col min="12551" max="12551" width="7.5" style="183" bestFit="1" customWidth="1"/>
    <col min="12552" max="12552" width="11" style="183" bestFit="1" customWidth="1"/>
    <col min="12553" max="12555" width="10" style="183"/>
    <col min="12556" max="12556" width="10.125" style="183" bestFit="1" customWidth="1"/>
    <col min="12557" max="12800" width="10" style="183"/>
    <col min="12801" max="12801" width="19.75" style="183" customWidth="1"/>
    <col min="12802" max="12802" width="10" style="183" customWidth="1"/>
    <col min="12803" max="12803" width="7.5" style="183" bestFit="1" customWidth="1"/>
    <col min="12804" max="12804" width="9.125" style="183" bestFit="1" customWidth="1"/>
    <col min="12805" max="12805" width="7.5" style="183" bestFit="1" customWidth="1"/>
    <col min="12806" max="12806" width="9.125" style="183" bestFit="1" customWidth="1"/>
    <col min="12807" max="12807" width="7.5" style="183" bestFit="1" customWidth="1"/>
    <col min="12808" max="12808" width="11" style="183" bestFit="1" customWidth="1"/>
    <col min="12809" max="12811" width="10" style="183"/>
    <col min="12812" max="12812" width="10.125" style="183" bestFit="1" customWidth="1"/>
    <col min="12813" max="13056" width="10" style="183"/>
    <col min="13057" max="13057" width="19.75" style="183" customWidth="1"/>
    <col min="13058" max="13058" width="10" style="183" customWidth="1"/>
    <col min="13059" max="13059" width="7.5" style="183" bestFit="1" customWidth="1"/>
    <col min="13060" max="13060" width="9.125" style="183" bestFit="1" customWidth="1"/>
    <col min="13061" max="13061" width="7.5" style="183" bestFit="1" customWidth="1"/>
    <col min="13062" max="13062" width="9.125" style="183" bestFit="1" customWidth="1"/>
    <col min="13063" max="13063" width="7.5" style="183" bestFit="1" customWidth="1"/>
    <col min="13064" max="13064" width="11" style="183" bestFit="1" customWidth="1"/>
    <col min="13065" max="13067" width="10" style="183"/>
    <col min="13068" max="13068" width="10.125" style="183" bestFit="1" customWidth="1"/>
    <col min="13069" max="13312" width="11" style="183"/>
    <col min="13313" max="13313" width="19.75" style="183" customWidth="1"/>
    <col min="13314" max="13314" width="10" style="183" customWidth="1"/>
    <col min="13315" max="13315" width="7.5" style="183" bestFit="1" customWidth="1"/>
    <col min="13316" max="13316" width="9.125" style="183" bestFit="1" customWidth="1"/>
    <col min="13317" max="13317" width="7.5" style="183" bestFit="1" customWidth="1"/>
    <col min="13318" max="13318" width="9.125" style="183" bestFit="1" customWidth="1"/>
    <col min="13319" max="13319" width="7.5" style="183" bestFit="1" customWidth="1"/>
    <col min="13320" max="13320" width="11" style="183" bestFit="1" customWidth="1"/>
    <col min="13321" max="13323" width="10" style="183"/>
    <col min="13324" max="13324" width="10.125" style="183" bestFit="1" customWidth="1"/>
    <col min="13325" max="13568" width="10" style="183"/>
    <col min="13569" max="13569" width="19.75" style="183" customWidth="1"/>
    <col min="13570" max="13570" width="10" style="183" customWidth="1"/>
    <col min="13571" max="13571" width="7.5" style="183" bestFit="1" customWidth="1"/>
    <col min="13572" max="13572" width="9.125" style="183" bestFit="1" customWidth="1"/>
    <col min="13573" max="13573" width="7.5" style="183" bestFit="1" customWidth="1"/>
    <col min="13574" max="13574" width="9.125" style="183" bestFit="1" customWidth="1"/>
    <col min="13575" max="13575" width="7.5" style="183" bestFit="1" customWidth="1"/>
    <col min="13576" max="13576" width="11" style="183" bestFit="1" customWidth="1"/>
    <col min="13577" max="13579" width="10" style="183"/>
    <col min="13580" max="13580" width="10.125" style="183" bestFit="1" customWidth="1"/>
    <col min="13581" max="13824" width="10" style="183"/>
    <col min="13825" max="13825" width="19.75" style="183" customWidth="1"/>
    <col min="13826" max="13826" width="10" style="183" customWidth="1"/>
    <col min="13827" max="13827" width="7.5" style="183" bestFit="1" customWidth="1"/>
    <col min="13828" max="13828" width="9.125" style="183" bestFit="1" customWidth="1"/>
    <col min="13829" max="13829" width="7.5" style="183" bestFit="1" customWidth="1"/>
    <col min="13830" max="13830" width="9.125" style="183" bestFit="1" customWidth="1"/>
    <col min="13831" max="13831" width="7.5" style="183" bestFit="1" customWidth="1"/>
    <col min="13832" max="13832" width="11" style="183" bestFit="1" customWidth="1"/>
    <col min="13833" max="13835" width="10" style="183"/>
    <col min="13836" max="13836" width="10.125" style="183" bestFit="1" customWidth="1"/>
    <col min="13837" max="14080" width="10" style="183"/>
    <col min="14081" max="14081" width="19.75" style="183" customWidth="1"/>
    <col min="14082" max="14082" width="10" style="183" customWidth="1"/>
    <col min="14083" max="14083" width="7.5" style="183" bestFit="1" customWidth="1"/>
    <col min="14084" max="14084" width="9.125" style="183" bestFit="1" customWidth="1"/>
    <col min="14085" max="14085" width="7.5" style="183" bestFit="1" customWidth="1"/>
    <col min="14086" max="14086" width="9.125" style="183" bestFit="1" customWidth="1"/>
    <col min="14087" max="14087" width="7.5" style="183" bestFit="1" customWidth="1"/>
    <col min="14088" max="14088" width="11" style="183" bestFit="1" customWidth="1"/>
    <col min="14089" max="14091" width="10" style="183"/>
    <col min="14092" max="14092" width="10.125" style="183" bestFit="1" customWidth="1"/>
    <col min="14093" max="14336" width="11" style="183"/>
    <col min="14337" max="14337" width="19.75" style="183" customWidth="1"/>
    <col min="14338" max="14338" width="10" style="183" customWidth="1"/>
    <col min="14339" max="14339" width="7.5" style="183" bestFit="1" customWidth="1"/>
    <col min="14340" max="14340" width="9.125" style="183" bestFit="1" customWidth="1"/>
    <col min="14341" max="14341" width="7.5" style="183" bestFit="1" customWidth="1"/>
    <col min="14342" max="14342" width="9.125" style="183" bestFit="1" customWidth="1"/>
    <col min="14343" max="14343" width="7.5" style="183" bestFit="1" customWidth="1"/>
    <col min="14344" max="14344" width="11" style="183" bestFit="1" customWidth="1"/>
    <col min="14345" max="14347" width="10" style="183"/>
    <col min="14348" max="14348" width="10.125" style="183" bestFit="1" customWidth="1"/>
    <col min="14349" max="14592" width="10" style="183"/>
    <col min="14593" max="14593" width="19.75" style="183" customWidth="1"/>
    <col min="14594" max="14594" width="10" style="183" customWidth="1"/>
    <col min="14595" max="14595" width="7.5" style="183" bestFit="1" customWidth="1"/>
    <col min="14596" max="14596" width="9.125" style="183" bestFit="1" customWidth="1"/>
    <col min="14597" max="14597" width="7.5" style="183" bestFit="1" customWidth="1"/>
    <col min="14598" max="14598" width="9.125" style="183" bestFit="1" customWidth="1"/>
    <col min="14599" max="14599" width="7.5" style="183" bestFit="1" customWidth="1"/>
    <col min="14600" max="14600" width="11" style="183" bestFit="1" customWidth="1"/>
    <col min="14601" max="14603" width="10" style="183"/>
    <col min="14604" max="14604" width="10.125" style="183" bestFit="1" customWidth="1"/>
    <col min="14605" max="14848" width="10" style="183"/>
    <col min="14849" max="14849" width="19.75" style="183" customWidth="1"/>
    <col min="14850" max="14850" width="10" style="183" customWidth="1"/>
    <col min="14851" max="14851" width="7.5" style="183" bestFit="1" customWidth="1"/>
    <col min="14852" max="14852" width="9.125" style="183" bestFit="1" customWidth="1"/>
    <col min="14853" max="14853" width="7.5" style="183" bestFit="1" customWidth="1"/>
    <col min="14854" max="14854" width="9.125" style="183" bestFit="1" customWidth="1"/>
    <col min="14855" max="14855" width="7.5" style="183" bestFit="1" customWidth="1"/>
    <col min="14856" max="14856" width="11" style="183" bestFit="1" customWidth="1"/>
    <col min="14857" max="14859" width="10" style="183"/>
    <col min="14860" max="14860" width="10.125" style="183" bestFit="1" customWidth="1"/>
    <col min="14861" max="15104" width="10" style="183"/>
    <col min="15105" max="15105" width="19.75" style="183" customWidth="1"/>
    <col min="15106" max="15106" width="10" style="183" customWidth="1"/>
    <col min="15107" max="15107" width="7.5" style="183" bestFit="1" customWidth="1"/>
    <col min="15108" max="15108" width="9.125" style="183" bestFit="1" customWidth="1"/>
    <col min="15109" max="15109" width="7.5" style="183" bestFit="1" customWidth="1"/>
    <col min="15110" max="15110" width="9.125" style="183" bestFit="1" customWidth="1"/>
    <col min="15111" max="15111" width="7.5" style="183" bestFit="1" customWidth="1"/>
    <col min="15112" max="15112" width="11" style="183" bestFit="1" customWidth="1"/>
    <col min="15113" max="15115" width="10" style="183"/>
    <col min="15116" max="15116" width="10.125" style="183" bestFit="1" customWidth="1"/>
    <col min="15117" max="15360" width="11" style="183"/>
    <col min="15361" max="15361" width="19.75" style="183" customWidth="1"/>
    <col min="15362" max="15362" width="10" style="183" customWidth="1"/>
    <col min="15363" max="15363" width="7.5" style="183" bestFit="1" customWidth="1"/>
    <col min="15364" max="15364" width="9.125" style="183" bestFit="1" customWidth="1"/>
    <col min="15365" max="15365" width="7.5" style="183" bestFit="1" customWidth="1"/>
    <col min="15366" max="15366" width="9.125" style="183" bestFit="1" customWidth="1"/>
    <col min="15367" max="15367" width="7.5" style="183" bestFit="1" customWidth="1"/>
    <col min="15368" max="15368" width="11" style="183" bestFit="1" customWidth="1"/>
    <col min="15369" max="15371" width="10" style="183"/>
    <col min="15372" max="15372" width="10.125" style="183" bestFit="1" customWidth="1"/>
    <col min="15373" max="15616" width="10" style="183"/>
    <col min="15617" max="15617" width="19.75" style="183" customWidth="1"/>
    <col min="15618" max="15618" width="10" style="183" customWidth="1"/>
    <col min="15619" max="15619" width="7.5" style="183" bestFit="1" customWidth="1"/>
    <col min="15620" max="15620" width="9.125" style="183" bestFit="1" customWidth="1"/>
    <col min="15621" max="15621" width="7.5" style="183" bestFit="1" customWidth="1"/>
    <col min="15622" max="15622" width="9.125" style="183" bestFit="1" customWidth="1"/>
    <col min="15623" max="15623" width="7.5" style="183" bestFit="1" customWidth="1"/>
    <col min="15624" max="15624" width="11" style="183" bestFit="1" customWidth="1"/>
    <col min="15625" max="15627" width="10" style="183"/>
    <col min="15628" max="15628" width="10.125" style="183" bestFit="1" customWidth="1"/>
    <col min="15629" max="15872" width="10" style="183"/>
    <col min="15873" max="15873" width="19.75" style="183" customWidth="1"/>
    <col min="15874" max="15874" width="10" style="183" customWidth="1"/>
    <col min="15875" max="15875" width="7.5" style="183" bestFit="1" customWidth="1"/>
    <col min="15876" max="15876" width="9.125" style="183" bestFit="1" customWidth="1"/>
    <col min="15877" max="15877" width="7.5" style="183" bestFit="1" customWidth="1"/>
    <col min="15878" max="15878" width="9.125" style="183" bestFit="1" customWidth="1"/>
    <col min="15879" max="15879" width="7.5" style="183" bestFit="1" customWidth="1"/>
    <col min="15880" max="15880" width="11" style="183" bestFit="1" customWidth="1"/>
    <col min="15881" max="15883" width="10" style="183"/>
    <col min="15884" max="15884" width="10.125" style="183" bestFit="1" customWidth="1"/>
    <col min="15885" max="16128" width="10" style="183"/>
    <col min="16129" max="16129" width="19.75" style="183" customWidth="1"/>
    <col min="16130" max="16130" width="10" style="183" customWidth="1"/>
    <col min="16131" max="16131" width="7.5" style="183" bestFit="1" customWidth="1"/>
    <col min="16132" max="16132" width="9.125" style="183" bestFit="1" customWidth="1"/>
    <col min="16133" max="16133" width="7.5" style="183" bestFit="1" customWidth="1"/>
    <col min="16134" max="16134" width="9.125" style="183" bestFit="1" customWidth="1"/>
    <col min="16135" max="16135" width="7.5" style="183" bestFit="1" customWidth="1"/>
    <col min="16136" max="16136" width="11" style="183" bestFit="1" customWidth="1"/>
    <col min="16137" max="16139" width="10" style="183"/>
    <col min="16140" max="16140" width="10.125" style="183" bestFit="1" customWidth="1"/>
    <col min="16141" max="16384" width="11" style="183"/>
  </cols>
  <sheetData>
    <row r="1" spans="1:65" s="176" customFormat="1" x14ac:dyDescent="0.2">
      <c r="A1" s="175" t="s">
        <v>7</v>
      </c>
    </row>
    <row r="2" spans="1:65" ht="15.75" x14ac:dyDescent="0.25">
      <c r="A2" s="177"/>
      <c r="B2" s="178"/>
      <c r="H2" s="602" t="s">
        <v>160</v>
      </c>
    </row>
    <row r="3" spans="1:65" s="102" customFormat="1" x14ac:dyDescent="0.2">
      <c r="A3" s="79"/>
      <c r="B3" s="852">
        <f>INDICE!A3</f>
        <v>42036</v>
      </c>
      <c r="C3" s="853"/>
      <c r="D3" s="853" t="s">
        <v>121</v>
      </c>
      <c r="E3" s="853"/>
      <c r="F3" s="853" t="s">
        <v>122</v>
      </c>
      <c r="G3" s="853"/>
      <c r="H3" s="853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506</v>
      </c>
      <c r="D4" s="97" t="s">
        <v>48</v>
      </c>
      <c r="E4" s="97" t="s">
        <v>506</v>
      </c>
      <c r="F4" s="97" t="s">
        <v>48</v>
      </c>
      <c r="G4" s="98" t="s">
        <v>506</v>
      </c>
      <c r="H4" s="98" t="s">
        <v>111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36" customFormat="1" x14ac:dyDescent="0.2">
      <c r="A5" s="99" t="s">
        <v>208</v>
      </c>
      <c r="B5" s="604">
        <v>30.579363942307701</v>
      </c>
      <c r="C5" s="184">
        <v>2.8071041312024123</v>
      </c>
      <c r="D5" s="100">
        <v>60.747388542067306</v>
      </c>
      <c r="E5" s="101">
        <v>0.43411297777430802</v>
      </c>
      <c r="F5" s="100">
        <v>368.64448896875001</v>
      </c>
      <c r="G5" s="101">
        <v>1.0979771561885394</v>
      </c>
      <c r="H5" s="605">
        <v>6.5452950343974301</v>
      </c>
      <c r="I5" s="99"/>
    </row>
    <row r="6" spans="1:65" s="136" customFormat="1" x14ac:dyDescent="0.2">
      <c r="A6" s="99" t="s">
        <v>209</v>
      </c>
      <c r="B6" s="604">
        <v>40.271999999999998</v>
      </c>
      <c r="C6" s="101">
        <v>-44.789767352590381</v>
      </c>
      <c r="D6" s="100">
        <v>130.17500000000001</v>
      </c>
      <c r="E6" s="101">
        <v>0.6837289525179634</v>
      </c>
      <c r="F6" s="100">
        <v>1382.9349999999999</v>
      </c>
      <c r="G6" s="101">
        <v>-3.1129323341983288</v>
      </c>
      <c r="H6" s="605">
        <v>24.554056439893571</v>
      </c>
      <c r="I6" s="99"/>
    </row>
    <row r="7" spans="1:65" s="136" customFormat="1" x14ac:dyDescent="0.2">
      <c r="A7" s="99" t="s">
        <v>210</v>
      </c>
      <c r="B7" s="604">
        <v>152</v>
      </c>
      <c r="C7" s="101">
        <v>0.66225165562913912</v>
      </c>
      <c r="D7" s="100">
        <v>287</v>
      </c>
      <c r="E7" s="101">
        <v>2.1352313167259784</v>
      </c>
      <c r="F7" s="100">
        <v>1777</v>
      </c>
      <c r="G7" s="101">
        <v>-14.278822961890981</v>
      </c>
      <c r="H7" s="605">
        <v>31.550693484285869</v>
      </c>
      <c r="I7" s="99"/>
    </row>
    <row r="8" spans="1:65" s="136" customFormat="1" x14ac:dyDescent="0.2">
      <c r="A8" s="179" t="s">
        <v>532</v>
      </c>
      <c r="B8" s="604">
        <v>196.1486360576923</v>
      </c>
      <c r="C8" s="101">
        <v>45.786640943693406</v>
      </c>
      <c r="D8" s="100">
        <v>440.40714176682729</v>
      </c>
      <c r="E8" s="101">
        <v>27.17980801093524</v>
      </c>
      <c r="F8" s="100">
        <v>2103.6263479173781</v>
      </c>
      <c r="G8" s="101">
        <v>-12.982282382219671</v>
      </c>
      <c r="H8" s="605">
        <v>37.349955041423129</v>
      </c>
      <c r="I8" s="99"/>
      <c r="J8" s="100"/>
    </row>
    <row r="9" spans="1:65" s="99" customFormat="1" x14ac:dyDescent="0.2">
      <c r="A9" s="68" t="s">
        <v>211</v>
      </c>
      <c r="B9" s="69">
        <v>419</v>
      </c>
      <c r="C9" s="103">
        <v>7.925044884844394</v>
      </c>
      <c r="D9" s="69">
        <v>918.32953030889462</v>
      </c>
      <c r="E9" s="103">
        <v>12.393993730589289</v>
      </c>
      <c r="F9" s="69">
        <v>5632.2058368861281</v>
      </c>
      <c r="G9" s="103">
        <v>-10.350565465628904</v>
      </c>
      <c r="H9" s="103">
        <v>100</v>
      </c>
    </row>
    <row r="10" spans="1:65" s="99" customFormat="1" x14ac:dyDescent="0.2">
      <c r="H10" s="93" t="s">
        <v>241</v>
      </c>
    </row>
    <row r="11" spans="1:65" s="99" customFormat="1" x14ac:dyDescent="0.2">
      <c r="A11" s="94" t="s">
        <v>578</v>
      </c>
    </row>
    <row r="12" spans="1:65" x14ac:dyDescent="0.2">
      <c r="A12" s="94" t="s">
        <v>531</v>
      </c>
    </row>
    <row r="13" spans="1:65" x14ac:dyDescent="0.2">
      <c r="A13" s="94" t="s">
        <v>242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J46"/>
  <sheetViews>
    <sheetView topLeftCell="A6" workbookViewId="0">
      <selection activeCell="J28" sqref="J28"/>
    </sheetView>
  </sheetViews>
  <sheetFormatPr baseColWidth="10" defaultRowHeight="14.25" x14ac:dyDescent="0.2"/>
  <cols>
    <col min="1" max="1" width="8.5" customWidth="1"/>
    <col min="2" max="2" width="11.375" customWidth="1"/>
    <col min="3" max="3" width="6.625" customWidth="1"/>
    <col min="4" max="4" width="9.75" customWidth="1"/>
    <col min="5" max="5" width="6.625" customWidth="1"/>
    <col min="6" max="6" width="9.25" customWidth="1"/>
    <col min="7" max="7" width="6.625" customWidth="1"/>
    <col min="8" max="8" width="9.25" customWidth="1"/>
    <col min="9" max="9" width="15.25" customWidth="1"/>
  </cols>
  <sheetData>
    <row r="1" spans="1:10" ht="15" x14ac:dyDescent="0.25">
      <c r="A1" s="442" t="s">
        <v>271</v>
      </c>
      <c r="B1" s="442"/>
      <c r="C1" s="1"/>
      <c r="D1" s="1"/>
      <c r="E1" s="1"/>
      <c r="F1" s="1"/>
      <c r="G1" s="1"/>
      <c r="H1" s="1"/>
      <c r="I1" s="1"/>
    </row>
    <row r="2" spans="1:10" x14ac:dyDescent="0.2">
      <c r="A2" s="606"/>
      <c r="B2" s="606"/>
      <c r="C2" s="606"/>
      <c r="D2" s="606"/>
      <c r="E2" s="606"/>
      <c r="F2" s="1"/>
      <c r="G2" s="1"/>
      <c r="H2" s="607"/>
      <c r="I2" s="612" t="s">
        <v>160</v>
      </c>
    </row>
    <row r="3" spans="1:10" ht="14.45" customHeight="1" x14ac:dyDescent="0.2">
      <c r="A3" s="869" t="s">
        <v>544</v>
      </c>
      <c r="B3" s="869" t="s">
        <v>545</v>
      </c>
      <c r="C3" s="852">
        <f>INDICE!A3</f>
        <v>42036</v>
      </c>
      <c r="D3" s="853"/>
      <c r="E3" s="853" t="s">
        <v>121</v>
      </c>
      <c r="F3" s="853"/>
      <c r="G3" s="853" t="s">
        <v>122</v>
      </c>
      <c r="H3" s="853"/>
      <c r="I3" s="853"/>
    </row>
    <row r="4" spans="1:10" x14ac:dyDescent="0.2">
      <c r="A4" s="870"/>
      <c r="B4" s="870"/>
      <c r="C4" s="97" t="s">
        <v>48</v>
      </c>
      <c r="D4" s="97" t="s">
        <v>542</v>
      </c>
      <c r="E4" s="97" t="s">
        <v>48</v>
      </c>
      <c r="F4" s="97" t="s">
        <v>542</v>
      </c>
      <c r="G4" s="97" t="s">
        <v>48</v>
      </c>
      <c r="H4" s="98" t="s">
        <v>542</v>
      </c>
      <c r="I4" s="98" t="s">
        <v>111</v>
      </c>
    </row>
    <row r="5" spans="1:10" x14ac:dyDescent="0.2">
      <c r="A5" s="614"/>
      <c r="B5" s="624" t="s">
        <v>213</v>
      </c>
      <c r="C5" s="621">
        <v>0</v>
      </c>
      <c r="D5" s="187" t="s">
        <v>151</v>
      </c>
      <c r="E5" s="186">
        <v>0</v>
      </c>
      <c r="F5" s="188" t="s">
        <v>151</v>
      </c>
      <c r="G5" s="619">
        <v>246</v>
      </c>
      <c r="H5" s="188">
        <v>82.222222222222214</v>
      </c>
      <c r="I5" s="626">
        <v>0.4111088771224477</v>
      </c>
      <c r="J5" s="404"/>
    </row>
    <row r="6" spans="1:10" x14ac:dyDescent="0.2">
      <c r="A6" s="614"/>
      <c r="B6" s="625" t="s">
        <v>214</v>
      </c>
      <c r="C6" s="622">
        <v>1013.0359999999999</v>
      </c>
      <c r="D6" s="187">
        <v>79.298407079646012</v>
      </c>
      <c r="E6" s="189">
        <v>1604.25</v>
      </c>
      <c r="F6" s="187">
        <v>5.1967213114754101</v>
      </c>
      <c r="G6" s="619">
        <v>8638.25</v>
      </c>
      <c r="H6" s="190">
        <v>-2.7771525042205965</v>
      </c>
      <c r="I6" s="626">
        <v>14.436021373182864</v>
      </c>
      <c r="J6" s="404"/>
    </row>
    <row r="7" spans="1:10" x14ac:dyDescent="0.2">
      <c r="A7" s="615" t="s">
        <v>349</v>
      </c>
      <c r="B7" s="191"/>
      <c r="C7" s="192">
        <v>1013.0359999999999</v>
      </c>
      <c r="D7" s="193">
        <v>79.298407079646012</v>
      </c>
      <c r="E7" s="192">
        <v>1604.25</v>
      </c>
      <c r="F7" s="194">
        <v>5.1967213114754101</v>
      </c>
      <c r="G7" s="195">
        <v>8884.25</v>
      </c>
      <c r="H7" s="194">
        <v>-1.5049889135254988</v>
      </c>
      <c r="I7" s="196">
        <v>14.847130250305311</v>
      </c>
      <c r="J7" s="404"/>
    </row>
    <row r="8" spans="1:10" x14ac:dyDescent="0.2">
      <c r="A8" s="614"/>
      <c r="B8" s="624" t="s">
        <v>215</v>
      </c>
      <c r="C8" s="622">
        <v>93.105999999999995</v>
      </c>
      <c r="D8" s="187">
        <v>0.11397849462365005</v>
      </c>
      <c r="E8" s="189">
        <v>185.71199999999999</v>
      </c>
      <c r="F8" s="197">
        <v>99.690322580645159</v>
      </c>
      <c r="G8" s="619">
        <v>1240.712</v>
      </c>
      <c r="H8" s="197">
        <v>76.739601139601149</v>
      </c>
      <c r="I8" s="626">
        <v>2.0734460046843348</v>
      </c>
      <c r="J8" s="404"/>
    </row>
    <row r="9" spans="1:10" x14ac:dyDescent="0.2">
      <c r="A9" s="614"/>
      <c r="B9" s="185" t="s">
        <v>216</v>
      </c>
      <c r="C9" s="622">
        <v>149.05799999999999</v>
      </c>
      <c r="D9" s="187">
        <v>-48.777319587628867</v>
      </c>
      <c r="E9" s="189">
        <v>298.95600000000002</v>
      </c>
      <c r="F9" s="190">
        <v>-16.725348189415037</v>
      </c>
      <c r="G9" s="619">
        <v>3872.9560000000001</v>
      </c>
      <c r="H9" s="190">
        <v>19.388286066584467</v>
      </c>
      <c r="I9" s="626">
        <v>6.4723845215636056</v>
      </c>
      <c r="J9" s="404"/>
    </row>
    <row r="10" spans="1:10" x14ac:dyDescent="0.2">
      <c r="A10" s="614"/>
      <c r="B10" s="185" t="s">
        <v>217</v>
      </c>
      <c r="C10" s="622">
        <v>0</v>
      </c>
      <c r="D10" s="187" t="s">
        <v>151</v>
      </c>
      <c r="E10" s="189">
        <v>0</v>
      </c>
      <c r="F10" s="198" t="s">
        <v>151</v>
      </c>
      <c r="G10" s="619">
        <v>104</v>
      </c>
      <c r="H10" s="198">
        <v>-50</v>
      </c>
      <c r="I10" s="626">
        <v>0.17380212691355515</v>
      </c>
      <c r="J10" s="404"/>
    </row>
    <row r="11" spans="1:10" x14ac:dyDescent="0.2">
      <c r="A11" s="614"/>
      <c r="B11" s="625" t="s">
        <v>218</v>
      </c>
      <c r="C11" s="622">
        <v>423.63499999999999</v>
      </c>
      <c r="D11" s="187">
        <v>132.7664835164835</v>
      </c>
      <c r="E11" s="189">
        <v>577.94499999999994</v>
      </c>
      <c r="F11" s="190">
        <v>12.879882812499988</v>
      </c>
      <c r="G11" s="619">
        <v>2982.9449999999997</v>
      </c>
      <c r="H11" s="190">
        <v>25.915787252005053</v>
      </c>
      <c r="I11" s="626">
        <v>4.9850210140976419</v>
      </c>
      <c r="J11" s="404"/>
    </row>
    <row r="12" spans="1:10" x14ac:dyDescent="0.2">
      <c r="A12" s="615" t="s">
        <v>534</v>
      </c>
      <c r="B12" s="191"/>
      <c r="C12" s="192">
        <v>665.79899999999998</v>
      </c>
      <c r="D12" s="193">
        <v>17.63233215547703</v>
      </c>
      <c r="E12" s="192">
        <v>1062.6129999999998</v>
      </c>
      <c r="F12" s="194">
        <v>10.229564315352679</v>
      </c>
      <c r="G12" s="195">
        <v>8200.6130000000012</v>
      </c>
      <c r="H12" s="194">
        <v>25.718427104093227</v>
      </c>
      <c r="I12" s="196">
        <v>13.704653667259139</v>
      </c>
      <c r="J12" s="404"/>
    </row>
    <row r="13" spans="1:10" x14ac:dyDescent="0.2">
      <c r="A13" s="616"/>
      <c r="B13" s="629" t="s">
        <v>219</v>
      </c>
      <c r="C13" s="621">
        <v>166.44900000000001</v>
      </c>
      <c r="D13" s="187" t="s">
        <v>151</v>
      </c>
      <c r="E13" s="186">
        <v>250.03800000000001</v>
      </c>
      <c r="F13" s="199" t="s">
        <v>151</v>
      </c>
      <c r="G13" s="619">
        <v>1485.038</v>
      </c>
      <c r="H13" s="199">
        <v>753.47011494252877</v>
      </c>
      <c r="I13" s="626">
        <v>2.4817573360331933</v>
      </c>
      <c r="J13" s="404"/>
    </row>
    <row r="14" spans="1:10" x14ac:dyDescent="0.2">
      <c r="A14" s="616"/>
      <c r="B14" s="623" t="s">
        <v>220</v>
      </c>
      <c r="C14" s="621">
        <v>0</v>
      </c>
      <c r="D14" s="187" t="s">
        <v>151</v>
      </c>
      <c r="E14" s="186">
        <v>0</v>
      </c>
      <c r="F14" s="199" t="s">
        <v>151</v>
      </c>
      <c r="G14" s="189">
        <v>0</v>
      </c>
      <c r="H14" s="199">
        <v>-100</v>
      </c>
      <c r="I14" s="621">
        <v>0</v>
      </c>
      <c r="J14" s="404"/>
    </row>
    <row r="15" spans="1:10" x14ac:dyDescent="0.2">
      <c r="A15" s="616"/>
      <c r="B15" s="623" t="s">
        <v>256</v>
      </c>
      <c r="C15" s="622">
        <v>0</v>
      </c>
      <c r="D15" s="187" t="s">
        <v>151</v>
      </c>
      <c r="E15" s="189">
        <v>0</v>
      </c>
      <c r="F15" s="199">
        <v>-100</v>
      </c>
      <c r="G15" s="189">
        <v>0</v>
      </c>
      <c r="H15" s="199">
        <v>-100</v>
      </c>
      <c r="I15" s="621">
        <v>0</v>
      </c>
      <c r="J15" s="404"/>
    </row>
    <row r="16" spans="1:10" x14ac:dyDescent="0.2">
      <c r="A16" s="616"/>
      <c r="B16" s="623" t="s">
        <v>221</v>
      </c>
      <c r="C16" s="622">
        <v>0</v>
      </c>
      <c r="D16" s="187" t="s">
        <v>151</v>
      </c>
      <c r="E16" s="189">
        <v>0</v>
      </c>
      <c r="F16" s="199" t="s">
        <v>151</v>
      </c>
      <c r="G16" s="619">
        <v>53</v>
      </c>
      <c r="H16" s="199">
        <v>-34.567901234567898</v>
      </c>
      <c r="I16" s="626">
        <v>8.85722377540233E-2</v>
      </c>
      <c r="J16" s="404"/>
    </row>
    <row r="17" spans="1:10" x14ac:dyDescent="0.2">
      <c r="A17" s="616"/>
      <c r="B17" s="623" t="s">
        <v>222</v>
      </c>
      <c r="C17" s="622">
        <v>0</v>
      </c>
      <c r="D17" s="187" t="s">
        <v>151</v>
      </c>
      <c r="E17" s="189">
        <v>0</v>
      </c>
      <c r="F17" s="199">
        <v>-100</v>
      </c>
      <c r="G17" s="619">
        <v>81</v>
      </c>
      <c r="H17" s="199">
        <v>-91.9</v>
      </c>
      <c r="I17" s="626">
        <v>0.13536511807690355</v>
      </c>
      <c r="J17" s="404"/>
    </row>
    <row r="18" spans="1:10" x14ac:dyDescent="0.2">
      <c r="A18" s="616"/>
      <c r="B18" s="623" t="s">
        <v>223</v>
      </c>
      <c r="C18" s="622">
        <v>258.13</v>
      </c>
      <c r="D18" s="187" t="s">
        <v>151</v>
      </c>
      <c r="E18" s="189">
        <v>258.13</v>
      </c>
      <c r="F18" s="199">
        <v>54.568862275449106</v>
      </c>
      <c r="G18" s="619">
        <v>1267.1300000000001</v>
      </c>
      <c r="H18" s="199">
        <v>45.479908151549949</v>
      </c>
      <c r="I18" s="626">
        <v>2.1175950872689726</v>
      </c>
      <c r="J18" s="404"/>
    </row>
    <row r="19" spans="1:10" x14ac:dyDescent="0.2">
      <c r="A19" s="616"/>
      <c r="B19" s="623" t="s">
        <v>224</v>
      </c>
      <c r="C19" s="622">
        <v>0</v>
      </c>
      <c r="D19" s="187" t="s">
        <v>151</v>
      </c>
      <c r="E19" s="189">
        <v>0</v>
      </c>
      <c r="F19" s="199">
        <v>-100</v>
      </c>
      <c r="G19" s="619">
        <v>1193</v>
      </c>
      <c r="H19" s="199">
        <v>111.9005328596803</v>
      </c>
      <c r="I19" s="626">
        <v>1.993710936614147</v>
      </c>
      <c r="J19" s="404"/>
    </row>
    <row r="20" spans="1:10" x14ac:dyDescent="0.2">
      <c r="A20" s="617"/>
      <c r="B20" s="200" t="s">
        <v>225</v>
      </c>
      <c r="C20" s="622">
        <v>618.19200000000001</v>
      </c>
      <c r="D20" s="187">
        <v>-30.383783783783784</v>
      </c>
      <c r="E20" s="189">
        <v>1074.2049999999999</v>
      </c>
      <c r="F20" s="199">
        <v>-32.651724137931041</v>
      </c>
      <c r="G20" s="619">
        <v>6553.2049999999999</v>
      </c>
      <c r="H20" s="199">
        <v>-18.583612871164121</v>
      </c>
      <c r="I20" s="626">
        <v>10.951547760582155</v>
      </c>
      <c r="J20" s="404"/>
    </row>
    <row r="21" spans="1:10" x14ac:dyDescent="0.2">
      <c r="A21" s="617"/>
      <c r="B21" s="200" t="s">
        <v>263</v>
      </c>
      <c r="C21" s="622">
        <v>0</v>
      </c>
      <c r="D21" s="187">
        <v>-100</v>
      </c>
      <c r="E21" s="189">
        <v>40.799999999999997</v>
      </c>
      <c r="F21" s="199">
        <v>-7.2727272727272796</v>
      </c>
      <c r="G21" s="619">
        <v>283.8</v>
      </c>
      <c r="H21" s="199">
        <v>-9.9047619047619015</v>
      </c>
      <c r="I21" s="626">
        <v>0.47427926555833611</v>
      </c>
      <c r="J21" s="404"/>
    </row>
    <row r="22" spans="1:10" x14ac:dyDescent="0.2">
      <c r="A22" s="615" t="s">
        <v>535</v>
      </c>
      <c r="B22" s="191"/>
      <c r="C22" s="192">
        <v>1042.771</v>
      </c>
      <c r="D22" s="193">
        <v>11.885300429184545</v>
      </c>
      <c r="E22" s="192">
        <v>1623.1729999999998</v>
      </c>
      <c r="F22" s="194">
        <v>-21.472036768263195</v>
      </c>
      <c r="G22" s="195">
        <v>10916.173000000001</v>
      </c>
      <c r="H22" s="194">
        <v>-1.7092292454529021</v>
      </c>
      <c r="I22" s="196">
        <v>18.242827741887734</v>
      </c>
      <c r="J22" s="404"/>
    </row>
    <row r="23" spans="1:10" x14ac:dyDescent="0.2">
      <c r="A23" s="616"/>
      <c r="B23" s="623" t="s">
        <v>226</v>
      </c>
      <c r="C23" s="622">
        <v>668.00099999999998</v>
      </c>
      <c r="D23" s="187">
        <v>33.600199999999994</v>
      </c>
      <c r="E23" s="189">
        <v>1319.4450000000002</v>
      </c>
      <c r="F23" s="187">
        <v>20.0586897179254</v>
      </c>
      <c r="G23" s="620">
        <v>7462.4450000000006</v>
      </c>
      <c r="H23" s="187">
        <v>-6.2977774987443418</v>
      </c>
      <c r="I23" s="622">
        <v>12.471046278609856</v>
      </c>
      <c r="J23" s="404"/>
    </row>
    <row r="24" spans="1:10" x14ac:dyDescent="0.2">
      <c r="A24" s="616"/>
      <c r="B24" s="623" t="s">
        <v>227</v>
      </c>
      <c r="C24" s="622">
        <v>246.79300000000001</v>
      </c>
      <c r="D24" s="187" t="s">
        <v>151</v>
      </c>
      <c r="E24" s="189">
        <v>390.18299999999999</v>
      </c>
      <c r="F24" s="187">
        <v>28.349671052631574</v>
      </c>
      <c r="G24" s="189">
        <v>1953.183</v>
      </c>
      <c r="H24" s="187">
        <v>-4.6297363281250004</v>
      </c>
      <c r="I24" s="627">
        <v>3.2641092274172925</v>
      </c>
      <c r="J24" s="404"/>
    </row>
    <row r="25" spans="1:10" x14ac:dyDescent="0.2">
      <c r="A25" s="616"/>
      <c r="B25" s="623" t="s">
        <v>228</v>
      </c>
      <c r="C25" s="621">
        <v>0</v>
      </c>
      <c r="D25" s="187" t="s">
        <v>151</v>
      </c>
      <c r="E25" s="186">
        <v>0</v>
      </c>
      <c r="F25" s="187" t="s">
        <v>151</v>
      </c>
      <c r="G25" s="189">
        <v>0</v>
      </c>
      <c r="H25" s="187">
        <v>-100</v>
      </c>
      <c r="I25" s="621">
        <v>0</v>
      </c>
      <c r="J25" s="404"/>
    </row>
    <row r="26" spans="1:10" x14ac:dyDescent="0.2">
      <c r="A26" s="615" t="s">
        <v>396</v>
      </c>
      <c r="B26" s="191"/>
      <c r="C26" s="192">
        <v>914.79399999999998</v>
      </c>
      <c r="D26" s="193">
        <v>82.958799999999997</v>
      </c>
      <c r="E26" s="192">
        <v>1709.6280000000002</v>
      </c>
      <c r="F26" s="194">
        <v>21.855167498218115</v>
      </c>
      <c r="G26" s="195">
        <v>9415.6280000000006</v>
      </c>
      <c r="H26" s="194">
        <v>-7.2169097359085468</v>
      </c>
      <c r="I26" s="196">
        <v>15.735155506027148</v>
      </c>
      <c r="J26" s="404"/>
    </row>
    <row r="27" spans="1:10" x14ac:dyDescent="0.2">
      <c r="A27" s="616"/>
      <c r="B27" s="623" t="s">
        <v>229</v>
      </c>
      <c r="C27" s="622">
        <v>528.18700000000001</v>
      </c>
      <c r="D27" s="187">
        <v>175.09739583333334</v>
      </c>
      <c r="E27" s="189">
        <v>1208.6469999999999</v>
      </c>
      <c r="F27" s="187">
        <v>128.91041666666666</v>
      </c>
      <c r="G27" s="189">
        <v>5956.6469999999999</v>
      </c>
      <c r="H27" s="187">
        <v>70.48216943331424</v>
      </c>
      <c r="I27" s="622">
        <v>9.9545953641658418</v>
      </c>
      <c r="J27" s="404"/>
    </row>
    <row r="28" spans="1:10" x14ac:dyDescent="0.2">
      <c r="A28" s="616"/>
      <c r="B28" s="623" t="s">
        <v>230</v>
      </c>
      <c r="C28" s="622">
        <v>83.977000000000004</v>
      </c>
      <c r="D28" s="187">
        <v>-49.104848484848482</v>
      </c>
      <c r="E28" s="189">
        <v>139.15899999999999</v>
      </c>
      <c r="F28" s="187">
        <v>-61.874246575342475</v>
      </c>
      <c r="G28" s="619">
        <v>1856.1590000000001</v>
      </c>
      <c r="H28" s="187">
        <v>-37.837943737441385</v>
      </c>
      <c r="I28" s="628">
        <v>3.1019652124013231</v>
      </c>
      <c r="J28" s="404"/>
    </row>
    <row r="29" spans="1:10" x14ac:dyDescent="0.2">
      <c r="A29" s="616"/>
      <c r="B29" s="623" t="s">
        <v>231</v>
      </c>
      <c r="C29" s="622">
        <v>0</v>
      </c>
      <c r="D29" s="201">
        <v>-100</v>
      </c>
      <c r="E29" s="189">
        <v>90.436000000000007</v>
      </c>
      <c r="F29" s="187">
        <v>-77.390999999999991</v>
      </c>
      <c r="G29" s="619">
        <v>745.43600000000004</v>
      </c>
      <c r="H29" s="187">
        <v>-19.845591397849457</v>
      </c>
      <c r="I29" s="628">
        <v>1.2457534834416626</v>
      </c>
      <c r="J29" s="404"/>
    </row>
    <row r="30" spans="1:10" x14ac:dyDescent="0.2">
      <c r="A30" s="616"/>
      <c r="B30" s="623" t="s">
        <v>232</v>
      </c>
      <c r="C30" s="621">
        <v>0</v>
      </c>
      <c r="D30" s="201" t="s">
        <v>151</v>
      </c>
      <c r="E30" s="186">
        <v>0</v>
      </c>
      <c r="F30" s="187" t="s">
        <v>151</v>
      </c>
      <c r="G30" s="189">
        <v>124</v>
      </c>
      <c r="H30" s="187">
        <v>-3.8759689922480618</v>
      </c>
      <c r="I30" s="626">
        <v>0.2072256128584696</v>
      </c>
      <c r="J30" s="404"/>
    </row>
    <row r="31" spans="1:10" x14ac:dyDescent="0.2">
      <c r="A31" s="616"/>
      <c r="B31" s="623" t="s">
        <v>233</v>
      </c>
      <c r="C31" s="622">
        <v>0</v>
      </c>
      <c r="D31" s="187">
        <v>-100</v>
      </c>
      <c r="E31" s="189">
        <v>0</v>
      </c>
      <c r="F31" s="187">
        <v>-100</v>
      </c>
      <c r="G31" s="619">
        <v>160</v>
      </c>
      <c r="H31" s="187">
        <v>-75.039001560062403</v>
      </c>
      <c r="I31" s="628">
        <v>0.26738788755931564</v>
      </c>
      <c r="J31" s="404"/>
    </row>
    <row r="32" spans="1:10" x14ac:dyDescent="0.2">
      <c r="A32" s="616"/>
      <c r="B32" s="623" t="s">
        <v>234</v>
      </c>
      <c r="C32" s="621">
        <v>0</v>
      </c>
      <c r="D32" s="201" t="s">
        <v>151</v>
      </c>
      <c r="E32" s="186">
        <v>0</v>
      </c>
      <c r="F32" s="187" t="s">
        <v>151</v>
      </c>
      <c r="G32" s="619">
        <v>640</v>
      </c>
      <c r="H32" s="187">
        <v>3.5598705501618122</v>
      </c>
      <c r="I32" s="628">
        <v>1.0695515502372626</v>
      </c>
      <c r="J32" s="404"/>
    </row>
    <row r="33" spans="1:10" x14ac:dyDescent="0.2">
      <c r="A33" s="616"/>
      <c r="B33" s="623" t="s">
        <v>235</v>
      </c>
      <c r="C33" s="621">
        <v>270.92399999999998</v>
      </c>
      <c r="D33" s="201">
        <v>94.909352517985596</v>
      </c>
      <c r="E33" s="186">
        <v>409.43200000000002</v>
      </c>
      <c r="F33" s="187">
        <v>194.55539568345327</v>
      </c>
      <c r="G33" s="619">
        <v>1076.432</v>
      </c>
      <c r="H33" s="187">
        <v>-2.5853393665158357</v>
      </c>
      <c r="I33" s="628">
        <v>1.7989054911328077</v>
      </c>
      <c r="J33" s="404"/>
    </row>
    <row r="34" spans="1:10" x14ac:dyDescent="0.2">
      <c r="A34" s="616"/>
      <c r="B34" s="623" t="s">
        <v>236</v>
      </c>
      <c r="C34" s="622">
        <v>0</v>
      </c>
      <c r="D34" s="187">
        <v>-100</v>
      </c>
      <c r="E34" s="189">
        <v>242.26599999999999</v>
      </c>
      <c r="F34" s="187">
        <v>37.651136363636354</v>
      </c>
      <c r="G34" s="619">
        <v>1493.2660000000001</v>
      </c>
      <c r="H34" s="187">
        <v>-32.856744604316546</v>
      </c>
      <c r="I34" s="628">
        <v>2.4955077581509313</v>
      </c>
      <c r="J34" s="404"/>
    </row>
    <row r="35" spans="1:10" x14ac:dyDescent="0.2">
      <c r="A35" s="616"/>
      <c r="B35" s="623" t="s">
        <v>237</v>
      </c>
      <c r="C35" s="622">
        <v>909.74</v>
      </c>
      <c r="D35" s="187">
        <v>41.263975155279503</v>
      </c>
      <c r="E35" s="189">
        <v>1940.559</v>
      </c>
      <c r="F35" s="187">
        <v>22.897973400886634</v>
      </c>
      <c r="G35" s="619">
        <v>10261.558999999999</v>
      </c>
      <c r="H35" s="187">
        <v>27.901769911504417</v>
      </c>
      <c r="I35" s="628">
        <v>17.148853650470521</v>
      </c>
      <c r="J35" s="404"/>
    </row>
    <row r="36" spans="1:10" x14ac:dyDescent="0.2">
      <c r="A36" s="616"/>
      <c r="B36" s="623" t="s">
        <v>238</v>
      </c>
      <c r="C36" s="621">
        <v>0</v>
      </c>
      <c r="D36" s="201" t="s">
        <v>151</v>
      </c>
      <c r="E36" s="186">
        <v>0</v>
      </c>
      <c r="F36" s="187">
        <v>-100</v>
      </c>
      <c r="G36" s="619">
        <v>108</v>
      </c>
      <c r="H36" s="187">
        <v>-53.246753246753244</v>
      </c>
      <c r="I36" s="628">
        <v>0.18048682410253805</v>
      </c>
      <c r="J36" s="404"/>
    </row>
    <row r="37" spans="1:10" x14ac:dyDescent="0.2">
      <c r="A37" s="615" t="s">
        <v>536</v>
      </c>
      <c r="B37" s="191"/>
      <c r="C37" s="192">
        <v>1792.828</v>
      </c>
      <c r="D37" s="193">
        <v>7.7420673076923059</v>
      </c>
      <c r="E37" s="192">
        <v>4030.4990000000003</v>
      </c>
      <c r="F37" s="194">
        <v>22.582086374695873</v>
      </c>
      <c r="G37" s="195">
        <v>22421.499000000003</v>
      </c>
      <c r="H37" s="194">
        <v>10.011770766890749</v>
      </c>
      <c r="I37" s="196">
        <v>37.470232834520679</v>
      </c>
      <c r="J37" s="404"/>
    </row>
    <row r="38" spans="1:10" x14ac:dyDescent="0.2">
      <c r="A38" s="618" t="s">
        <v>240</v>
      </c>
      <c r="B38" s="204"/>
      <c r="C38" s="205">
        <v>5429.2280000000001</v>
      </c>
      <c r="D38" s="206">
        <v>28.441637094866334</v>
      </c>
      <c r="E38" s="205">
        <v>10030.163</v>
      </c>
      <c r="F38" s="207">
        <v>8.4693738509787018</v>
      </c>
      <c r="G38" s="205">
        <v>59838.163</v>
      </c>
      <c r="H38" s="207">
        <v>4.6524240092343216</v>
      </c>
      <c r="I38" s="208">
        <v>100</v>
      </c>
      <c r="J38" s="404"/>
    </row>
    <row r="39" spans="1:10" x14ac:dyDescent="0.2">
      <c r="A39" s="209"/>
      <c r="B39" s="209" t="s">
        <v>537</v>
      </c>
      <c r="C39" s="210">
        <v>2860.3330000000005</v>
      </c>
      <c r="D39" s="211">
        <v>53.86406670252827</v>
      </c>
      <c r="E39" s="210">
        <v>5818.2039999999997</v>
      </c>
      <c r="F39" s="211">
        <v>27.508305939075161</v>
      </c>
      <c r="G39" s="210">
        <v>32070.203999999998</v>
      </c>
      <c r="H39" s="211">
        <v>9.3948833401555394</v>
      </c>
      <c r="I39" s="212">
        <v>53.59490063222696</v>
      </c>
      <c r="J39" s="404"/>
    </row>
    <row r="40" spans="1:10" x14ac:dyDescent="0.2">
      <c r="A40" s="209"/>
      <c r="B40" s="209" t="s">
        <v>538</v>
      </c>
      <c r="C40" s="210">
        <v>2568.8949999999995</v>
      </c>
      <c r="D40" s="211">
        <v>8.4837415540540331</v>
      </c>
      <c r="E40" s="210">
        <v>4211.9590000000007</v>
      </c>
      <c r="F40" s="211">
        <v>-10.077732707087943</v>
      </c>
      <c r="G40" s="210">
        <v>27767.959000000003</v>
      </c>
      <c r="H40" s="211">
        <v>-0.337524226545106</v>
      </c>
      <c r="I40" s="212">
        <v>46.40509936777304</v>
      </c>
      <c r="J40" s="404"/>
    </row>
    <row r="41" spans="1:10" x14ac:dyDescent="0.2">
      <c r="A41" s="213"/>
      <c r="B41" s="213" t="s">
        <v>662</v>
      </c>
      <c r="C41" s="214">
        <v>1271.1659999999999</v>
      </c>
      <c r="D41" s="215">
        <v>124.98513274336283</v>
      </c>
      <c r="E41" s="214">
        <v>1862.38</v>
      </c>
      <c r="F41" s="215">
        <v>-0.56700480512546125</v>
      </c>
      <c r="G41" s="214">
        <v>11397.380000000001</v>
      </c>
      <c r="H41" s="215">
        <v>7.644314318095967</v>
      </c>
      <c r="I41" s="216">
        <v>19.047008511942458</v>
      </c>
    </row>
    <row r="42" spans="1:10" x14ac:dyDescent="0.2">
      <c r="A42" s="213"/>
      <c r="B42" s="213" t="s">
        <v>540</v>
      </c>
      <c r="C42" s="214">
        <v>4158.0619999999999</v>
      </c>
      <c r="D42" s="215">
        <v>13.546204259967229</v>
      </c>
      <c r="E42" s="214">
        <v>8167.7830000000004</v>
      </c>
      <c r="F42" s="215">
        <v>10.76461893138053</v>
      </c>
      <c r="G42" s="214">
        <v>48440.782999999996</v>
      </c>
      <c r="H42" s="215">
        <v>3.9724898046791064</v>
      </c>
      <c r="I42" s="216">
        <v>80.952991488057535</v>
      </c>
    </row>
    <row r="43" spans="1:10" x14ac:dyDescent="0.2">
      <c r="A43" s="209"/>
      <c r="B43" s="209" t="s">
        <v>541</v>
      </c>
      <c r="C43" s="217">
        <v>0</v>
      </c>
      <c r="D43" s="218" t="s">
        <v>151</v>
      </c>
      <c r="E43" s="217">
        <v>0</v>
      </c>
      <c r="F43" s="211">
        <v>-100</v>
      </c>
      <c r="G43" s="210">
        <v>1246</v>
      </c>
      <c r="H43" s="211">
        <v>78.766140602582496</v>
      </c>
      <c r="I43" s="212">
        <v>2.0822831743681705</v>
      </c>
    </row>
    <row r="44" spans="1:10" ht="15" x14ac:dyDescent="0.25">
      <c r="A44" s="610"/>
      <c r="B44" s="610"/>
      <c r="C44" s="224"/>
      <c r="D44" s="220"/>
      <c r="E44" s="220"/>
      <c r="F44" s="221"/>
      <c r="G44" s="220"/>
      <c r="H44" s="222"/>
      <c r="I44" s="613"/>
      <c r="J44" s="404"/>
    </row>
    <row r="45" spans="1:10" x14ac:dyDescent="0.2">
      <c r="A45" s="609" t="s">
        <v>533</v>
      </c>
      <c r="B45" s="219"/>
      <c r="C45" s="1"/>
      <c r="D45" s="1"/>
      <c r="E45" s="1"/>
      <c r="F45" s="1"/>
      <c r="G45" s="1"/>
      <c r="H45" s="1"/>
      <c r="I45" s="1"/>
      <c r="J45" s="404"/>
    </row>
    <row r="46" spans="1:10" x14ac:dyDescent="0.2">
      <c r="A46" s="611" t="s">
        <v>242</v>
      </c>
      <c r="B46" s="610"/>
      <c r="C46" s="1"/>
      <c r="D46" s="1"/>
      <c r="E46" s="1"/>
      <c r="F46" s="1"/>
      <c r="G46" s="1"/>
      <c r="H46" s="1"/>
      <c r="I46" s="1"/>
    </row>
  </sheetData>
  <mergeCells count="5">
    <mergeCell ref="A3:A4"/>
    <mergeCell ref="C3:D3"/>
    <mergeCell ref="E3:F3"/>
    <mergeCell ref="G3:I3"/>
    <mergeCell ref="B3:B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H21"/>
  <sheetViews>
    <sheetView workbookViewId="0">
      <selection activeCell="G21" sqref="G21"/>
    </sheetView>
  </sheetViews>
  <sheetFormatPr baseColWidth="10" defaultRowHeight="14.25" x14ac:dyDescent="0.2"/>
  <sheetData>
    <row r="1" spans="1:8" x14ac:dyDescent="0.2">
      <c r="A1" s="17" t="s">
        <v>243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244</v>
      </c>
      <c r="H2" s="1"/>
    </row>
    <row r="3" spans="1:8" x14ac:dyDescent="0.2">
      <c r="A3" s="79"/>
      <c r="B3" s="852">
        <f>INDICE!A3</f>
        <v>42036</v>
      </c>
      <c r="C3" s="853"/>
      <c r="D3" s="853" t="s">
        <v>121</v>
      </c>
      <c r="E3" s="853"/>
      <c r="F3" s="853" t="s">
        <v>122</v>
      </c>
      <c r="G3" s="853"/>
      <c r="H3" s="1"/>
    </row>
    <row r="4" spans="1:8" x14ac:dyDescent="0.2">
      <c r="A4" s="81"/>
      <c r="B4" s="97" t="s">
        <v>57</v>
      </c>
      <c r="C4" s="97" t="s">
        <v>542</v>
      </c>
      <c r="D4" s="97" t="s">
        <v>57</v>
      </c>
      <c r="E4" s="97" t="s">
        <v>542</v>
      </c>
      <c r="F4" s="97" t="s">
        <v>57</v>
      </c>
      <c r="G4" s="453" t="s">
        <v>542</v>
      </c>
      <c r="H4" s="1"/>
    </row>
    <row r="5" spans="1:8" x14ac:dyDescent="0.2">
      <c r="A5" s="225" t="s">
        <v>8</v>
      </c>
      <c r="B5" s="630">
        <v>44.255279656638287</v>
      </c>
      <c r="C5" s="631">
        <v>-43.810013391503745</v>
      </c>
      <c r="D5" s="630">
        <v>43.661696722156776</v>
      </c>
      <c r="E5" s="631">
        <v>-44.413528269711662</v>
      </c>
      <c r="F5" s="630">
        <v>67.123277867892639</v>
      </c>
      <c r="G5" s="631">
        <v>-15.573928487398019</v>
      </c>
      <c r="H5" s="1"/>
    </row>
    <row r="6" spans="1:8" x14ac:dyDescent="0.2">
      <c r="A6" s="1"/>
      <c r="B6" s="1"/>
      <c r="C6" s="1"/>
      <c r="D6" s="1"/>
      <c r="E6" s="1"/>
      <c r="F6" s="1"/>
      <c r="G6" s="93" t="s">
        <v>241</v>
      </c>
      <c r="H6" s="1"/>
    </row>
    <row r="7" spans="1:8" x14ac:dyDescent="0.2">
      <c r="A7" s="94" t="s">
        <v>134</v>
      </c>
      <c r="B7" s="1"/>
      <c r="C7" s="1"/>
      <c r="D7" s="1"/>
      <c r="E7" s="1"/>
      <c r="F7" s="1"/>
      <c r="G7" s="1"/>
      <c r="H7" s="1"/>
    </row>
    <row r="21" spans="7:7" x14ac:dyDescent="0.2">
      <c r="G21" t="s">
        <v>643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H31"/>
  <sheetViews>
    <sheetView workbookViewId="0">
      <selection activeCell="C37" sqref="C37"/>
    </sheetView>
  </sheetViews>
  <sheetFormatPr baseColWidth="10" defaultRowHeight="14.25" x14ac:dyDescent="0.2"/>
  <cols>
    <col min="1" max="1" width="20" customWidth="1"/>
    <col min="2" max="2" width="12.25" customWidth="1"/>
  </cols>
  <sheetData>
    <row r="1" spans="1:8" x14ac:dyDescent="0.2">
      <c r="A1" s="226" t="s">
        <v>546</v>
      </c>
      <c r="B1" s="226"/>
      <c r="C1" s="227"/>
      <c r="D1" s="227"/>
      <c r="E1" s="227"/>
      <c r="F1" s="227"/>
      <c r="G1" s="227"/>
      <c r="H1" s="228"/>
    </row>
    <row r="2" spans="1:8" x14ac:dyDescent="0.2">
      <c r="A2" s="229"/>
      <c r="B2" s="229"/>
      <c r="C2" s="230"/>
      <c r="D2" s="230"/>
      <c r="E2" s="230"/>
      <c r="F2" s="230"/>
      <c r="G2" s="230"/>
      <c r="H2" s="231" t="s">
        <v>160</v>
      </c>
    </row>
    <row r="3" spans="1:8" ht="14.1" customHeight="1" x14ac:dyDescent="0.2">
      <c r="A3" s="232"/>
      <c r="B3" s="852">
        <f>INDICE!A3</f>
        <v>42036</v>
      </c>
      <c r="C3" s="853"/>
      <c r="D3" s="853" t="s">
        <v>121</v>
      </c>
      <c r="E3" s="853"/>
      <c r="F3" s="853" t="s">
        <v>122</v>
      </c>
      <c r="G3" s="853"/>
      <c r="H3" s="853"/>
    </row>
    <row r="4" spans="1:8" x14ac:dyDescent="0.2">
      <c r="A4" s="233"/>
      <c r="B4" s="72" t="s">
        <v>48</v>
      </c>
      <c r="C4" s="72" t="s">
        <v>542</v>
      </c>
      <c r="D4" s="72" t="s">
        <v>48</v>
      </c>
      <c r="E4" s="72" t="s">
        <v>542</v>
      </c>
      <c r="F4" s="72" t="s">
        <v>48</v>
      </c>
      <c r="G4" s="73" t="s">
        <v>542</v>
      </c>
      <c r="H4" s="73" t="s">
        <v>111</v>
      </c>
    </row>
    <row r="5" spans="1:8" x14ac:dyDescent="0.2">
      <c r="A5" s="233" t="s">
        <v>245</v>
      </c>
      <c r="B5" s="234"/>
      <c r="C5" s="234"/>
      <c r="D5" s="234"/>
      <c r="E5" s="234"/>
      <c r="F5" s="234"/>
      <c r="G5" s="235"/>
      <c r="H5" s="236"/>
    </row>
    <row r="6" spans="1:8" x14ac:dyDescent="0.2">
      <c r="A6" s="237" t="s">
        <v>475</v>
      </c>
      <c r="B6" s="786">
        <v>57</v>
      </c>
      <c r="C6" s="633">
        <v>90</v>
      </c>
      <c r="D6" s="382">
        <v>123</v>
      </c>
      <c r="E6" s="633">
        <v>38.202247191011232</v>
      </c>
      <c r="F6" s="382">
        <v>677</v>
      </c>
      <c r="G6" s="633">
        <v>104.53172205438067</v>
      </c>
      <c r="H6" s="633">
        <v>4.045413803406035</v>
      </c>
    </row>
    <row r="7" spans="1:8" x14ac:dyDescent="0.2">
      <c r="A7" s="237" t="s">
        <v>49</v>
      </c>
      <c r="B7" s="786">
        <v>4</v>
      </c>
      <c r="C7" s="636">
        <v>-50</v>
      </c>
      <c r="D7" s="382">
        <v>11</v>
      </c>
      <c r="E7" s="633">
        <v>37.5</v>
      </c>
      <c r="F7" s="382">
        <v>108</v>
      </c>
      <c r="G7" s="633">
        <v>30.120481927710845</v>
      </c>
      <c r="H7" s="633">
        <v>0.64535404840155364</v>
      </c>
    </row>
    <row r="8" spans="1:8" x14ac:dyDescent="0.2">
      <c r="A8" s="237" t="s">
        <v>50</v>
      </c>
      <c r="B8" s="786">
        <v>123</v>
      </c>
      <c r="C8" s="633">
        <v>-8.2089552238805972</v>
      </c>
      <c r="D8" s="382">
        <v>234</v>
      </c>
      <c r="E8" s="633">
        <v>-13.333333333333334</v>
      </c>
      <c r="F8" s="382">
        <v>1915</v>
      </c>
      <c r="G8" s="633">
        <v>1.2156448202959831</v>
      </c>
      <c r="H8" s="633">
        <v>11.443083358231251</v>
      </c>
    </row>
    <row r="9" spans="1:8" x14ac:dyDescent="0.2">
      <c r="A9" s="237" t="s">
        <v>130</v>
      </c>
      <c r="B9" s="786">
        <v>338</v>
      </c>
      <c r="C9" s="633">
        <v>-25.221238938053098</v>
      </c>
      <c r="D9" s="382">
        <v>861</v>
      </c>
      <c r="E9" s="633">
        <v>-8.2089552238805972</v>
      </c>
      <c r="F9" s="382">
        <v>4848</v>
      </c>
      <c r="G9" s="633">
        <v>1.1897307451471508</v>
      </c>
      <c r="H9" s="633">
        <v>28.969226172691965</v>
      </c>
    </row>
    <row r="10" spans="1:8" x14ac:dyDescent="0.2">
      <c r="A10" s="237" t="s">
        <v>131</v>
      </c>
      <c r="B10" s="786">
        <v>380</v>
      </c>
      <c r="C10" s="633">
        <v>13.77245508982036</v>
      </c>
      <c r="D10" s="382">
        <v>878</v>
      </c>
      <c r="E10" s="633">
        <v>4.3995243757431624</v>
      </c>
      <c r="F10" s="382">
        <v>5592</v>
      </c>
      <c r="G10" s="633">
        <v>17.5036772431183</v>
      </c>
      <c r="H10" s="633">
        <v>33.414998506124888</v>
      </c>
    </row>
    <row r="11" spans="1:8" x14ac:dyDescent="0.2">
      <c r="A11" s="237" t="s">
        <v>246</v>
      </c>
      <c r="B11" s="786">
        <v>276</v>
      </c>
      <c r="C11" s="633">
        <v>7.8125</v>
      </c>
      <c r="D11" s="382">
        <v>681</v>
      </c>
      <c r="E11" s="633">
        <v>30.210325047801145</v>
      </c>
      <c r="F11" s="382">
        <v>3595</v>
      </c>
      <c r="G11" s="633">
        <v>16.456106252024618</v>
      </c>
      <c r="H11" s="633">
        <v>21.481924111144306</v>
      </c>
    </row>
    <row r="12" spans="1:8" x14ac:dyDescent="0.2">
      <c r="A12" s="240" t="s">
        <v>247</v>
      </c>
      <c r="B12" s="787">
        <v>1178</v>
      </c>
      <c r="C12" s="242">
        <v>-2.9654036243822075</v>
      </c>
      <c r="D12" s="241">
        <v>2788</v>
      </c>
      <c r="E12" s="242">
        <v>4.4585987261146496</v>
      </c>
      <c r="F12" s="241">
        <v>16735</v>
      </c>
      <c r="G12" s="242">
        <v>11.992237167904705</v>
      </c>
      <c r="H12" s="242">
        <v>100</v>
      </c>
    </row>
    <row r="13" spans="1:8" x14ac:dyDescent="0.2">
      <c r="A13" s="191" t="s">
        <v>248</v>
      </c>
      <c r="B13" s="788"/>
      <c r="C13" s="244"/>
      <c r="D13" s="243"/>
      <c r="E13" s="244"/>
      <c r="F13" s="243"/>
      <c r="G13" s="244"/>
      <c r="H13" s="244"/>
    </row>
    <row r="14" spans="1:8" x14ac:dyDescent="0.2">
      <c r="A14" s="237" t="s">
        <v>475</v>
      </c>
      <c r="B14" s="786">
        <v>36</v>
      </c>
      <c r="C14" s="633">
        <v>38.461538461538467</v>
      </c>
      <c r="D14" s="382">
        <v>53</v>
      </c>
      <c r="E14" s="633">
        <v>-1.8518518518518516</v>
      </c>
      <c r="F14" s="382">
        <v>424</v>
      </c>
      <c r="G14" s="633">
        <v>5.4726368159203984</v>
      </c>
      <c r="H14" s="633">
        <v>2.1647010772451116</v>
      </c>
    </row>
    <row r="15" spans="1:8" x14ac:dyDescent="0.2">
      <c r="A15" s="237" t="s">
        <v>49</v>
      </c>
      <c r="B15" s="786">
        <v>284</v>
      </c>
      <c r="C15" s="633">
        <v>4.0293040293040292</v>
      </c>
      <c r="D15" s="382">
        <v>677</v>
      </c>
      <c r="E15" s="633">
        <v>55.27522935779816</v>
      </c>
      <c r="F15" s="382">
        <v>3660</v>
      </c>
      <c r="G15" s="633">
        <v>9.7780443911217763</v>
      </c>
      <c r="H15" s="633">
        <v>18.685863072446011</v>
      </c>
    </row>
    <row r="16" spans="1:8" x14ac:dyDescent="0.2">
      <c r="A16" s="237" t="s">
        <v>50</v>
      </c>
      <c r="B16" s="786">
        <v>65</v>
      </c>
      <c r="C16" s="819">
        <v>80.555555555555557</v>
      </c>
      <c r="D16" s="382">
        <v>70</v>
      </c>
      <c r="E16" s="633">
        <v>-4.10958904109589</v>
      </c>
      <c r="F16" s="382">
        <v>336</v>
      </c>
      <c r="G16" s="633">
        <v>-25.663716814159294</v>
      </c>
      <c r="H16" s="633">
        <v>1.7154234951753715</v>
      </c>
    </row>
    <row r="17" spans="1:8" x14ac:dyDescent="0.2">
      <c r="A17" s="237" t="s">
        <v>130</v>
      </c>
      <c r="B17" s="786">
        <v>261</v>
      </c>
      <c r="C17" s="633">
        <v>-32.558139534883722</v>
      </c>
      <c r="D17" s="382">
        <v>667</v>
      </c>
      <c r="E17" s="633">
        <v>-6.8435754189944129</v>
      </c>
      <c r="F17" s="382">
        <v>6362</v>
      </c>
      <c r="G17" s="633">
        <v>15.379035183170112</v>
      </c>
      <c r="H17" s="633">
        <v>32.480727012814619</v>
      </c>
    </row>
    <row r="18" spans="1:8" x14ac:dyDescent="0.2">
      <c r="A18" s="237" t="s">
        <v>131</v>
      </c>
      <c r="B18" s="786">
        <v>65</v>
      </c>
      <c r="C18" s="633">
        <v>-75.378787878787875</v>
      </c>
      <c r="D18" s="382">
        <v>284</v>
      </c>
      <c r="E18" s="633">
        <v>-41.683778234086247</v>
      </c>
      <c r="F18" s="382">
        <v>2823</v>
      </c>
      <c r="G18" s="633">
        <v>-6.9851729818780894</v>
      </c>
      <c r="H18" s="633">
        <v>14.412620615714506</v>
      </c>
    </row>
    <row r="19" spans="1:8" x14ac:dyDescent="0.2">
      <c r="A19" s="237" t="s">
        <v>246</v>
      </c>
      <c r="B19" s="786">
        <v>514</v>
      </c>
      <c r="C19" s="633">
        <v>3.4205231388329982</v>
      </c>
      <c r="D19" s="382">
        <v>1080</v>
      </c>
      <c r="E19" s="633">
        <v>32.515337423312886</v>
      </c>
      <c r="F19" s="382">
        <v>5982</v>
      </c>
      <c r="G19" s="633">
        <v>12.25370613623569</v>
      </c>
      <c r="H19" s="633">
        <v>30.540664726604383</v>
      </c>
    </row>
    <row r="20" spans="1:8" x14ac:dyDescent="0.2">
      <c r="A20" s="245" t="s">
        <v>249</v>
      </c>
      <c r="B20" s="789">
        <v>1225</v>
      </c>
      <c r="C20" s="247">
        <v>-17.397167902899525</v>
      </c>
      <c r="D20" s="246">
        <v>2831</v>
      </c>
      <c r="E20" s="247">
        <v>9.6861681518791176</v>
      </c>
      <c r="F20" s="246">
        <v>19587</v>
      </c>
      <c r="G20" s="247">
        <v>8.4191298571903026</v>
      </c>
      <c r="H20" s="247">
        <v>100</v>
      </c>
    </row>
    <row r="21" spans="1:8" x14ac:dyDescent="0.2">
      <c r="A21" s="191" t="s">
        <v>547</v>
      </c>
      <c r="B21" s="790"/>
      <c r="C21" s="635"/>
      <c r="D21" s="634"/>
      <c r="E21" s="635"/>
      <c r="F21" s="634"/>
      <c r="G21" s="635"/>
      <c r="H21" s="635"/>
    </row>
    <row r="22" spans="1:8" x14ac:dyDescent="0.2">
      <c r="A22" s="237" t="s">
        <v>475</v>
      </c>
      <c r="B22" s="786">
        <v>-21</v>
      </c>
      <c r="C22" s="633">
        <v>425</v>
      </c>
      <c r="D22" s="382">
        <v>-70</v>
      </c>
      <c r="E22" s="633">
        <v>100</v>
      </c>
      <c r="F22" s="382">
        <v>-253</v>
      </c>
      <c r="G22" s="633">
        <v>-456.33802816901408</v>
      </c>
      <c r="H22" s="636" t="s">
        <v>548</v>
      </c>
    </row>
    <row r="23" spans="1:8" x14ac:dyDescent="0.2">
      <c r="A23" s="237" t="s">
        <v>49</v>
      </c>
      <c r="B23" s="786">
        <v>280</v>
      </c>
      <c r="C23" s="633">
        <v>5.6603773584905666</v>
      </c>
      <c r="D23" s="382">
        <v>666</v>
      </c>
      <c r="E23" s="633">
        <v>55.607476635514018</v>
      </c>
      <c r="F23" s="382">
        <v>3552</v>
      </c>
      <c r="G23" s="633">
        <v>9.258689633958781</v>
      </c>
      <c r="H23" s="636" t="s">
        <v>548</v>
      </c>
    </row>
    <row r="24" spans="1:8" x14ac:dyDescent="0.2">
      <c r="A24" s="237" t="s">
        <v>50</v>
      </c>
      <c r="B24" s="786">
        <v>-58</v>
      </c>
      <c r="C24" s="633">
        <v>-40.816326530612244</v>
      </c>
      <c r="D24" s="382">
        <v>-164</v>
      </c>
      <c r="E24" s="633">
        <v>-16.751269035532996</v>
      </c>
      <c r="F24" s="382">
        <v>-1579</v>
      </c>
      <c r="G24" s="633">
        <v>9.6527777777777786</v>
      </c>
      <c r="H24" s="636" t="s">
        <v>548</v>
      </c>
    </row>
    <row r="25" spans="1:8" x14ac:dyDescent="0.2">
      <c r="A25" s="237" t="s">
        <v>130</v>
      </c>
      <c r="B25" s="786">
        <v>-77</v>
      </c>
      <c r="C25" s="633">
        <v>18.461538461538463</v>
      </c>
      <c r="D25" s="382">
        <v>-194</v>
      </c>
      <c r="E25" s="633">
        <v>-12.612612612612612</v>
      </c>
      <c r="F25" s="382">
        <v>1514</v>
      </c>
      <c r="G25" s="633">
        <v>109.40525587828493</v>
      </c>
      <c r="H25" s="636" t="s">
        <v>548</v>
      </c>
    </row>
    <row r="26" spans="1:8" x14ac:dyDescent="0.2">
      <c r="A26" s="237" t="s">
        <v>131</v>
      </c>
      <c r="B26" s="786">
        <v>-315</v>
      </c>
      <c r="C26" s="633">
        <v>350</v>
      </c>
      <c r="D26" s="382">
        <v>-594</v>
      </c>
      <c r="E26" s="633">
        <v>67.796610169491515</v>
      </c>
      <c r="F26" s="382">
        <v>-2769</v>
      </c>
      <c r="G26" s="633">
        <v>60.614849187935036</v>
      </c>
      <c r="H26" s="636" t="s">
        <v>548</v>
      </c>
    </row>
    <row r="27" spans="1:8" x14ac:dyDescent="0.2">
      <c r="A27" s="237" t="s">
        <v>246</v>
      </c>
      <c r="B27" s="786">
        <v>238</v>
      </c>
      <c r="C27" s="633">
        <v>-1.2448132780082988</v>
      </c>
      <c r="D27" s="382">
        <v>399</v>
      </c>
      <c r="E27" s="633">
        <v>36.643835616438359</v>
      </c>
      <c r="F27" s="382">
        <v>2387</v>
      </c>
      <c r="G27" s="633">
        <v>6.4674397859054418</v>
      </c>
      <c r="H27" s="636" t="s">
        <v>548</v>
      </c>
    </row>
    <row r="28" spans="1:8" x14ac:dyDescent="0.2">
      <c r="A28" s="245" t="s">
        <v>250</v>
      </c>
      <c r="B28" s="789">
        <v>47</v>
      </c>
      <c r="C28" s="247">
        <v>-82.527881040892197</v>
      </c>
      <c r="D28" s="246">
        <v>43</v>
      </c>
      <c r="E28" s="247">
        <v>-148.86363636363635</v>
      </c>
      <c r="F28" s="246">
        <v>2852</v>
      </c>
      <c r="G28" s="247">
        <v>-8.6775536343259692</v>
      </c>
      <c r="H28" s="632" t="s">
        <v>548</v>
      </c>
    </row>
    <row r="29" spans="1:8" x14ac:dyDescent="0.2">
      <c r="A29" s="249"/>
      <c r="B29" s="238"/>
      <c r="C29" s="238"/>
      <c r="D29" s="238"/>
      <c r="E29" s="238"/>
      <c r="F29" s="238"/>
      <c r="G29" s="238"/>
      <c r="H29" s="250" t="s">
        <v>241</v>
      </c>
    </row>
    <row r="30" spans="1:8" x14ac:dyDescent="0.2">
      <c r="A30" s="166" t="s">
        <v>242</v>
      </c>
      <c r="B30" s="238"/>
      <c r="C30" s="238"/>
      <c r="D30" s="238"/>
      <c r="E30" s="238"/>
      <c r="F30" s="238"/>
      <c r="G30" s="239"/>
      <c r="H30" s="239"/>
    </row>
    <row r="31" spans="1:8" x14ac:dyDescent="0.2">
      <c r="A31" s="166" t="s">
        <v>549</v>
      </c>
      <c r="B31" s="238"/>
      <c r="C31" s="238"/>
      <c r="D31" s="238"/>
      <c r="E31" s="238"/>
      <c r="F31" s="238"/>
      <c r="G31" s="239"/>
      <c r="H31" s="239"/>
    </row>
  </sheetData>
  <mergeCells count="3">
    <mergeCell ref="B3:C3"/>
    <mergeCell ref="D3:E3"/>
    <mergeCell ref="F3:H3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H53"/>
  <sheetViews>
    <sheetView workbookViewId="0">
      <selection activeCell="J32" sqref="J32"/>
    </sheetView>
  </sheetViews>
  <sheetFormatPr baseColWidth="10" defaultRowHeight="14.25" x14ac:dyDescent="0.2"/>
  <cols>
    <col min="1" max="1" width="8.5" customWidth="1"/>
    <col min="2" max="2" width="14.75" customWidth="1"/>
    <col min="3" max="4" width="13.5" customWidth="1"/>
    <col min="5" max="5" width="12.625" customWidth="1"/>
    <col min="6" max="7" width="13.5" customWidth="1"/>
  </cols>
  <sheetData>
    <row r="1" spans="1:8" x14ac:dyDescent="0.2">
      <c r="A1" s="226" t="s">
        <v>550</v>
      </c>
      <c r="B1" s="226"/>
      <c r="C1" s="1"/>
      <c r="D1" s="1"/>
      <c r="E1" s="1"/>
      <c r="F1" s="1"/>
      <c r="G1" s="1"/>
      <c r="H1" s="1"/>
    </row>
    <row r="2" spans="1:8" x14ac:dyDescent="0.2">
      <c r="A2" s="606"/>
      <c r="B2" s="606"/>
      <c r="C2" s="606"/>
      <c r="D2" s="606"/>
      <c r="E2" s="606"/>
      <c r="F2" s="1"/>
      <c r="G2" s="1"/>
      <c r="H2" s="608" t="s">
        <v>160</v>
      </c>
    </row>
    <row r="3" spans="1:8" ht="14.45" customHeight="1" x14ac:dyDescent="0.2">
      <c r="A3" s="871" t="s">
        <v>544</v>
      </c>
      <c r="B3" s="869" t="s">
        <v>545</v>
      </c>
      <c r="C3" s="855">
        <f>INDICE!A3</f>
        <v>42036</v>
      </c>
      <c r="D3" s="854">
        <v>41671</v>
      </c>
      <c r="E3" s="854">
        <v>41671</v>
      </c>
      <c r="F3" s="853" t="s">
        <v>122</v>
      </c>
      <c r="G3" s="853"/>
      <c r="H3" s="853"/>
    </row>
    <row r="4" spans="1:8" x14ac:dyDescent="0.2">
      <c r="A4" s="872"/>
      <c r="B4" s="870"/>
      <c r="C4" s="97" t="s">
        <v>553</v>
      </c>
      <c r="D4" s="97" t="s">
        <v>554</v>
      </c>
      <c r="E4" s="97" t="s">
        <v>251</v>
      </c>
      <c r="F4" s="97" t="s">
        <v>553</v>
      </c>
      <c r="G4" s="97" t="s">
        <v>554</v>
      </c>
      <c r="H4" s="97" t="s">
        <v>251</v>
      </c>
    </row>
    <row r="5" spans="1:8" x14ac:dyDescent="0.2">
      <c r="A5" s="637"/>
      <c r="B5" s="186" t="s">
        <v>213</v>
      </c>
      <c r="C5" s="186">
        <v>0</v>
      </c>
      <c r="D5" s="186">
        <v>28</v>
      </c>
      <c r="E5" s="251">
        <v>28</v>
      </c>
      <c r="F5" s="188">
        <v>31</v>
      </c>
      <c r="G5" s="186">
        <v>240</v>
      </c>
      <c r="H5" s="251">
        <v>209</v>
      </c>
    </row>
    <row r="6" spans="1:8" x14ac:dyDescent="0.2">
      <c r="A6" s="637"/>
      <c r="B6" s="186" t="s">
        <v>252</v>
      </c>
      <c r="C6" s="186">
        <v>123</v>
      </c>
      <c r="D6" s="186">
        <v>59</v>
      </c>
      <c r="E6" s="251">
        <v>-64</v>
      </c>
      <c r="F6" s="188">
        <v>1837</v>
      </c>
      <c r="G6" s="186">
        <v>1829</v>
      </c>
      <c r="H6" s="252">
        <v>-8</v>
      </c>
    </row>
    <row r="7" spans="1:8" x14ac:dyDescent="0.2">
      <c r="A7" s="637"/>
      <c r="B7" s="189" t="s">
        <v>214</v>
      </c>
      <c r="C7" s="189">
        <v>0</v>
      </c>
      <c r="D7" s="189">
        <v>0</v>
      </c>
      <c r="E7" s="253">
        <v>0</v>
      </c>
      <c r="F7" s="189">
        <v>0</v>
      </c>
      <c r="G7" s="189">
        <v>63</v>
      </c>
      <c r="H7" s="252">
        <v>63</v>
      </c>
    </row>
    <row r="8" spans="1:8" x14ac:dyDescent="0.2">
      <c r="A8" s="191" t="s">
        <v>349</v>
      </c>
      <c r="B8" s="192"/>
      <c r="C8" s="192">
        <v>123</v>
      </c>
      <c r="D8" s="192">
        <v>87</v>
      </c>
      <c r="E8" s="254">
        <v>-36</v>
      </c>
      <c r="F8" s="192">
        <v>1868</v>
      </c>
      <c r="G8" s="192">
        <v>2132</v>
      </c>
      <c r="H8" s="254">
        <v>264</v>
      </c>
    </row>
    <row r="9" spans="1:8" x14ac:dyDescent="0.2">
      <c r="A9" s="637"/>
      <c r="B9" s="189" t="s">
        <v>253</v>
      </c>
      <c r="C9" s="189">
        <v>0</v>
      </c>
      <c r="D9" s="186">
        <v>0</v>
      </c>
      <c r="E9" s="255">
        <v>0</v>
      </c>
      <c r="F9" s="189">
        <v>856</v>
      </c>
      <c r="G9" s="186">
        <v>0</v>
      </c>
      <c r="H9" s="255">
        <v>-856</v>
      </c>
    </row>
    <row r="10" spans="1:8" x14ac:dyDescent="0.2">
      <c r="A10" s="637"/>
      <c r="B10" s="186" t="s">
        <v>215</v>
      </c>
      <c r="C10" s="186">
        <v>0</v>
      </c>
      <c r="D10" s="186">
        <v>0</v>
      </c>
      <c r="E10" s="252">
        <v>0</v>
      </c>
      <c r="F10" s="186">
        <v>23</v>
      </c>
      <c r="G10" s="186">
        <v>0</v>
      </c>
      <c r="H10" s="252">
        <v>-23</v>
      </c>
    </row>
    <row r="11" spans="1:8" x14ac:dyDescent="0.2">
      <c r="A11" s="637"/>
      <c r="B11" s="189" t="s">
        <v>254</v>
      </c>
      <c r="C11" s="189">
        <v>4</v>
      </c>
      <c r="D11" s="189">
        <v>88</v>
      </c>
      <c r="E11" s="252">
        <v>84</v>
      </c>
      <c r="F11" s="189">
        <v>27</v>
      </c>
      <c r="G11" s="189">
        <v>970</v>
      </c>
      <c r="H11" s="252">
        <v>943</v>
      </c>
    </row>
    <row r="12" spans="1:8" x14ac:dyDescent="0.2">
      <c r="A12" s="191" t="s">
        <v>551</v>
      </c>
      <c r="B12" s="192"/>
      <c r="C12" s="192">
        <v>4</v>
      </c>
      <c r="D12" s="192">
        <v>88</v>
      </c>
      <c r="E12" s="254">
        <v>84</v>
      </c>
      <c r="F12" s="192">
        <v>906</v>
      </c>
      <c r="G12" s="192">
        <v>970</v>
      </c>
      <c r="H12" s="254">
        <v>64</v>
      </c>
    </row>
    <row r="13" spans="1:8" x14ac:dyDescent="0.2">
      <c r="A13" s="637"/>
      <c r="B13" s="189" t="s">
        <v>311</v>
      </c>
      <c r="C13" s="189">
        <v>0</v>
      </c>
      <c r="D13" s="186">
        <v>32</v>
      </c>
      <c r="E13" s="255">
        <v>32</v>
      </c>
      <c r="F13" s="189">
        <v>38</v>
      </c>
      <c r="G13" s="186">
        <v>247</v>
      </c>
      <c r="H13" s="255">
        <v>209</v>
      </c>
    </row>
    <row r="14" spans="1:8" x14ac:dyDescent="0.2">
      <c r="A14" s="637"/>
      <c r="B14" s="189" t="s">
        <v>255</v>
      </c>
      <c r="C14" s="189">
        <v>36</v>
      </c>
      <c r="D14" s="189">
        <v>105</v>
      </c>
      <c r="E14" s="252">
        <v>69</v>
      </c>
      <c r="F14" s="189">
        <v>472</v>
      </c>
      <c r="G14" s="189">
        <v>1030</v>
      </c>
      <c r="H14" s="252">
        <v>558</v>
      </c>
    </row>
    <row r="15" spans="1:8" x14ac:dyDescent="0.2">
      <c r="A15" s="637"/>
      <c r="B15" s="189" t="s">
        <v>256</v>
      </c>
      <c r="C15" s="189">
        <v>19</v>
      </c>
      <c r="D15" s="186">
        <v>141</v>
      </c>
      <c r="E15" s="252">
        <v>122</v>
      </c>
      <c r="F15" s="189">
        <v>660</v>
      </c>
      <c r="G15" s="186">
        <v>2106</v>
      </c>
      <c r="H15" s="252">
        <v>1446</v>
      </c>
    </row>
    <row r="16" spans="1:8" x14ac:dyDescent="0.2">
      <c r="A16" s="637"/>
      <c r="B16" s="189" t="s">
        <v>257</v>
      </c>
      <c r="C16" s="189">
        <v>102</v>
      </c>
      <c r="D16" s="186">
        <v>5</v>
      </c>
      <c r="E16" s="252">
        <v>-97</v>
      </c>
      <c r="F16" s="189">
        <v>700</v>
      </c>
      <c r="G16" s="186">
        <v>436</v>
      </c>
      <c r="H16" s="252">
        <v>-264</v>
      </c>
    </row>
    <row r="17" spans="1:8" x14ac:dyDescent="0.2">
      <c r="A17" s="637"/>
      <c r="B17" s="189" t="s">
        <v>258</v>
      </c>
      <c r="C17" s="189">
        <v>48</v>
      </c>
      <c r="D17" s="186">
        <v>87</v>
      </c>
      <c r="E17" s="252">
        <v>39</v>
      </c>
      <c r="F17" s="189">
        <v>1441</v>
      </c>
      <c r="G17" s="186">
        <v>876</v>
      </c>
      <c r="H17" s="252">
        <v>-565</v>
      </c>
    </row>
    <row r="18" spans="1:8" x14ac:dyDescent="0.2">
      <c r="A18" s="637"/>
      <c r="B18" s="189" t="s">
        <v>221</v>
      </c>
      <c r="C18" s="189">
        <v>107</v>
      </c>
      <c r="D18" s="186">
        <v>74</v>
      </c>
      <c r="E18" s="252">
        <v>-33</v>
      </c>
      <c r="F18" s="189">
        <v>1161</v>
      </c>
      <c r="G18" s="186">
        <v>1579</v>
      </c>
      <c r="H18" s="252">
        <v>418</v>
      </c>
    </row>
    <row r="19" spans="1:8" x14ac:dyDescent="0.2">
      <c r="A19" s="637"/>
      <c r="B19" s="189" t="s">
        <v>259</v>
      </c>
      <c r="C19" s="189">
        <v>198</v>
      </c>
      <c r="D19" s="186">
        <v>106</v>
      </c>
      <c r="E19" s="252">
        <v>-92</v>
      </c>
      <c r="F19" s="189">
        <v>1289</v>
      </c>
      <c r="G19" s="186">
        <v>1383</v>
      </c>
      <c r="H19" s="252">
        <v>94</v>
      </c>
    </row>
    <row r="20" spans="1:8" x14ac:dyDescent="0.2">
      <c r="A20" s="637"/>
      <c r="B20" s="189" t="s">
        <v>224</v>
      </c>
      <c r="C20" s="189">
        <v>57</v>
      </c>
      <c r="D20" s="186">
        <v>88</v>
      </c>
      <c r="E20" s="252">
        <v>31</v>
      </c>
      <c r="F20" s="189">
        <v>318</v>
      </c>
      <c r="G20" s="186">
        <v>570</v>
      </c>
      <c r="H20" s="252">
        <v>252</v>
      </c>
    </row>
    <row r="21" spans="1:8" x14ac:dyDescent="0.2">
      <c r="A21" s="637"/>
      <c r="B21" s="189" t="s">
        <v>225</v>
      </c>
      <c r="C21" s="189">
        <v>63</v>
      </c>
      <c r="D21" s="186">
        <v>0</v>
      </c>
      <c r="E21" s="252">
        <v>-63</v>
      </c>
      <c r="F21" s="189">
        <v>967</v>
      </c>
      <c r="G21" s="186">
        <v>1</v>
      </c>
      <c r="H21" s="252">
        <v>-966</v>
      </c>
    </row>
    <row r="22" spans="1:8" x14ac:dyDescent="0.2">
      <c r="A22" s="637"/>
      <c r="B22" s="189" t="s">
        <v>260</v>
      </c>
      <c r="C22" s="189">
        <v>90</v>
      </c>
      <c r="D22" s="186">
        <v>0</v>
      </c>
      <c r="E22" s="252">
        <v>-90</v>
      </c>
      <c r="F22" s="189">
        <v>720</v>
      </c>
      <c r="G22" s="186">
        <v>80</v>
      </c>
      <c r="H22" s="252">
        <v>-640</v>
      </c>
    </row>
    <row r="23" spans="1:8" x14ac:dyDescent="0.2">
      <c r="A23" s="637"/>
      <c r="B23" s="189" t="s">
        <v>261</v>
      </c>
      <c r="C23" s="189">
        <v>19</v>
      </c>
      <c r="D23" s="186">
        <v>13</v>
      </c>
      <c r="E23" s="252">
        <v>-6</v>
      </c>
      <c r="F23" s="189">
        <v>420</v>
      </c>
      <c r="G23" s="186">
        <v>399</v>
      </c>
      <c r="H23" s="252">
        <v>-21</v>
      </c>
    </row>
    <row r="24" spans="1:8" x14ac:dyDescent="0.2">
      <c r="A24" s="637"/>
      <c r="B24" s="189" t="s">
        <v>262</v>
      </c>
      <c r="C24" s="189">
        <v>0</v>
      </c>
      <c r="D24" s="186">
        <v>0</v>
      </c>
      <c r="E24" s="252">
        <v>0</v>
      </c>
      <c r="F24" s="189">
        <v>157</v>
      </c>
      <c r="G24" s="186">
        <v>0</v>
      </c>
      <c r="H24" s="252">
        <v>-157</v>
      </c>
    </row>
    <row r="25" spans="1:8" x14ac:dyDescent="0.2">
      <c r="A25" s="637"/>
      <c r="B25" s="189" t="s">
        <v>263</v>
      </c>
      <c r="C25" s="189">
        <v>31</v>
      </c>
      <c r="D25" s="186">
        <v>163</v>
      </c>
      <c r="E25" s="252">
        <v>132</v>
      </c>
      <c r="F25" s="189">
        <v>1307</v>
      </c>
      <c r="G25" s="186">
        <v>3161</v>
      </c>
      <c r="H25" s="252">
        <v>1854</v>
      </c>
    </row>
    <row r="26" spans="1:8" x14ac:dyDescent="0.2">
      <c r="A26" s="191" t="s">
        <v>535</v>
      </c>
      <c r="B26" s="192"/>
      <c r="C26" s="192">
        <v>770</v>
      </c>
      <c r="D26" s="192">
        <v>814</v>
      </c>
      <c r="E26" s="254">
        <v>44</v>
      </c>
      <c r="F26" s="192">
        <v>9650</v>
      </c>
      <c r="G26" s="192">
        <v>11868</v>
      </c>
      <c r="H26" s="254">
        <v>2218</v>
      </c>
    </row>
    <row r="27" spans="1:8" x14ac:dyDescent="0.2">
      <c r="A27" s="637"/>
      <c r="B27" s="189" t="s">
        <v>226</v>
      </c>
      <c r="C27" s="189">
        <v>53</v>
      </c>
      <c r="D27" s="186">
        <v>0</v>
      </c>
      <c r="E27" s="252">
        <v>-53</v>
      </c>
      <c r="F27" s="189">
        <v>1070</v>
      </c>
      <c r="G27" s="186">
        <v>48</v>
      </c>
      <c r="H27" s="252">
        <v>-1022</v>
      </c>
    </row>
    <row r="28" spans="1:8" x14ac:dyDescent="0.2">
      <c r="A28" s="638"/>
      <c r="B28" s="189" t="s">
        <v>264</v>
      </c>
      <c r="C28" s="189">
        <v>15</v>
      </c>
      <c r="D28" s="186">
        <v>0</v>
      </c>
      <c r="E28" s="252">
        <v>-15</v>
      </c>
      <c r="F28" s="189">
        <v>112</v>
      </c>
      <c r="G28" s="186">
        <v>0</v>
      </c>
      <c r="H28" s="252">
        <v>-112</v>
      </c>
    </row>
    <row r="29" spans="1:8" x14ac:dyDescent="0.2">
      <c r="A29" s="638"/>
      <c r="B29" s="189" t="s">
        <v>265</v>
      </c>
      <c r="C29" s="189">
        <v>29</v>
      </c>
      <c r="D29" s="186">
        <v>0</v>
      </c>
      <c r="E29" s="252">
        <v>-29</v>
      </c>
      <c r="F29" s="189">
        <v>361</v>
      </c>
      <c r="G29" s="186">
        <v>30</v>
      </c>
      <c r="H29" s="252">
        <v>-331</v>
      </c>
    </row>
    <row r="30" spans="1:8" x14ac:dyDescent="0.2">
      <c r="A30" s="638"/>
      <c r="B30" s="189" t="s">
        <v>650</v>
      </c>
      <c r="C30" s="189">
        <v>0</v>
      </c>
      <c r="D30" s="189">
        <v>0</v>
      </c>
      <c r="E30" s="255">
        <v>0</v>
      </c>
      <c r="F30" s="186">
        <v>48</v>
      </c>
      <c r="G30" s="186">
        <v>297</v>
      </c>
      <c r="H30" s="255">
        <v>249</v>
      </c>
    </row>
    <row r="31" spans="1:8" x14ac:dyDescent="0.2">
      <c r="A31" s="191" t="s">
        <v>396</v>
      </c>
      <c r="B31" s="192"/>
      <c r="C31" s="192">
        <v>97</v>
      </c>
      <c r="D31" s="192">
        <v>0</v>
      </c>
      <c r="E31" s="254">
        <v>-97</v>
      </c>
      <c r="F31" s="192">
        <v>1591</v>
      </c>
      <c r="G31" s="192">
        <v>375</v>
      </c>
      <c r="H31" s="254">
        <v>-1216</v>
      </c>
    </row>
    <row r="32" spans="1:8" x14ac:dyDescent="0.2">
      <c r="A32" s="638"/>
      <c r="B32" s="189" t="s">
        <v>230</v>
      </c>
      <c r="C32" s="189">
        <v>180</v>
      </c>
      <c r="D32" s="186">
        <v>21</v>
      </c>
      <c r="E32" s="252">
        <v>-159</v>
      </c>
      <c r="F32" s="189">
        <v>1575</v>
      </c>
      <c r="G32" s="186">
        <v>117</v>
      </c>
      <c r="H32" s="252">
        <v>-1458</v>
      </c>
    </row>
    <row r="33" spans="1:8" x14ac:dyDescent="0.2">
      <c r="A33" s="638"/>
      <c r="B33" s="189" t="s">
        <v>236</v>
      </c>
      <c r="C33" s="189">
        <v>0</v>
      </c>
      <c r="D33" s="189">
        <v>21</v>
      </c>
      <c r="E33" s="255">
        <v>21</v>
      </c>
      <c r="F33" s="648">
        <v>126</v>
      </c>
      <c r="G33" s="189">
        <v>592</v>
      </c>
      <c r="H33" s="252">
        <v>466</v>
      </c>
    </row>
    <row r="34" spans="1:8" x14ac:dyDescent="0.2">
      <c r="A34" s="638"/>
      <c r="B34" s="189" t="s">
        <v>266</v>
      </c>
      <c r="C34" s="189">
        <v>0</v>
      </c>
      <c r="D34" s="189">
        <v>78</v>
      </c>
      <c r="E34" s="252">
        <v>78</v>
      </c>
      <c r="F34" s="189">
        <v>0</v>
      </c>
      <c r="G34" s="189">
        <v>1675</v>
      </c>
      <c r="H34" s="252">
        <v>1675</v>
      </c>
    </row>
    <row r="35" spans="1:8" x14ac:dyDescent="0.2">
      <c r="A35" s="638"/>
      <c r="B35" s="189" t="s">
        <v>238</v>
      </c>
      <c r="C35" s="189">
        <v>0</v>
      </c>
      <c r="D35" s="189">
        <v>47</v>
      </c>
      <c r="E35" s="255">
        <v>47</v>
      </c>
      <c r="F35" s="648">
        <v>10</v>
      </c>
      <c r="G35" s="189">
        <v>601</v>
      </c>
      <c r="H35" s="252">
        <v>591</v>
      </c>
    </row>
    <row r="36" spans="1:8" x14ac:dyDescent="0.2">
      <c r="A36" s="638" t="s">
        <v>239</v>
      </c>
      <c r="B36" s="189"/>
      <c r="C36" s="189">
        <v>0</v>
      </c>
      <c r="D36" s="189">
        <v>69</v>
      </c>
      <c r="E36" s="255">
        <v>69</v>
      </c>
      <c r="F36" s="648">
        <v>432</v>
      </c>
      <c r="G36" s="189">
        <v>826</v>
      </c>
      <c r="H36" s="252">
        <v>394</v>
      </c>
    </row>
    <row r="37" spans="1:8" x14ac:dyDescent="0.2">
      <c r="A37" s="191"/>
      <c r="B37" s="192" t="s">
        <v>536</v>
      </c>
      <c r="C37" s="192">
        <v>180</v>
      </c>
      <c r="D37" s="192">
        <v>236</v>
      </c>
      <c r="E37" s="254">
        <v>56</v>
      </c>
      <c r="F37" s="192">
        <v>2143</v>
      </c>
      <c r="G37" s="192">
        <v>3811</v>
      </c>
      <c r="H37" s="254">
        <v>1668</v>
      </c>
    </row>
    <row r="38" spans="1:8" x14ac:dyDescent="0.2">
      <c r="A38" s="638"/>
      <c r="B38" s="189" t="s">
        <v>267</v>
      </c>
      <c r="C38" s="189">
        <v>3</v>
      </c>
      <c r="D38" s="189">
        <v>0</v>
      </c>
      <c r="E38" s="251">
        <v>-3</v>
      </c>
      <c r="F38" s="648">
        <v>108</v>
      </c>
      <c r="G38" s="189">
        <v>15</v>
      </c>
      <c r="H38" s="252">
        <v>-93</v>
      </c>
    </row>
    <row r="39" spans="1:8" x14ac:dyDescent="0.2">
      <c r="A39" s="638"/>
      <c r="B39" s="189" t="s">
        <v>268</v>
      </c>
      <c r="C39" s="189">
        <v>0</v>
      </c>
      <c r="D39" s="189">
        <v>0</v>
      </c>
      <c r="E39" s="255">
        <v>0</v>
      </c>
      <c r="F39" s="648">
        <v>74</v>
      </c>
      <c r="G39" s="189">
        <v>0</v>
      </c>
      <c r="H39" s="252">
        <v>-74</v>
      </c>
    </row>
    <row r="40" spans="1:8" x14ac:dyDescent="0.2">
      <c r="A40" s="638"/>
      <c r="B40" s="189" t="s">
        <v>269</v>
      </c>
      <c r="C40" s="189">
        <v>0</v>
      </c>
      <c r="D40" s="189">
        <v>0</v>
      </c>
      <c r="E40" s="251">
        <v>0</v>
      </c>
      <c r="F40" s="648">
        <v>62</v>
      </c>
      <c r="G40" s="189">
        <v>312</v>
      </c>
      <c r="H40" s="255">
        <v>250</v>
      </c>
    </row>
    <row r="41" spans="1:8" x14ac:dyDescent="0.2">
      <c r="A41" s="638"/>
      <c r="B41" s="189" t="s">
        <v>270</v>
      </c>
      <c r="C41" s="189">
        <v>1</v>
      </c>
      <c r="D41" s="189">
        <v>0</v>
      </c>
      <c r="E41" s="251">
        <v>-1</v>
      </c>
      <c r="F41" s="648">
        <v>153</v>
      </c>
      <c r="G41" s="189">
        <v>86</v>
      </c>
      <c r="H41" s="255">
        <v>-67</v>
      </c>
    </row>
    <row r="42" spans="1:8" x14ac:dyDescent="0.2">
      <c r="A42" s="191" t="s">
        <v>552</v>
      </c>
      <c r="B42" s="203"/>
      <c r="C42" s="203">
        <v>4</v>
      </c>
      <c r="D42" s="192">
        <v>0</v>
      </c>
      <c r="E42" s="203">
        <v>-4</v>
      </c>
      <c r="F42" s="203">
        <v>397</v>
      </c>
      <c r="G42" s="203">
        <v>413</v>
      </c>
      <c r="H42" s="256">
        <v>16</v>
      </c>
    </row>
    <row r="43" spans="1:8" x14ac:dyDescent="0.2">
      <c r="A43" s="374" t="s">
        <v>622</v>
      </c>
      <c r="B43" s="776"/>
      <c r="C43" s="791">
        <v>0</v>
      </c>
      <c r="D43" s="791">
        <v>0</v>
      </c>
      <c r="E43" s="791">
        <v>0</v>
      </c>
      <c r="F43" s="203">
        <v>180</v>
      </c>
      <c r="G43" s="791">
        <v>18</v>
      </c>
      <c r="H43" s="256">
        <v>-162</v>
      </c>
    </row>
    <row r="44" spans="1:8" x14ac:dyDescent="0.2">
      <c r="A44" s="808" t="s">
        <v>120</v>
      </c>
      <c r="B44" s="205"/>
      <c r="C44" s="205">
        <v>1178</v>
      </c>
      <c r="D44" s="257">
        <v>1225</v>
      </c>
      <c r="E44" s="205">
        <v>47</v>
      </c>
      <c r="F44" s="205">
        <v>16735</v>
      </c>
      <c r="G44" s="257">
        <v>19587</v>
      </c>
      <c r="H44" s="205">
        <v>2852</v>
      </c>
    </row>
    <row r="45" spans="1:8" x14ac:dyDescent="0.2">
      <c r="A45" s="809" t="s">
        <v>537</v>
      </c>
      <c r="B45" s="210"/>
      <c r="C45" s="210">
        <v>237</v>
      </c>
      <c r="D45" s="210">
        <v>42</v>
      </c>
      <c r="E45" s="210">
        <v>-195</v>
      </c>
      <c r="F45" s="210">
        <v>2947</v>
      </c>
      <c r="G45" s="210">
        <v>844</v>
      </c>
      <c r="H45" s="210">
        <v>-2103</v>
      </c>
    </row>
    <row r="46" spans="1:8" x14ac:dyDescent="0.2">
      <c r="A46" s="809" t="s">
        <v>538</v>
      </c>
      <c r="B46" s="210"/>
      <c r="C46" s="210">
        <v>941</v>
      </c>
      <c r="D46" s="210">
        <v>1183</v>
      </c>
      <c r="E46" s="210">
        <v>242</v>
      </c>
      <c r="F46" s="210">
        <v>13788</v>
      </c>
      <c r="G46" s="210">
        <v>18743</v>
      </c>
      <c r="H46" s="210">
        <v>4955</v>
      </c>
    </row>
    <row r="47" spans="1:8" x14ac:dyDescent="0.2">
      <c r="A47" s="810" t="s">
        <v>539</v>
      </c>
      <c r="B47" s="214"/>
      <c r="C47" s="214">
        <v>828</v>
      </c>
      <c r="D47" s="214">
        <v>777</v>
      </c>
      <c r="E47" s="214">
        <v>-51</v>
      </c>
      <c r="F47" s="214">
        <v>9646</v>
      </c>
      <c r="G47" s="214">
        <v>11080</v>
      </c>
      <c r="H47" s="214">
        <v>1434</v>
      </c>
    </row>
    <row r="48" spans="1:8" x14ac:dyDescent="0.2">
      <c r="A48" s="810" t="s">
        <v>540</v>
      </c>
      <c r="B48" s="214"/>
      <c r="C48" s="214">
        <v>350</v>
      </c>
      <c r="D48" s="214">
        <v>448</v>
      </c>
      <c r="E48" s="214">
        <v>98</v>
      </c>
      <c r="F48" s="214">
        <v>7089</v>
      </c>
      <c r="G48" s="214">
        <v>8507</v>
      </c>
      <c r="H48" s="214">
        <v>1418</v>
      </c>
    </row>
    <row r="49" spans="1:8" x14ac:dyDescent="0.2">
      <c r="A49" s="809" t="s">
        <v>541</v>
      </c>
      <c r="B49" s="217"/>
      <c r="C49" s="217">
        <v>657</v>
      </c>
      <c r="D49" s="258">
        <v>684</v>
      </c>
      <c r="E49" s="210">
        <v>27</v>
      </c>
      <c r="F49" s="210">
        <v>7173</v>
      </c>
      <c r="G49" s="210">
        <v>9028</v>
      </c>
      <c r="H49" s="210">
        <v>1855</v>
      </c>
    </row>
    <row r="50" spans="1:8" ht="15" x14ac:dyDescent="0.25">
      <c r="A50" s="223" t="s">
        <v>242</v>
      </c>
      <c r="B50" s="219"/>
      <c r="C50" s="259"/>
      <c r="D50" s="220"/>
      <c r="E50" s="220"/>
      <c r="F50" s="221"/>
      <c r="G50" s="220"/>
      <c r="H50" s="250" t="s">
        <v>241</v>
      </c>
    </row>
    <row r="51" spans="1:8" ht="15" x14ac:dyDescent="0.25">
      <c r="B51" s="223"/>
      <c r="C51" s="224"/>
      <c r="D51" s="220"/>
      <c r="E51" s="220"/>
      <c r="F51" s="221"/>
      <c r="G51" s="220"/>
      <c r="H51" s="222"/>
    </row>
    <row r="53" spans="1:8" x14ac:dyDescent="0.2">
      <c r="C53" s="260"/>
      <c r="D53" s="260"/>
      <c r="E53" s="260"/>
      <c r="F53" s="260"/>
      <c r="G53" s="260"/>
    </row>
  </sheetData>
  <mergeCells count="4">
    <mergeCell ref="A3:A4"/>
    <mergeCell ref="C3:E3"/>
    <mergeCell ref="F3:H3"/>
    <mergeCell ref="B3:B4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H15"/>
  <sheetViews>
    <sheetView workbookViewId="0">
      <selection activeCell="G15" sqref="G15"/>
    </sheetView>
  </sheetViews>
  <sheetFormatPr baseColWidth="10" defaultRowHeight="14.25" x14ac:dyDescent="0.2"/>
  <cols>
    <col min="1" max="1" width="30.625" customWidth="1"/>
  </cols>
  <sheetData>
    <row r="1" spans="1:8" x14ac:dyDescent="0.2">
      <c r="A1" s="59" t="s">
        <v>30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160</v>
      </c>
    </row>
    <row r="3" spans="1:8" x14ac:dyDescent="0.2">
      <c r="A3" s="63"/>
      <c r="B3" s="852">
        <f>INDICE!A3</f>
        <v>42036</v>
      </c>
      <c r="C3" s="853"/>
      <c r="D3" s="853" t="s">
        <v>121</v>
      </c>
      <c r="E3" s="853"/>
      <c r="F3" s="853" t="s">
        <v>122</v>
      </c>
      <c r="G3" s="853"/>
      <c r="H3" s="853"/>
    </row>
    <row r="4" spans="1:8" x14ac:dyDescent="0.2">
      <c r="A4" s="75"/>
      <c r="B4" s="72" t="s">
        <v>48</v>
      </c>
      <c r="C4" s="72" t="s">
        <v>542</v>
      </c>
      <c r="D4" s="72" t="s">
        <v>48</v>
      </c>
      <c r="E4" s="72" t="s">
        <v>542</v>
      </c>
      <c r="F4" s="72" t="s">
        <v>48</v>
      </c>
      <c r="G4" s="72" t="s">
        <v>542</v>
      </c>
      <c r="H4" s="73" t="s">
        <v>129</v>
      </c>
    </row>
    <row r="5" spans="1:8" x14ac:dyDescent="0.2">
      <c r="A5" s="237" t="s">
        <v>272</v>
      </c>
      <c r="B5" s="692">
        <v>0.26500000000000001</v>
      </c>
      <c r="C5" s="387">
        <v>-26.795580110497237</v>
      </c>
      <c r="D5" s="545">
        <v>0.56899999999999995</v>
      </c>
      <c r="E5" s="387">
        <v>-27.144686299615877</v>
      </c>
      <c r="F5" s="545">
        <v>4.5599999999999996</v>
      </c>
      <c r="G5" s="387">
        <v>-1.4267185473411155</v>
      </c>
      <c r="H5" s="693">
        <v>1.5521660545368516</v>
      </c>
    </row>
    <row r="6" spans="1:8" x14ac:dyDescent="0.2">
      <c r="A6" s="237" t="s">
        <v>273</v>
      </c>
      <c r="B6" s="546">
        <v>2.5449999999999999</v>
      </c>
      <c r="C6" s="269">
        <v>17.824074074074073</v>
      </c>
      <c r="D6" s="268">
        <v>5.2690000000000001</v>
      </c>
      <c r="E6" s="269">
        <v>15.878601275566307</v>
      </c>
      <c r="F6" s="268">
        <v>24.327999999999999</v>
      </c>
      <c r="G6" s="269">
        <v>-24.864881559035176</v>
      </c>
      <c r="H6" s="694">
        <v>8.2809420558711704</v>
      </c>
    </row>
    <row r="7" spans="1:8" x14ac:dyDescent="0.2">
      <c r="A7" s="237" t="s">
        <v>274</v>
      </c>
      <c r="B7" s="546">
        <v>2.198</v>
      </c>
      <c r="C7" s="269">
        <v>-15.526518063028439</v>
      </c>
      <c r="D7" s="268">
        <v>4.08</v>
      </c>
      <c r="E7" s="269">
        <v>-39.582407818747221</v>
      </c>
      <c r="F7" s="268">
        <v>44.917999999999999</v>
      </c>
      <c r="G7" s="269">
        <v>21.874321684393312</v>
      </c>
      <c r="H7" s="694">
        <v>15.289516411773315</v>
      </c>
    </row>
    <row r="8" spans="1:8" x14ac:dyDescent="0.2">
      <c r="A8" s="237" t="s">
        <v>275</v>
      </c>
      <c r="B8" s="546">
        <v>13.708</v>
      </c>
      <c r="C8" s="269">
        <v>-35.881004724262127</v>
      </c>
      <c r="D8" s="268">
        <v>24.88</v>
      </c>
      <c r="E8" s="269">
        <v>-44.698821960435652</v>
      </c>
      <c r="F8" s="268">
        <v>208.30199999999999</v>
      </c>
      <c r="G8" s="269">
        <v>-28.077977501709121</v>
      </c>
      <c r="H8" s="694">
        <v>70.903353835994594</v>
      </c>
    </row>
    <row r="9" spans="1:8" x14ac:dyDescent="0.2">
      <c r="A9" s="237" t="s">
        <v>276</v>
      </c>
      <c r="B9" s="547">
        <v>7.9619999999999997</v>
      </c>
      <c r="C9" s="270">
        <v>8.6494505494505489</v>
      </c>
      <c r="D9" s="268">
        <v>10.798999999999999</v>
      </c>
      <c r="E9" s="269">
        <v>6252.3529411764703</v>
      </c>
      <c r="F9" s="268">
        <v>11.659000000000001</v>
      </c>
      <c r="G9" s="269">
        <v>0.60150421179302038</v>
      </c>
      <c r="H9" s="694">
        <v>3.9685754451414819</v>
      </c>
    </row>
    <row r="10" spans="1:8" x14ac:dyDescent="0.2">
      <c r="A10" s="237" t="s">
        <v>657</v>
      </c>
      <c r="B10" s="547">
        <v>1.6E-2</v>
      </c>
      <c r="C10" s="270" t="s">
        <v>151</v>
      </c>
      <c r="D10" s="268">
        <v>1.6E-2</v>
      </c>
      <c r="E10" s="269" t="s">
        <v>151</v>
      </c>
      <c r="F10" s="268">
        <v>1.6E-2</v>
      </c>
      <c r="G10" s="269" t="s">
        <v>151</v>
      </c>
      <c r="H10" s="547">
        <v>5.4461966825854451E-3</v>
      </c>
    </row>
    <row r="11" spans="1:8" x14ac:dyDescent="0.2">
      <c r="A11" s="245" t="s">
        <v>277</v>
      </c>
      <c r="B11" s="271">
        <v>26.693999999999999</v>
      </c>
      <c r="C11" s="272">
        <v>0.37602466721816952</v>
      </c>
      <c r="D11" s="271">
        <v>45.613</v>
      </c>
      <c r="E11" s="272">
        <v>-20.314110515190162</v>
      </c>
      <c r="F11" s="271">
        <v>293.78300000000002</v>
      </c>
      <c r="G11" s="272">
        <v>-19.543469032849963</v>
      </c>
      <c r="H11" s="272">
        <v>100</v>
      </c>
    </row>
    <row r="12" spans="1:8" x14ac:dyDescent="0.2">
      <c r="A12" s="273" t="s">
        <v>278</v>
      </c>
      <c r="B12" s="274">
        <f>B11/'Consumo PP'!B11*100</f>
        <v>0.61317432674514405</v>
      </c>
      <c r="C12" s="275"/>
      <c r="D12" s="274">
        <f>D11/'Consumo PP'!D11*100</f>
        <v>0.5014939148760571</v>
      </c>
      <c r="E12" s="275"/>
      <c r="F12" s="274">
        <f>F11/'Consumo PP'!F11*100</f>
        <v>0.53588896217682314</v>
      </c>
      <c r="G12" s="276"/>
      <c r="H12" s="276"/>
    </row>
    <row r="13" spans="1:8" x14ac:dyDescent="0.2">
      <c r="A13" s="277" t="s">
        <v>578</v>
      </c>
      <c r="B13" s="67"/>
      <c r="C13" s="67"/>
      <c r="D13" s="67"/>
      <c r="E13" s="67"/>
      <c r="F13" s="67"/>
      <c r="G13" s="270"/>
      <c r="H13" s="71" t="s">
        <v>241</v>
      </c>
    </row>
    <row r="14" spans="1:8" x14ac:dyDescent="0.2">
      <c r="A14" s="277" t="s">
        <v>658</v>
      </c>
      <c r="B14" s="67"/>
      <c r="C14" s="67"/>
      <c r="D14" s="67"/>
      <c r="E14" s="67"/>
      <c r="F14" s="67"/>
      <c r="G14" s="270"/>
      <c r="H14" s="71"/>
    </row>
    <row r="15" spans="1:8" x14ac:dyDescent="0.2">
      <c r="A15" s="223" t="s">
        <v>242</v>
      </c>
      <c r="B15" s="134"/>
      <c r="C15" s="134"/>
      <c r="D15" s="134"/>
      <c r="E15" s="134"/>
      <c r="F15" s="134"/>
      <c r="G15" s="134"/>
      <c r="H15" s="71"/>
    </row>
  </sheetData>
  <mergeCells count="3">
    <mergeCell ref="B3:C3"/>
    <mergeCell ref="D3:E3"/>
    <mergeCell ref="F3:H3"/>
  </mergeCells>
  <conditionalFormatting sqref="B5:B10 D5:D10">
    <cfRule type="cellIs" dxfId="44" priority="3" operator="between">
      <formula>0.00001</formula>
      <formula>0.499</formula>
    </cfRule>
  </conditionalFormatting>
  <conditionalFormatting sqref="H10">
    <cfRule type="cellIs" dxfId="43" priority="2" operator="between">
      <formula>0.00001</formula>
      <formula>0.499</formula>
    </cfRule>
  </conditionalFormatting>
  <conditionalFormatting sqref="F10">
    <cfRule type="cellIs" dxfId="42" priority="1" operator="between">
      <formula>0.00001</formula>
      <formula>0.499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G7"/>
  <sheetViews>
    <sheetView workbookViewId="0">
      <selection activeCell="B10" sqref="B10"/>
    </sheetView>
  </sheetViews>
  <sheetFormatPr baseColWidth="10" defaultRowHeight="14.25" x14ac:dyDescent="0.2"/>
  <sheetData>
    <row r="1" spans="1:7" x14ac:dyDescent="0.2">
      <c r="A1" s="6" t="s">
        <v>279</v>
      </c>
      <c r="B1" s="697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62" t="s">
        <v>160</v>
      </c>
    </row>
    <row r="3" spans="1:7" x14ac:dyDescent="0.2">
      <c r="A3" s="63"/>
      <c r="B3" s="855">
        <f>INDICE!A3</f>
        <v>42036</v>
      </c>
      <c r="C3" s="855"/>
      <c r="D3" s="873" t="s">
        <v>121</v>
      </c>
      <c r="E3" s="873"/>
      <c r="F3" s="873" t="s">
        <v>122</v>
      </c>
      <c r="G3" s="873"/>
    </row>
    <row r="4" spans="1:7" x14ac:dyDescent="0.2">
      <c r="A4" s="75"/>
      <c r="B4" s="263"/>
      <c r="C4" s="72" t="s">
        <v>542</v>
      </c>
      <c r="D4" s="263"/>
      <c r="E4" s="72" t="s">
        <v>542</v>
      </c>
      <c r="F4" s="263"/>
      <c r="G4" s="72" t="s">
        <v>542</v>
      </c>
    </row>
    <row r="5" spans="1:7" ht="15" x14ac:dyDescent="0.25">
      <c r="A5" s="689" t="s">
        <v>120</v>
      </c>
      <c r="B5" s="695">
        <v>4626</v>
      </c>
      <c r="C5" s="690">
        <v>-4.2434278617263503</v>
      </c>
      <c r="D5" s="691">
        <v>9988</v>
      </c>
      <c r="E5" s="690">
        <v>5.0483803113167856</v>
      </c>
      <c r="F5" s="696">
        <v>61887</v>
      </c>
      <c r="G5" s="690">
        <v>2.2486204275848394</v>
      </c>
    </row>
    <row r="6" spans="1:7" x14ac:dyDescent="0.2">
      <c r="A6" s="277"/>
      <c r="B6" s="1"/>
      <c r="C6" s="1"/>
      <c r="D6" s="1"/>
      <c r="E6" s="1"/>
      <c r="F6" s="1"/>
      <c r="G6" s="71" t="s">
        <v>241</v>
      </c>
    </row>
    <row r="7" spans="1:7" x14ac:dyDescent="0.2">
      <c r="A7" s="277" t="s">
        <v>578</v>
      </c>
      <c r="B7" s="1"/>
      <c r="C7" s="1"/>
      <c r="D7" s="1"/>
      <c r="E7" s="1"/>
      <c r="F7" s="1"/>
      <c r="G7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H15"/>
  <sheetViews>
    <sheetView workbookViewId="0">
      <selection activeCell="B18" sqref="B18"/>
    </sheetView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10" width="11" style="78"/>
    <col min="11" max="12" width="11.5" style="78" customWidth="1"/>
    <col min="13" max="256" width="11" style="78"/>
    <col min="257" max="257" width="32.375" style="78" customWidth="1"/>
    <col min="258" max="258" width="12.375" style="78" customWidth="1"/>
    <col min="259" max="259" width="12.875" style="78" customWidth="1"/>
    <col min="260" max="260" width="11" style="78"/>
    <col min="261" max="261" width="12.875" style="78" customWidth="1"/>
    <col min="262" max="262" width="13.5" style="78" customWidth="1"/>
    <col min="263" max="263" width="11" style="78"/>
    <col min="264" max="264" width="12.375" style="78" customWidth="1"/>
    <col min="265" max="266" width="11" style="78"/>
    <col min="267" max="268" width="11.5" style="78" customWidth="1"/>
    <col min="269" max="512" width="11" style="78"/>
    <col min="513" max="513" width="32.375" style="78" customWidth="1"/>
    <col min="514" max="514" width="12.375" style="78" customWidth="1"/>
    <col min="515" max="515" width="12.875" style="78" customWidth="1"/>
    <col min="516" max="516" width="11" style="78"/>
    <col min="517" max="517" width="12.875" style="78" customWidth="1"/>
    <col min="518" max="518" width="13.5" style="78" customWidth="1"/>
    <col min="519" max="519" width="11" style="78"/>
    <col min="520" max="520" width="12.375" style="78" customWidth="1"/>
    <col min="521" max="522" width="11" style="78"/>
    <col min="523" max="524" width="11.5" style="78" customWidth="1"/>
    <col min="525" max="768" width="11" style="78"/>
    <col min="769" max="769" width="32.375" style="78" customWidth="1"/>
    <col min="770" max="770" width="12.375" style="78" customWidth="1"/>
    <col min="771" max="771" width="12.875" style="78" customWidth="1"/>
    <col min="772" max="772" width="11" style="78"/>
    <col min="773" max="773" width="12.875" style="78" customWidth="1"/>
    <col min="774" max="774" width="13.5" style="78" customWidth="1"/>
    <col min="775" max="775" width="11" style="78"/>
    <col min="776" max="776" width="12.375" style="78" customWidth="1"/>
    <col min="777" max="778" width="11" style="78"/>
    <col min="779" max="780" width="11.5" style="78" customWidth="1"/>
    <col min="781" max="1024" width="11" style="78"/>
    <col min="1025" max="1025" width="32.375" style="78" customWidth="1"/>
    <col min="1026" max="1026" width="12.375" style="78" customWidth="1"/>
    <col min="1027" max="1027" width="12.875" style="78" customWidth="1"/>
    <col min="1028" max="1028" width="11" style="78"/>
    <col min="1029" max="1029" width="12.875" style="78" customWidth="1"/>
    <col min="1030" max="1030" width="13.5" style="78" customWidth="1"/>
    <col min="1031" max="1031" width="11" style="78"/>
    <col min="1032" max="1032" width="12.375" style="78" customWidth="1"/>
    <col min="1033" max="1034" width="11" style="78"/>
    <col min="1035" max="1036" width="11.5" style="78" customWidth="1"/>
    <col min="1037" max="1280" width="11" style="78"/>
    <col min="1281" max="1281" width="32.375" style="78" customWidth="1"/>
    <col min="1282" max="1282" width="12.375" style="78" customWidth="1"/>
    <col min="1283" max="1283" width="12.875" style="78" customWidth="1"/>
    <col min="1284" max="1284" width="11" style="78"/>
    <col min="1285" max="1285" width="12.875" style="78" customWidth="1"/>
    <col min="1286" max="1286" width="13.5" style="78" customWidth="1"/>
    <col min="1287" max="1287" width="11" style="78"/>
    <col min="1288" max="1288" width="12.375" style="78" customWidth="1"/>
    <col min="1289" max="1290" width="11" style="78"/>
    <col min="1291" max="1292" width="11.5" style="78" customWidth="1"/>
    <col min="1293" max="1536" width="11" style="78"/>
    <col min="1537" max="1537" width="32.375" style="78" customWidth="1"/>
    <col min="1538" max="1538" width="12.375" style="78" customWidth="1"/>
    <col min="1539" max="1539" width="12.875" style="78" customWidth="1"/>
    <col min="1540" max="1540" width="11" style="78"/>
    <col min="1541" max="1541" width="12.875" style="78" customWidth="1"/>
    <col min="1542" max="1542" width="13.5" style="78" customWidth="1"/>
    <col min="1543" max="1543" width="11" style="78"/>
    <col min="1544" max="1544" width="12.375" style="78" customWidth="1"/>
    <col min="1545" max="1546" width="11" style="78"/>
    <col min="1547" max="1548" width="11.5" style="78" customWidth="1"/>
    <col min="1549" max="1792" width="11" style="78"/>
    <col min="1793" max="1793" width="32.375" style="78" customWidth="1"/>
    <col min="1794" max="1794" width="12.375" style="78" customWidth="1"/>
    <col min="1795" max="1795" width="12.875" style="78" customWidth="1"/>
    <col min="1796" max="1796" width="11" style="78"/>
    <col min="1797" max="1797" width="12.875" style="78" customWidth="1"/>
    <col min="1798" max="1798" width="13.5" style="78" customWidth="1"/>
    <col min="1799" max="1799" width="11" style="78"/>
    <col min="1800" max="1800" width="12.375" style="78" customWidth="1"/>
    <col min="1801" max="1802" width="11" style="78"/>
    <col min="1803" max="1804" width="11.5" style="78" customWidth="1"/>
    <col min="1805" max="2048" width="11" style="78"/>
    <col min="2049" max="2049" width="32.375" style="78" customWidth="1"/>
    <col min="2050" max="2050" width="12.375" style="78" customWidth="1"/>
    <col min="2051" max="2051" width="12.875" style="78" customWidth="1"/>
    <col min="2052" max="2052" width="11" style="78"/>
    <col min="2053" max="2053" width="12.875" style="78" customWidth="1"/>
    <col min="2054" max="2054" width="13.5" style="78" customWidth="1"/>
    <col min="2055" max="2055" width="11" style="78"/>
    <col min="2056" max="2056" width="12.375" style="78" customWidth="1"/>
    <col min="2057" max="2058" width="11" style="78"/>
    <col min="2059" max="2060" width="11.5" style="78" customWidth="1"/>
    <col min="2061" max="2304" width="11" style="78"/>
    <col min="2305" max="2305" width="32.375" style="78" customWidth="1"/>
    <col min="2306" max="2306" width="12.375" style="78" customWidth="1"/>
    <col min="2307" max="2307" width="12.875" style="78" customWidth="1"/>
    <col min="2308" max="2308" width="11" style="78"/>
    <col min="2309" max="2309" width="12.875" style="78" customWidth="1"/>
    <col min="2310" max="2310" width="13.5" style="78" customWidth="1"/>
    <col min="2311" max="2311" width="11" style="78"/>
    <col min="2312" max="2312" width="12.375" style="78" customWidth="1"/>
    <col min="2313" max="2314" width="11" style="78"/>
    <col min="2315" max="2316" width="11.5" style="78" customWidth="1"/>
    <col min="2317" max="2560" width="11" style="78"/>
    <col min="2561" max="2561" width="32.375" style="78" customWidth="1"/>
    <col min="2562" max="2562" width="12.375" style="78" customWidth="1"/>
    <col min="2563" max="2563" width="12.875" style="78" customWidth="1"/>
    <col min="2564" max="2564" width="11" style="78"/>
    <col min="2565" max="2565" width="12.875" style="78" customWidth="1"/>
    <col min="2566" max="2566" width="13.5" style="78" customWidth="1"/>
    <col min="2567" max="2567" width="11" style="78"/>
    <col min="2568" max="2568" width="12.375" style="78" customWidth="1"/>
    <col min="2569" max="2570" width="11" style="78"/>
    <col min="2571" max="2572" width="11.5" style="78" customWidth="1"/>
    <col min="2573" max="2816" width="11" style="78"/>
    <col min="2817" max="2817" width="32.375" style="78" customWidth="1"/>
    <col min="2818" max="2818" width="12.375" style="78" customWidth="1"/>
    <col min="2819" max="2819" width="12.875" style="78" customWidth="1"/>
    <col min="2820" max="2820" width="11" style="78"/>
    <col min="2821" max="2821" width="12.875" style="78" customWidth="1"/>
    <col min="2822" max="2822" width="13.5" style="78" customWidth="1"/>
    <col min="2823" max="2823" width="11" style="78"/>
    <col min="2824" max="2824" width="12.375" style="78" customWidth="1"/>
    <col min="2825" max="2826" width="11" style="78"/>
    <col min="2827" max="2828" width="11.5" style="78" customWidth="1"/>
    <col min="2829" max="3072" width="11" style="78"/>
    <col min="3073" max="3073" width="32.375" style="78" customWidth="1"/>
    <col min="3074" max="3074" width="12.375" style="78" customWidth="1"/>
    <col min="3075" max="3075" width="12.875" style="78" customWidth="1"/>
    <col min="3076" max="3076" width="11" style="78"/>
    <col min="3077" max="3077" width="12.875" style="78" customWidth="1"/>
    <col min="3078" max="3078" width="13.5" style="78" customWidth="1"/>
    <col min="3079" max="3079" width="11" style="78"/>
    <col min="3080" max="3080" width="12.375" style="78" customWidth="1"/>
    <col min="3081" max="3082" width="11" style="78"/>
    <col min="3083" max="3084" width="11.5" style="78" customWidth="1"/>
    <col min="3085" max="3328" width="11" style="78"/>
    <col min="3329" max="3329" width="32.375" style="78" customWidth="1"/>
    <col min="3330" max="3330" width="12.375" style="78" customWidth="1"/>
    <col min="3331" max="3331" width="12.875" style="78" customWidth="1"/>
    <col min="3332" max="3332" width="11" style="78"/>
    <col min="3333" max="3333" width="12.875" style="78" customWidth="1"/>
    <col min="3334" max="3334" width="13.5" style="78" customWidth="1"/>
    <col min="3335" max="3335" width="11" style="78"/>
    <col min="3336" max="3336" width="12.375" style="78" customWidth="1"/>
    <col min="3337" max="3338" width="11" style="78"/>
    <col min="3339" max="3340" width="11.5" style="78" customWidth="1"/>
    <col min="3341" max="3584" width="11" style="78"/>
    <col min="3585" max="3585" width="32.375" style="78" customWidth="1"/>
    <col min="3586" max="3586" width="12.375" style="78" customWidth="1"/>
    <col min="3587" max="3587" width="12.875" style="78" customWidth="1"/>
    <col min="3588" max="3588" width="11" style="78"/>
    <col min="3589" max="3589" width="12.875" style="78" customWidth="1"/>
    <col min="3590" max="3590" width="13.5" style="78" customWidth="1"/>
    <col min="3591" max="3591" width="11" style="78"/>
    <col min="3592" max="3592" width="12.375" style="78" customWidth="1"/>
    <col min="3593" max="3594" width="11" style="78"/>
    <col min="3595" max="3596" width="11.5" style="78" customWidth="1"/>
    <col min="3597" max="3840" width="11" style="78"/>
    <col min="3841" max="3841" width="32.375" style="78" customWidth="1"/>
    <col min="3842" max="3842" width="12.375" style="78" customWidth="1"/>
    <col min="3843" max="3843" width="12.875" style="78" customWidth="1"/>
    <col min="3844" max="3844" width="11" style="78"/>
    <col min="3845" max="3845" width="12.875" style="78" customWidth="1"/>
    <col min="3846" max="3846" width="13.5" style="78" customWidth="1"/>
    <col min="3847" max="3847" width="11" style="78"/>
    <col min="3848" max="3848" width="12.375" style="78" customWidth="1"/>
    <col min="3849" max="3850" width="11" style="78"/>
    <col min="3851" max="3852" width="11.5" style="78" customWidth="1"/>
    <col min="3853" max="4096" width="11" style="78"/>
    <col min="4097" max="4097" width="32.375" style="78" customWidth="1"/>
    <col min="4098" max="4098" width="12.375" style="78" customWidth="1"/>
    <col min="4099" max="4099" width="12.875" style="78" customWidth="1"/>
    <col min="4100" max="4100" width="11" style="78"/>
    <col min="4101" max="4101" width="12.875" style="78" customWidth="1"/>
    <col min="4102" max="4102" width="13.5" style="78" customWidth="1"/>
    <col min="4103" max="4103" width="11" style="78"/>
    <col min="4104" max="4104" width="12.375" style="78" customWidth="1"/>
    <col min="4105" max="4106" width="11" style="78"/>
    <col min="4107" max="4108" width="11.5" style="78" customWidth="1"/>
    <col min="4109" max="4352" width="11" style="78"/>
    <col min="4353" max="4353" width="32.375" style="78" customWidth="1"/>
    <col min="4354" max="4354" width="12.375" style="78" customWidth="1"/>
    <col min="4355" max="4355" width="12.875" style="78" customWidth="1"/>
    <col min="4356" max="4356" width="11" style="78"/>
    <col min="4357" max="4357" width="12.875" style="78" customWidth="1"/>
    <col min="4358" max="4358" width="13.5" style="78" customWidth="1"/>
    <col min="4359" max="4359" width="11" style="78"/>
    <col min="4360" max="4360" width="12.375" style="78" customWidth="1"/>
    <col min="4361" max="4362" width="11" style="78"/>
    <col min="4363" max="4364" width="11.5" style="78" customWidth="1"/>
    <col min="4365" max="4608" width="11" style="78"/>
    <col min="4609" max="4609" width="32.375" style="78" customWidth="1"/>
    <col min="4610" max="4610" width="12.375" style="78" customWidth="1"/>
    <col min="4611" max="4611" width="12.875" style="78" customWidth="1"/>
    <col min="4612" max="4612" width="11" style="78"/>
    <col min="4613" max="4613" width="12.875" style="78" customWidth="1"/>
    <col min="4614" max="4614" width="13.5" style="78" customWidth="1"/>
    <col min="4615" max="4615" width="11" style="78"/>
    <col min="4616" max="4616" width="12.375" style="78" customWidth="1"/>
    <col min="4617" max="4618" width="11" style="78"/>
    <col min="4619" max="4620" width="11.5" style="78" customWidth="1"/>
    <col min="4621" max="4864" width="11" style="78"/>
    <col min="4865" max="4865" width="32.375" style="78" customWidth="1"/>
    <col min="4866" max="4866" width="12.375" style="78" customWidth="1"/>
    <col min="4867" max="4867" width="12.875" style="78" customWidth="1"/>
    <col min="4868" max="4868" width="11" style="78"/>
    <col min="4869" max="4869" width="12.875" style="78" customWidth="1"/>
    <col min="4870" max="4870" width="13.5" style="78" customWidth="1"/>
    <col min="4871" max="4871" width="11" style="78"/>
    <col min="4872" max="4872" width="12.375" style="78" customWidth="1"/>
    <col min="4873" max="4874" width="11" style="78"/>
    <col min="4875" max="4876" width="11.5" style="78" customWidth="1"/>
    <col min="4877" max="5120" width="11" style="78"/>
    <col min="5121" max="5121" width="32.375" style="78" customWidth="1"/>
    <col min="5122" max="5122" width="12.375" style="78" customWidth="1"/>
    <col min="5123" max="5123" width="12.875" style="78" customWidth="1"/>
    <col min="5124" max="5124" width="11" style="78"/>
    <col min="5125" max="5125" width="12.875" style="78" customWidth="1"/>
    <col min="5126" max="5126" width="13.5" style="78" customWidth="1"/>
    <col min="5127" max="5127" width="11" style="78"/>
    <col min="5128" max="5128" width="12.375" style="78" customWidth="1"/>
    <col min="5129" max="5130" width="11" style="78"/>
    <col min="5131" max="5132" width="11.5" style="78" customWidth="1"/>
    <col min="5133" max="5376" width="11" style="78"/>
    <col min="5377" max="5377" width="32.375" style="78" customWidth="1"/>
    <col min="5378" max="5378" width="12.375" style="78" customWidth="1"/>
    <col min="5379" max="5379" width="12.875" style="78" customWidth="1"/>
    <col min="5380" max="5380" width="11" style="78"/>
    <col min="5381" max="5381" width="12.875" style="78" customWidth="1"/>
    <col min="5382" max="5382" width="13.5" style="78" customWidth="1"/>
    <col min="5383" max="5383" width="11" style="78"/>
    <col min="5384" max="5384" width="12.375" style="78" customWidth="1"/>
    <col min="5385" max="5386" width="11" style="78"/>
    <col min="5387" max="5388" width="11.5" style="78" customWidth="1"/>
    <col min="5389" max="5632" width="11" style="78"/>
    <col min="5633" max="5633" width="32.375" style="78" customWidth="1"/>
    <col min="5634" max="5634" width="12.375" style="78" customWidth="1"/>
    <col min="5635" max="5635" width="12.875" style="78" customWidth="1"/>
    <col min="5636" max="5636" width="11" style="78"/>
    <col min="5637" max="5637" width="12.875" style="78" customWidth="1"/>
    <col min="5638" max="5638" width="13.5" style="78" customWidth="1"/>
    <col min="5639" max="5639" width="11" style="78"/>
    <col min="5640" max="5640" width="12.375" style="78" customWidth="1"/>
    <col min="5641" max="5642" width="11" style="78"/>
    <col min="5643" max="5644" width="11.5" style="78" customWidth="1"/>
    <col min="5645" max="5888" width="11" style="78"/>
    <col min="5889" max="5889" width="32.375" style="78" customWidth="1"/>
    <col min="5890" max="5890" width="12.375" style="78" customWidth="1"/>
    <col min="5891" max="5891" width="12.875" style="78" customWidth="1"/>
    <col min="5892" max="5892" width="11" style="78"/>
    <col min="5893" max="5893" width="12.875" style="78" customWidth="1"/>
    <col min="5894" max="5894" width="13.5" style="78" customWidth="1"/>
    <col min="5895" max="5895" width="11" style="78"/>
    <col min="5896" max="5896" width="12.375" style="78" customWidth="1"/>
    <col min="5897" max="5898" width="11" style="78"/>
    <col min="5899" max="5900" width="11.5" style="78" customWidth="1"/>
    <col min="5901" max="6144" width="11" style="78"/>
    <col min="6145" max="6145" width="32.375" style="78" customWidth="1"/>
    <col min="6146" max="6146" width="12.375" style="78" customWidth="1"/>
    <col min="6147" max="6147" width="12.875" style="78" customWidth="1"/>
    <col min="6148" max="6148" width="11" style="78"/>
    <col min="6149" max="6149" width="12.875" style="78" customWidth="1"/>
    <col min="6150" max="6150" width="13.5" style="78" customWidth="1"/>
    <col min="6151" max="6151" width="11" style="78"/>
    <col min="6152" max="6152" width="12.375" style="78" customWidth="1"/>
    <col min="6153" max="6154" width="11" style="78"/>
    <col min="6155" max="6156" width="11.5" style="78" customWidth="1"/>
    <col min="6157" max="6400" width="11" style="78"/>
    <col min="6401" max="6401" width="32.375" style="78" customWidth="1"/>
    <col min="6402" max="6402" width="12.375" style="78" customWidth="1"/>
    <col min="6403" max="6403" width="12.875" style="78" customWidth="1"/>
    <col min="6404" max="6404" width="11" style="78"/>
    <col min="6405" max="6405" width="12.875" style="78" customWidth="1"/>
    <col min="6406" max="6406" width="13.5" style="78" customWidth="1"/>
    <col min="6407" max="6407" width="11" style="78"/>
    <col min="6408" max="6408" width="12.375" style="78" customWidth="1"/>
    <col min="6409" max="6410" width="11" style="78"/>
    <col min="6411" max="6412" width="11.5" style="78" customWidth="1"/>
    <col min="6413" max="6656" width="11" style="78"/>
    <col min="6657" max="6657" width="32.375" style="78" customWidth="1"/>
    <col min="6658" max="6658" width="12.375" style="78" customWidth="1"/>
    <col min="6659" max="6659" width="12.875" style="78" customWidth="1"/>
    <col min="6660" max="6660" width="11" style="78"/>
    <col min="6661" max="6661" width="12.875" style="78" customWidth="1"/>
    <col min="6662" max="6662" width="13.5" style="78" customWidth="1"/>
    <col min="6663" max="6663" width="11" style="78"/>
    <col min="6664" max="6664" width="12.375" style="78" customWidth="1"/>
    <col min="6665" max="6666" width="11" style="78"/>
    <col min="6667" max="6668" width="11.5" style="78" customWidth="1"/>
    <col min="6669" max="6912" width="11" style="78"/>
    <col min="6913" max="6913" width="32.375" style="78" customWidth="1"/>
    <col min="6914" max="6914" width="12.375" style="78" customWidth="1"/>
    <col min="6915" max="6915" width="12.875" style="78" customWidth="1"/>
    <col min="6916" max="6916" width="11" style="78"/>
    <col min="6917" max="6917" width="12.875" style="78" customWidth="1"/>
    <col min="6918" max="6918" width="13.5" style="78" customWidth="1"/>
    <col min="6919" max="6919" width="11" style="78"/>
    <col min="6920" max="6920" width="12.375" style="78" customWidth="1"/>
    <col min="6921" max="6922" width="11" style="78"/>
    <col min="6923" max="6924" width="11.5" style="78" customWidth="1"/>
    <col min="6925" max="7168" width="11" style="78"/>
    <col min="7169" max="7169" width="32.375" style="78" customWidth="1"/>
    <col min="7170" max="7170" width="12.375" style="78" customWidth="1"/>
    <col min="7171" max="7171" width="12.875" style="78" customWidth="1"/>
    <col min="7172" max="7172" width="11" style="78"/>
    <col min="7173" max="7173" width="12.875" style="78" customWidth="1"/>
    <col min="7174" max="7174" width="13.5" style="78" customWidth="1"/>
    <col min="7175" max="7175" width="11" style="78"/>
    <col min="7176" max="7176" width="12.375" style="78" customWidth="1"/>
    <col min="7177" max="7178" width="11" style="78"/>
    <col min="7179" max="7180" width="11.5" style="78" customWidth="1"/>
    <col min="7181" max="7424" width="11" style="78"/>
    <col min="7425" max="7425" width="32.375" style="78" customWidth="1"/>
    <col min="7426" max="7426" width="12.375" style="78" customWidth="1"/>
    <col min="7427" max="7427" width="12.875" style="78" customWidth="1"/>
    <col min="7428" max="7428" width="11" style="78"/>
    <col min="7429" max="7429" width="12.875" style="78" customWidth="1"/>
    <col min="7430" max="7430" width="13.5" style="78" customWidth="1"/>
    <col min="7431" max="7431" width="11" style="78"/>
    <col min="7432" max="7432" width="12.375" style="78" customWidth="1"/>
    <col min="7433" max="7434" width="11" style="78"/>
    <col min="7435" max="7436" width="11.5" style="78" customWidth="1"/>
    <col min="7437" max="7680" width="11" style="78"/>
    <col min="7681" max="7681" width="32.375" style="78" customWidth="1"/>
    <col min="7682" max="7682" width="12.375" style="78" customWidth="1"/>
    <col min="7683" max="7683" width="12.875" style="78" customWidth="1"/>
    <col min="7684" max="7684" width="11" style="78"/>
    <col min="7685" max="7685" width="12.875" style="78" customWidth="1"/>
    <col min="7686" max="7686" width="13.5" style="78" customWidth="1"/>
    <col min="7687" max="7687" width="11" style="78"/>
    <col min="7688" max="7688" width="12.375" style="78" customWidth="1"/>
    <col min="7689" max="7690" width="11" style="78"/>
    <col min="7691" max="7692" width="11.5" style="78" customWidth="1"/>
    <col min="7693" max="7936" width="11" style="78"/>
    <col min="7937" max="7937" width="32.375" style="78" customWidth="1"/>
    <col min="7938" max="7938" width="12.375" style="78" customWidth="1"/>
    <col min="7939" max="7939" width="12.875" style="78" customWidth="1"/>
    <col min="7940" max="7940" width="11" style="78"/>
    <col min="7941" max="7941" width="12.875" style="78" customWidth="1"/>
    <col min="7942" max="7942" width="13.5" style="78" customWidth="1"/>
    <col min="7943" max="7943" width="11" style="78"/>
    <col min="7944" max="7944" width="12.375" style="78" customWidth="1"/>
    <col min="7945" max="7946" width="11" style="78"/>
    <col min="7947" max="7948" width="11.5" style="78" customWidth="1"/>
    <col min="7949" max="8192" width="11" style="78"/>
    <col min="8193" max="8193" width="32.375" style="78" customWidth="1"/>
    <col min="8194" max="8194" width="12.375" style="78" customWidth="1"/>
    <col min="8195" max="8195" width="12.875" style="78" customWidth="1"/>
    <col min="8196" max="8196" width="11" style="78"/>
    <col min="8197" max="8197" width="12.875" style="78" customWidth="1"/>
    <col min="8198" max="8198" width="13.5" style="78" customWidth="1"/>
    <col min="8199" max="8199" width="11" style="78"/>
    <col min="8200" max="8200" width="12.375" style="78" customWidth="1"/>
    <col min="8201" max="8202" width="11" style="78"/>
    <col min="8203" max="8204" width="11.5" style="78" customWidth="1"/>
    <col min="8205" max="8448" width="11" style="78"/>
    <col min="8449" max="8449" width="32.375" style="78" customWidth="1"/>
    <col min="8450" max="8450" width="12.375" style="78" customWidth="1"/>
    <col min="8451" max="8451" width="12.875" style="78" customWidth="1"/>
    <col min="8452" max="8452" width="11" style="78"/>
    <col min="8453" max="8453" width="12.875" style="78" customWidth="1"/>
    <col min="8454" max="8454" width="13.5" style="78" customWidth="1"/>
    <col min="8455" max="8455" width="11" style="78"/>
    <col min="8456" max="8456" width="12.375" style="78" customWidth="1"/>
    <col min="8457" max="8458" width="11" style="78"/>
    <col min="8459" max="8460" width="11.5" style="78" customWidth="1"/>
    <col min="8461" max="8704" width="11" style="78"/>
    <col min="8705" max="8705" width="32.375" style="78" customWidth="1"/>
    <col min="8706" max="8706" width="12.375" style="78" customWidth="1"/>
    <col min="8707" max="8707" width="12.875" style="78" customWidth="1"/>
    <col min="8708" max="8708" width="11" style="78"/>
    <col min="8709" max="8709" width="12.875" style="78" customWidth="1"/>
    <col min="8710" max="8710" width="13.5" style="78" customWidth="1"/>
    <col min="8711" max="8711" width="11" style="78"/>
    <col min="8712" max="8712" width="12.375" style="78" customWidth="1"/>
    <col min="8713" max="8714" width="11" style="78"/>
    <col min="8715" max="8716" width="11.5" style="78" customWidth="1"/>
    <col min="8717" max="8960" width="11" style="78"/>
    <col min="8961" max="8961" width="32.375" style="78" customWidth="1"/>
    <col min="8962" max="8962" width="12.375" style="78" customWidth="1"/>
    <col min="8963" max="8963" width="12.875" style="78" customWidth="1"/>
    <col min="8964" max="8964" width="11" style="78"/>
    <col min="8965" max="8965" width="12.875" style="78" customWidth="1"/>
    <col min="8966" max="8966" width="13.5" style="78" customWidth="1"/>
    <col min="8967" max="8967" width="11" style="78"/>
    <col min="8968" max="8968" width="12.375" style="78" customWidth="1"/>
    <col min="8969" max="8970" width="11" style="78"/>
    <col min="8971" max="8972" width="11.5" style="78" customWidth="1"/>
    <col min="8973" max="9216" width="11" style="78"/>
    <col min="9217" max="9217" width="32.375" style="78" customWidth="1"/>
    <col min="9218" max="9218" width="12.375" style="78" customWidth="1"/>
    <col min="9219" max="9219" width="12.875" style="78" customWidth="1"/>
    <col min="9220" max="9220" width="11" style="78"/>
    <col min="9221" max="9221" width="12.875" style="78" customWidth="1"/>
    <col min="9222" max="9222" width="13.5" style="78" customWidth="1"/>
    <col min="9223" max="9223" width="11" style="78"/>
    <col min="9224" max="9224" width="12.375" style="78" customWidth="1"/>
    <col min="9225" max="9226" width="11" style="78"/>
    <col min="9227" max="9228" width="11.5" style="78" customWidth="1"/>
    <col min="9229" max="9472" width="11" style="78"/>
    <col min="9473" max="9473" width="32.375" style="78" customWidth="1"/>
    <col min="9474" max="9474" width="12.375" style="78" customWidth="1"/>
    <col min="9475" max="9475" width="12.875" style="78" customWidth="1"/>
    <col min="9476" max="9476" width="11" style="78"/>
    <col min="9477" max="9477" width="12.875" style="78" customWidth="1"/>
    <col min="9478" max="9478" width="13.5" style="78" customWidth="1"/>
    <col min="9479" max="9479" width="11" style="78"/>
    <col min="9480" max="9480" width="12.375" style="78" customWidth="1"/>
    <col min="9481" max="9482" width="11" style="78"/>
    <col min="9483" max="9484" width="11.5" style="78" customWidth="1"/>
    <col min="9485" max="9728" width="11" style="78"/>
    <col min="9729" max="9729" width="32.375" style="78" customWidth="1"/>
    <col min="9730" max="9730" width="12.375" style="78" customWidth="1"/>
    <col min="9731" max="9731" width="12.875" style="78" customWidth="1"/>
    <col min="9732" max="9732" width="11" style="78"/>
    <col min="9733" max="9733" width="12.875" style="78" customWidth="1"/>
    <col min="9734" max="9734" width="13.5" style="78" customWidth="1"/>
    <col min="9735" max="9735" width="11" style="78"/>
    <col min="9736" max="9736" width="12.375" style="78" customWidth="1"/>
    <col min="9737" max="9738" width="11" style="78"/>
    <col min="9739" max="9740" width="11.5" style="78" customWidth="1"/>
    <col min="9741" max="9984" width="11" style="78"/>
    <col min="9985" max="9985" width="32.375" style="78" customWidth="1"/>
    <col min="9986" max="9986" width="12.375" style="78" customWidth="1"/>
    <col min="9987" max="9987" width="12.875" style="78" customWidth="1"/>
    <col min="9988" max="9988" width="11" style="78"/>
    <col min="9989" max="9989" width="12.875" style="78" customWidth="1"/>
    <col min="9990" max="9990" width="13.5" style="78" customWidth="1"/>
    <col min="9991" max="9991" width="11" style="78"/>
    <col min="9992" max="9992" width="12.375" style="78" customWidth="1"/>
    <col min="9993" max="9994" width="11" style="78"/>
    <col min="9995" max="9996" width="11.5" style="78" customWidth="1"/>
    <col min="9997" max="10240" width="11" style="78"/>
    <col min="10241" max="10241" width="32.375" style="78" customWidth="1"/>
    <col min="10242" max="10242" width="12.375" style="78" customWidth="1"/>
    <col min="10243" max="10243" width="12.875" style="78" customWidth="1"/>
    <col min="10244" max="10244" width="11" style="78"/>
    <col min="10245" max="10245" width="12.875" style="78" customWidth="1"/>
    <col min="10246" max="10246" width="13.5" style="78" customWidth="1"/>
    <col min="10247" max="10247" width="11" style="78"/>
    <col min="10248" max="10248" width="12.375" style="78" customWidth="1"/>
    <col min="10249" max="10250" width="11" style="78"/>
    <col min="10251" max="10252" width="11.5" style="78" customWidth="1"/>
    <col min="10253" max="10496" width="11" style="78"/>
    <col min="10497" max="10497" width="32.375" style="78" customWidth="1"/>
    <col min="10498" max="10498" width="12.375" style="78" customWidth="1"/>
    <col min="10499" max="10499" width="12.875" style="78" customWidth="1"/>
    <col min="10500" max="10500" width="11" style="78"/>
    <col min="10501" max="10501" width="12.875" style="78" customWidth="1"/>
    <col min="10502" max="10502" width="13.5" style="78" customWidth="1"/>
    <col min="10503" max="10503" width="11" style="78"/>
    <col min="10504" max="10504" width="12.375" style="78" customWidth="1"/>
    <col min="10505" max="10506" width="11" style="78"/>
    <col min="10507" max="10508" width="11.5" style="78" customWidth="1"/>
    <col min="10509" max="10752" width="11" style="78"/>
    <col min="10753" max="10753" width="32.375" style="78" customWidth="1"/>
    <col min="10754" max="10754" width="12.375" style="78" customWidth="1"/>
    <col min="10755" max="10755" width="12.875" style="78" customWidth="1"/>
    <col min="10756" max="10756" width="11" style="78"/>
    <col min="10757" max="10757" width="12.875" style="78" customWidth="1"/>
    <col min="10758" max="10758" width="13.5" style="78" customWidth="1"/>
    <col min="10759" max="10759" width="11" style="78"/>
    <col min="10760" max="10760" width="12.375" style="78" customWidth="1"/>
    <col min="10761" max="10762" width="11" style="78"/>
    <col min="10763" max="10764" width="11.5" style="78" customWidth="1"/>
    <col min="10765" max="11008" width="11" style="78"/>
    <col min="11009" max="11009" width="32.375" style="78" customWidth="1"/>
    <col min="11010" max="11010" width="12.375" style="78" customWidth="1"/>
    <col min="11011" max="11011" width="12.875" style="78" customWidth="1"/>
    <col min="11012" max="11012" width="11" style="78"/>
    <col min="11013" max="11013" width="12.875" style="78" customWidth="1"/>
    <col min="11014" max="11014" width="13.5" style="78" customWidth="1"/>
    <col min="11015" max="11015" width="11" style="78"/>
    <col min="11016" max="11016" width="12.375" style="78" customWidth="1"/>
    <col min="11017" max="11018" width="11" style="78"/>
    <col min="11019" max="11020" width="11.5" style="78" customWidth="1"/>
    <col min="11021" max="11264" width="11" style="78"/>
    <col min="11265" max="11265" width="32.375" style="78" customWidth="1"/>
    <col min="11266" max="11266" width="12.375" style="78" customWidth="1"/>
    <col min="11267" max="11267" width="12.875" style="78" customWidth="1"/>
    <col min="11268" max="11268" width="11" style="78"/>
    <col min="11269" max="11269" width="12.875" style="78" customWidth="1"/>
    <col min="11270" max="11270" width="13.5" style="78" customWidth="1"/>
    <col min="11271" max="11271" width="11" style="78"/>
    <col min="11272" max="11272" width="12.375" style="78" customWidth="1"/>
    <col min="11273" max="11274" width="11" style="78"/>
    <col min="11275" max="11276" width="11.5" style="78" customWidth="1"/>
    <col min="11277" max="11520" width="11" style="78"/>
    <col min="11521" max="11521" width="32.375" style="78" customWidth="1"/>
    <col min="11522" max="11522" width="12.375" style="78" customWidth="1"/>
    <col min="11523" max="11523" width="12.875" style="78" customWidth="1"/>
    <col min="11524" max="11524" width="11" style="78"/>
    <col min="11525" max="11525" width="12.875" style="78" customWidth="1"/>
    <col min="11526" max="11526" width="13.5" style="78" customWidth="1"/>
    <col min="11527" max="11527" width="11" style="78"/>
    <col min="11528" max="11528" width="12.375" style="78" customWidth="1"/>
    <col min="11529" max="11530" width="11" style="78"/>
    <col min="11531" max="11532" width="11.5" style="78" customWidth="1"/>
    <col min="11533" max="11776" width="11" style="78"/>
    <col min="11777" max="11777" width="32.375" style="78" customWidth="1"/>
    <col min="11778" max="11778" width="12.375" style="78" customWidth="1"/>
    <col min="11779" max="11779" width="12.875" style="78" customWidth="1"/>
    <col min="11780" max="11780" width="11" style="78"/>
    <col min="11781" max="11781" width="12.875" style="78" customWidth="1"/>
    <col min="11782" max="11782" width="13.5" style="78" customWidth="1"/>
    <col min="11783" max="11783" width="11" style="78"/>
    <col min="11784" max="11784" width="12.375" style="78" customWidth="1"/>
    <col min="11785" max="11786" width="11" style="78"/>
    <col min="11787" max="11788" width="11.5" style="78" customWidth="1"/>
    <col min="11789" max="12032" width="11" style="78"/>
    <col min="12033" max="12033" width="32.375" style="78" customWidth="1"/>
    <col min="12034" max="12034" width="12.375" style="78" customWidth="1"/>
    <col min="12035" max="12035" width="12.875" style="78" customWidth="1"/>
    <col min="12036" max="12036" width="11" style="78"/>
    <col min="12037" max="12037" width="12.875" style="78" customWidth="1"/>
    <col min="12038" max="12038" width="13.5" style="78" customWidth="1"/>
    <col min="12039" max="12039" width="11" style="78"/>
    <col min="12040" max="12040" width="12.375" style="78" customWidth="1"/>
    <col min="12041" max="12042" width="11" style="78"/>
    <col min="12043" max="12044" width="11.5" style="78" customWidth="1"/>
    <col min="12045" max="12288" width="11" style="78"/>
    <col min="12289" max="12289" width="32.375" style="78" customWidth="1"/>
    <col min="12290" max="12290" width="12.375" style="78" customWidth="1"/>
    <col min="12291" max="12291" width="12.875" style="78" customWidth="1"/>
    <col min="12292" max="12292" width="11" style="78"/>
    <col min="12293" max="12293" width="12.875" style="78" customWidth="1"/>
    <col min="12294" max="12294" width="13.5" style="78" customWidth="1"/>
    <col min="12295" max="12295" width="11" style="78"/>
    <col min="12296" max="12296" width="12.375" style="78" customWidth="1"/>
    <col min="12297" max="12298" width="11" style="78"/>
    <col min="12299" max="12300" width="11.5" style="78" customWidth="1"/>
    <col min="12301" max="12544" width="11" style="78"/>
    <col min="12545" max="12545" width="32.375" style="78" customWidth="1"/>
    <col min="12546" max="12546" width="12.375" style="78" customWidth="1"/>
    <col min="12547" max="12547" width="12.875" style="78" customWidth="1"/>
    <col min="12548" max="12548" width="11" style="78"/>
    <col min="12549" max="12549" width="12.875" style="78" customWidth="1"/>
    <col min="12550" max="12550" width="13.5" style="78" customWidth="1"/>
    <col min="12551" max="12551" width="11" style="78"/>
    <col min="12552" max="12552" width="12.375" style="78" customWidth="1"/>
    <col min="12553" max="12554" width="11" style="78"/>
    <col min="12555" max="12556" width="11.5" style="78" customWidth="1"/>
    <col min="12557" max="12800" width="11" style="78"/>
    <col min="12801" max="12801" width="32.375" style="78" customWidth="1"/>
    <col min="12802" max="12802" width="12.375" style="78" customWidth="1"/>
    <col min="12803" max="12803" width="12.875" style="78" customWidth="1"/>
    <col min="12804" max="12804" width="11" style="78"/>
    <col min="12805" max="12805" width="12.875" style="78" customWidth="1"/>
    <col min="12806" max="12806" width="13.5" style="78" customWidth="1"/>
    <col min="12807" max="12807" width="11" style="78"/>
    <col min="12808" max="12808" width="12.375" style="78" customWidth="1"/>
    <col min="12809" max="12810" width="11" style="78"/>
    <col min="12811" max="12812" width="11.5" style="78" customWidth="1"/>
    <col min="12813" max="13056" width="11" style="78"/>
    <col min="13057" max="13057" width="32.375" style="78" customWidth="1"/>
    <col min="13058" max="13058" width="12.375" style="78" customWidth="1"/>
    <col min="13059" max="13059" width="12.875" style="78" customWidth="1"/>
    <col min="13060" max="13060" width="11" style="78"/>
    <col min="13061" max="13061" width="12.875" style="78" customWidth="1"/>
    <col min="13062" max="13062" width="13.5" style="78" customWidth="1"/>
    <col min="13063" max="13063" width="11" style="78"/>
    <col min="13064" max="13064" width="12.375" style="78" customWidth="1"/>
    <col min="13065" max="13066" width="11" style="78"/>
    <col min="13067" max="13068" width="11.5" style="78" customWidth="1"/>
    <col min="13069" max="13312" width="11" style="78"/>
    <col min="13313" max="13313" width="32.375" style="78" customWidth="1"/>
    <col min="13314" max="13314" width="12.375" style="78" customWidth="1"/>
    <col min="13315" max="13315" width="12.875" style="78" customWidth="1"/>
    <col min="13316" max="13316" width="11" style="78"/>
    <col min="13317" max="13317" width="12.875" style="78" customWidth="1"/>
    <col min="13318" max="13318" width="13.5" style="78" customWidth="1"/>
    <col min="13319" max="13319" width="11" style="78"/>
    <col min="13320" max="13320" width="12.375" style="78" customWidth="1"/>
    <col min="13321" max="13322" width="11" style="78"/>
    <col min="13323" max="13324" width="11.5" style="78" customWidth="1"/>
    <col min="13325" max="13568" width="11" style="78"/>
    <col min="13569" max="13569" width="32.375" style="78" customWidth="1"/>
    <col min="13570" max="13570" width="12.375" style="78" customWidth="1"/>
    <col min="13571" max="13571" width="12.875" style="78" customWidth="1"/>
    <col min="13572" max="13572" width="11" style="78"/>
    <col min="13573" max="13573" width="12.875" style="78" customWidth="1"/>
    <col min="13574" max="13574" width="13.5" style="78" customWidth="1"/>
    <col min="13575" max="13575" width="11" style="78"/>
    <col min="13576" max="13576" width="12.375" style="78" customWidth="1"/>
    <col min="13577" max="13578" width="11" style="78"/>
    <col min="13579" max="13580" width="11.5" style="78" customWidth="1"/>
    <col min="13581" max="13824" width="11" style="78"/>
    <col min="13825" max="13825" width="32.375" style="78" customWidth="1"/>
    <col min="13826" max="13826" width="12.375" style="78" customWidth="1"/>
    <col min="13827" max="13827" width="12.875" style="78" customWidth="1"/>
    <col min="13828" max="13828" width="11" style="78"/>
    <col min="13829" max="13829" width="12.875" style="78" customWidth="1"/>
    <col min="13830" max="13830" width="13.5" style="78" customWidth="1"/>
    <col min="13831" max="13831" width="11" style="78"/>
    <col min="13832" max="13832" width="12.375" style="78" customWidth="1"/>
    <col min="13833" max="13834" width="11" style="78"/>
    <col min="13835" max="13836" width="11.5" style="78" customWidth="1"/>
    <col min="13837" max="14080" width="11" style="78"/>
    <col min="14081" max="14081" width="32.375" style="78" customWidth="1"/>
    <col min="14082" max="14082" width="12.375" style="78" customWidth="1"/>
    <col min="14083" max="14083" width="12.875" style="78" customWidth="1"/>
    <col min="14084" max="14084" width="11" style="78"/>
    <col min="14085" max="14085" width="12.875" style="78" customWidth="1"/>
    <col min="14086" max="14086" width="13.5" style="78" customWidth="1"/>
    <col min="14087" max="14087" width="11" style="78"/>
    <col min="14088" max="14088" width="12.375" style="78" customWidth="1"/>
    <col min="14089" max="14090" width="11" style="78"/>
    <col min="14091" max="14092" width="11.5" style="78" customWidth="1"/>
    <col min="14093" max="14336" width="11" style="78"/>
    <col min="14337" max="14337" width="32.375" style="78" customWidth="1"/>
    <col min="14338" max="14338" width="12.375" style="78" customWidth="1"/>
    <col min="14339" max="14339" width="12.875" style="78" customWidth="1"/>
    <col min="14340" max="14340" width="11" style="78"/>
    <col min="14341" max="14341" width="12.875" style="78" customWidth="1"/>
    <col min="14342" max="14342" width="13.5" style="78" customWidth="1"/>
    <col min="14343" max="14343" width="11" style="78"/>
    <col min="14344" max="14344" width="12.375" style="78" customWidth="1"/>
    <col min="14345" max="14346" width="11" style="78"/>
    <col min="14347" max="14348" width="11.5" style="78" customWidth="1"/>
    <col min="14349" max="14592" width="11" style="78"/>
    <col min="14593" max="14593" width="32.375" style="78" customWidth="1"/>
    <col min="14594" max="14594" width="12.375" style="78" customWidth="1"/>
    <col min="14595" max="14595" width="12.875" style="78" customWidth="1"/>
    <col min="14596" max="14596" width="11" style="78"/>
    <col min="14597" max="14597" width="12.875" style="78" customWidth="1"/>
    <col min="14598" max="14598" width="13.5" style="78" customWidth="1"/>
    <col min="14599" max="14599" width="11" style="78"/>
    <col min="14600" max="14600" width="12.375" style="78" customWidth="1"/>
    <col min="14601" max="14602" width="11" style="78"/>
    <col min="14603" max="14604" width="11.5" style="78" customWidth="1"/>
    <col min="14605" max="14848" width="11" style="78"/>
    <col min="14849" max="14849" width="32.375" style="78" customWidth="1"/>
    <col min="14850" max="14850" width="12.375" style="78" customWidth="1"/>
    <col min="14851" max="14851" width="12.875" style="78" customWidth="1"/>
    <col min="14852" max="14852" width="11" style="78"/>
    <col min="14853" max="14853" width="12.875" style="78" customWidth="1"/>
    <col min="14854" max="14854" width="13.5" style="78" customWidth="1"/>
    <col min="14855" max="14855" width="11" style="78"/>
    <col min="14856" max="14856" width="12.375" style="78" customWidth="1"/>
    <col min="14857" max="14858" width="11" style="78"/>
    <col min="14859" max="14860" width="11.5" style="78" customWidth="1"/>
    <col min="14861" max="15104" width="11" style="78"/>
    <col min="15105" max="15105" width="32.375" style="78" customWidth="1"/>
    <col min="15106" max="15106" width="12.375" style="78" customWidth="1"/>
    <col min="15107" max="15107" width="12.875" style="78" customWidth="1"/>
    <col min="15108" max="15108" width="11" style="78"/>
    <col min="15109" max="15109" width="12.875" style="78" customWidth="1"/>
    <col min="15110" max="15110" width="13.5" style="78" customWidth="1"/>
    <col min="15111" max="15111" width="11" style="78"/>
    <col min="15112" max="15112" width="12.375" style="78" customWidth="1"/>
    <col min="15113" max="15114" width="11" style="78"/>
    <col min="15115" max="15116" width="11.5" style="78" customWidth="1"/>
    <col min="15117" max="15360" width="11" style="78"/>
    <col min="15361" max="15361" width="32.375" style="78" customWidth="1"/>
    <col min="15362" max="15362" width="12.375" style="78" customWidth="1"/>
    <col min="15363" max="15363" width="12.875" style="78" customWidth="1"/>
    <col min="15364" max="15364" width="11" style="78"/>
    <col min="15365" max="15365" width="12.875" style="78" customWidth="1"/>
    <col min="15366" max="15366" width="13.5" style="78" customWidth="1"/>
    <col min="15367" max="15367" width="11" style="78"/>
    <col min="15368" max="15368" width="12.375" style="78" customWidth="1"/>
    <col min="15369" max="15370" width="11" style="78"/>
    <col min="15371" max="15372" width="11.5" style="78" customWidth="1"/>
    <col min="15373" max="15616" width="11" style="78"/>
    <col min="15617" max="15617" width="32.375" style="78" customWidth="1"/>
    <col min="15618" max="15618" width="12.375" style="78" customWidth="1"/>
    <col min="15619" max="15619" width="12.875" style="78" customWidth="1"/>
    <col min="15620" max="15620" width="11" style="78"/>
    <col min="15621" max="15621" width="12.875" style="78" customWidth="1"/>
    <col min="15622" max="15622" width="13.5" style="78" customWidth="1"/>
    <col min="15623" max="15623" width="11" style="78"/>
    <col min="15624" max="15624" width="12.375" style="78" customWidth="1"/>
    <col min="15625" max="15626" width="11" style="78"/>
    <col min="15627" max="15628" width="11.5" style="78" customWidth="1"/>
    <col min="15629" max="15872" width="11" style="78"/>
    <col min="15873" max="15873" width="32.375" style="78" customWidth="1"/>
    <col min="15874" max="15874" width="12.375" style="78" customWidth="1"/>
    <col min="15875" max="15875" width="12.875" style="78" customWidth="1"/>
    <col min="15876" max="15876" width="11" style="78"/>
    <col min="15877" max="15877" width="12.875" style="78" customWidth="1"/>
    <col min="15878" max="15878" width="13.5" style="78" customWidth="1"/>
    <col min="15879" max="15879" width="11" style="78"/>
    <col min="15880" max="15880" width="12.375" style="78" customWidth="1"/>
    <col min="15881" max="15882" width="11" style="78"/>
    <col min="15883" max="15884" width="11.5" style="78" customWidth="1"/>
    <col min="15885" max="16128" width="11" style="78"/>
    <col min="16129" max="16129" width="32.375" style="78" customWidth="1"/>
    <col min="16130" max="16130" width="12.375" style="78" customWidth="1"/>
    <col min="16131" max="16131" width="12.875" style="78" customWidth="1"/>
    <col min="16132" max="16132" width="11" style="78"/>
    <col min="16133" max="16133" width="12.875" style="78" customWidth="1"/>
    <col min="16134" max="16134" width="13.5" style="78" customWidth="1"/>
    <col min="16135" max="16135" width="11" style="78"/>
    <col min="16136" max="16136" width="12.375" style="78" customWidth="1"/>
    <col min="16137" max="16138" width="11" style="78"/>
    <col min="16139" max="16140" width="11.5" style="78" customWidth="1"/>
    <col min="16141" max="16384" width="11" style="78"/>
  </cols>
  <sheetData>
    <row r="1" spans="1:8" x14ac:dyDescent="0.2">
      <c r="A1" s="6" t="s">
        <v>280</v>
      </c>
      <c r="B1" s="3"/>
      <c r="C1" s="3"/>
      <c r="D1" s="3"/>
      <c r="E1" s="3"/>
      <c r="F1" s="3"/>
      <c r="G1" s="3"/>
    </row>
    <row r="2" spans="1:8" ht="15.75" x14ac:dyDescent="0.25">
      <c r="A2" s="2"/>
      <c r="B2" s="109"/>
      <c r="C2" s="3"/>
      <c r="D2" s="3"/>
      <c r="E2" s="3"/>
      <c r="F2" s="3"/>
      <c r="G2" s="3"/>
      <c r="H2" s="62" t="s">
        <v>160</v>
      </c>
    </row>
    <row r="3" spans="1:8" s="80" customFormat="1" x14ac:dyDescent="0.2">
      <c r="A3" s="79"/>
      <c r="B3" s="852">
        <f>INDICE!A3</f>
        <v>42036</v>
      </c>
      <c r="C3" s="853"/>
      <c r="D3" s="853" t="s">
        <v>121</v>
      </c>
      <c r="E3" s="853"/>
      <c r="F3" s="853" t="s">
        <v>122</v>
      </c>
      <c r="G3" s="853"/>
      <c r="H3" s="853"/>
    </row>
    <row r="4" spans="1:8" s="80" customFormat="1" x14ac:dyDescent="0.2">
      <c r="A4" s="81"/>
      <c r="B4" s="72" t="s">
        <v>48</v>
      </c>
      <c r="C4" s="72" t="s">
        <v>123</v>
      </c>
      <c r="D4" s="72" t="s">
        <v>48</v>
      </c>
      <c r="E4" s="72" t="s">
        <v>124</v>
      </c>
      <c r="F4" s="72" t="s">
        <v>48</v>
      </c>
      <c r="G4" s="73" t="s">
        <v>124</v>
      </c>
      <c r="H4" s="73" t="s">
        <v>129</v>
      </c>
    </row>
    <row r="5" spans="1:8" s="80" customFormat="1" x14ac:dyDescent="0.2">
      <c r="A5" s="82" t="s">
        <v>636</v>
      </c>
      <c r="B5" s="483">
        <v>146</v>
      </c>
      <c r="C5" s="84">
        <v>13.178294573643413</v>
      </c>
      <c r="D5" s="83">
        <v>286</v>
      </c>
      <c r="E5" s="84">
        <v>4.3795620437956204</v>
      </c>
      <c r="F5" s="83">
        <v>1611</v>
      </c>
      <c r="G5" s="84">
        <v>-4.627434264858671</v>
      </c>
      <c r="H5" s="486">
        <v>2.6301611402262819</v>
      </c>
    </row>
    <row r="6" spans="1:8" s="80" customFormat="1" x14ac:dyDescent="0.2">
      <c r="A6" s="82" t="s">
        <v>49</v>
      </c>
      <c r="B6" s="484">
        <v>636</v>
      </c>
      <c r="C6" s="86">
        <v>13.774597495527727</v>
      </c>
      <c r="D6" s="85">
        <v>1425</v>
      </c>
      <c r="E6" s="86">
        <v>29.076086956521742</v>
      </c>
      <c r="F6" s="85">
        <v>7621</v>
      </c>
      <c r="G6" s="86">
        <v>4.7367220333299409</v>
      </c>
      <c r="H6" s="487">
        <v>12.442245840884231</v>
      </c>
    </row>
    <row r="7" spans="1:8" s="80" customFormat="1" x14ac:dyDescent="0.2">
      <c r="A7" s="82" t="s">
        <v>50</v>
      </c>
      <c r="B7" s="484">
        <v>704</v>
      </c>
      <c r="C7" s="86">
        <v>9.1472868217054266</v>
      </c>
      <c r="D7" s="85">
        <v>1424</v>
      </c>
      <c r="E7" s="86">
        <v>9.7072419106317405</v>
      </c>
      <c r="F7" s="85">
        <v>9015</v>
      </c>
      <c r="G7" s="86">
        <v>5.4419015707159009</v>
      </c>
      <c r="H7" s="487">
        <v>14.718127050986924</v>
      </c>
    </row>
    <row r="8" spans="1:8" s="80" customFormat="1" x14ac:dyDescent="0.2">
      <c r="A8" s="82" t="s">
        <v>130</v>
      </c>
      <c r="B8" s="484">
        <v>1981</v>
      </c>
      <c r="C8" s="86">
        <v>-7.2999532054281708</v>
      </c>
      <c r="D8" s="85">
        <v>4322</v>
      </c>
      <c r="E8" s="86">
        <v>1.3127051101734646</v>
      </c>
      <c r="F8" s="85">
        <v>27502</v>
      </c>
      <c r="G8" s="86">
        <v>2.8182911579073546</v>
      </c>
      <c r="H8" s="487">
        <v>44.900491420548235</v>
      </c>
    </row>
    <row r="9" spans="1:8" s="80" customFormat="1" x14ac:dyDescent="0.2">
      <c r="A9" s="82" t="s">
        <v>131</v>
      </c>
      <c r="B9" s="484">
        <v>272</v>
      </c>
      <c r="C9" s="86">
        <v>-41.252699784017274</v>
      </c>
      <c r="D9" s="85">
        <v>549</v>
      </c>
      <c r="E9" s="86">
        <v>-33.775633293124244</v>
      </c>
      <c r="F9" s="85">
        <v>4202</v>
      </c>
      <c r="G9" s="87">
        <v>-18.750953496812393</v>
      </c>
      <c r="H9" s="487">
        <v>6.8602961584300663</v>
      </c>
    </row>
    <row r="10" spans="1:8" s="80" customFormat="1" x14ac:dyDescent="0.2">
      <c r="A10" s="81" t="s">
        <v>132</v>
      </c>
      <c r="B10" s="485">
        <v>843</v>
      </c>
      <c r="C10" s="89">
        <v>-1.6336056009334889</v>
      </c>
      <c r="D10" s="88">
        <v>1884</v>
      </c>
      <c r="E10" s="89">
        <v>13.699456849728426</v>
      </c>
      <c r="F10" s="88">
        <v>11300</v>
      </c>
      <c r="G10" s="89">
        <v>6.9875155984010622</v>
      </c>
      <c r="H10" s="488">
        <v>18.448678388924261</v>
      </c>
    </row>
    <row r="11" spans="1:8" s="80" customFormat="1" x14ac:dyDescent="0.2">
      <c r="A11" s="90" t="s">
        <v>120</v>
      </c>
      <c r="B11" s="91">
        <v>4582</v>
      </c>
      <c r="C11" s="92">
        <v>-4.3423799582463465</v>
      </c>
      <c r="D11" s="91">
        <v>9890</v>
      </c>
      <c r="E11" s="92">
        <v>4.9002969876962243</v>
      </c>
      <c r="F11" s="91">
        <v>61251</v>
      </c>
      <c r="G11" s="92">
        <v>2.0898850009972962</v>
      </c>
      <c r="H11" s="92">
        <v>100</v>
      </c>
    </row>
    <row r="12" spans="1:8" s="80" customFormat="1" x14ac:dyDescent="0.2">
      <c r="A12" s="114"/>
      <c r="B12" s="114"/>
      <c r="C12" s="114"/>
      <c r="D12" s="114"/>
      <c r="E12" s="114"/>
      <c r="F12" s="114"/>
      <c r="G12" s="114"/>
      <c r="H12" s="93" t="s">
        <v>241</v>
      </c>
    </row>
    <row r="13" spans="1:8" s="80" customFormat="1" x14ac:dyDescent="0.2">
      <c r="A13" s="94" t="s">
        <v>134</v>
      </c>
      <c r="B13" s="114"/>
      <c r="C13" s="114"/>
      <c r="D13" s="114"/>
      <c r="E13" s="114"/>
      <c r="F13" s="114"/>
      <c r="G13" s="114"/>
      <c r="H13" s="114"/>
    </row>
    <row r="14" spans="1:8" x14ac:dyDescent="0.2">
      <c r="A14" s="94" t="s">
        <v>579</v>
      </c>
      <c r="B14" s="125"/>
      <c r="C14" s="3"/>
      <c r="D14" s="3"/>
      <c r="E14" s="3"/>
      <c r="F14" s="3"/>
      <c r="G14" s="3"/>
      <c r="H14" s="3"/>
    </row>
    <row r="15" spans="1:8" x14ac:dyDescent="0.2">
      <c r="A15" s="94" t="s">
        <v>242</v>
      </c>
      <c r="B15" s="3"/>
      <c r="C15" s="3"/>
      <c r="D15" s="3"/>
      <c r="E15" s="3"/>
      <c r="F15" s="3"/>
      <c r="G15" s="3"/>
      <c r="H15" s="3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G11"/>
  <sheetViews>
    <sheetView workbookViewId="0">
      <selection activeCell="B16" sqref="B16"/>
    </sheetView>
  </sheetViews>
  <sheetFormatPr baseColWidth="10" defaultRowHeight="14.25" x14ac:dyDescent="0.2"/>
  <cols>
    <col min="1" max="1" width="36.375" bestFit="1" customWidth="1"/>
    <col min="3" max="3" width="1.75" customWidth="1"/>
    <col min="4" max="4" width="35.375" bestFit="1" customWidth="1"/>
  </cols>
  <sheetData>
    <row r="1" spans="1:7" x14ac:dyDescent="0.2">
      <c r="A1" s="226" t="s">
        <v>281</v>
      </c>
      <c r="B1" s="226"/>
      <c r="C1" s="226"/>
      <c r="D1" s="226"/>
      <c r="E1" s="226"/>
      <c r="F1" s="227"/>
      <c r="G1" s="227"/>
    </row>
    <row r="2" spans="1:7" x14ac:dyDescent="0.2">
      <c r="A2" s="226"/>
      <c r="B2" s="226"/>
      <c r="C2" s="226"/>
      <c r="D2" s="226"/>
      <c r="E2" s="231" t="s">
        <v>160</v>
      </c>
      <c r="F2" s="227"/>
      <c r="G2" s="227"/>
    </row>
    <row r="3" spans="1:7" x14ac:dyDescent="0.2">
      <c r="A3" s="874">
        <f>INDICE!A3</f>
        <v>42036</v>
      </c>
      <c r="B3" s="874">
        <v>41671</v>
      </c>
      <c r="C3" s="875">
        <v>41671</v>
      </c>
      <c r="D3" s="874">
        <v>41671</v>
      </c>
      <c r="E3" s="874">
        <v>41671</v>
      </c>
      <c r="F3" s="227"/>
    </row>
    <row r="4" spans="1:7" x14ac:dyDescent="0.2">
      <c r="A4" s="237" t="s">
        <v>30</v>
      </c>
      <c r="B4" s="238">
        <v>26.693999999999999</v>
      </c>
      <c r="C4" s="698"/>
      <c r="D4" s="374" t="s">
        <v>282</v>
      </c>
      <c r="E4" s="381">
        <v>4582</v>
      </c>
    </row>
    <row r="5" spans="1:7" x14ac:dyDescent="0.2">
      <c r="A5" s="237" t="s">
        <v>283</v>
      </c>
      <c r="B5" s="238">
        <v>5429</v>
      </c>
      <c r="C5" s="381"/>
      <c r="D5" s="237" t="s">
        <v>284</v>
      </c>
      <c r="E5" s="238">
        <v>-339</v>
      </c>
    </row>
    <row r="6" spans="1:7" x14ac:dyDescent="0.2">
      <c r="A6" s="237" t="s">
        <v>572</v>
      </c>
      <c r="B6" s="238">
        <v>238</v>
      </c>
      <c r="C6" s="381"/>
      <c r="D6" s="237" t="s">
        <v>285</v>
      </c>
      <c r="E6" s="238">
        <v>166</v>
      </c>
    </row>
    <row r="7" spans="1:7" x14ac:dyDescent="0.2">
      <c r="A7" s="237" t="s">
        <v>573</v>
      </c>
      <c r="B7" s="238">
        <v>20.305999999999585</v>
      </c>
      <c r="C7" s="381"/>
      <c r="D7" s="237" t="s">
        <v>574</v>
      </c>
      <c r="E7" s="238">
        <v>1178</v>
      </c>
    </row>
    <row r="8" spans="1:7" x14ac:dyDescent="0.2">
      <c r="A8" s="237" t="s">
        <v>575</v>
      </c>
      <c r="B8" s="238">
        <v>-1088</v>
      </c>
      <c r="C8" s="381"/>
      <c r="D8" s="237" t="s">
        <v>576</v>
      </c>
      <c r="E8" s="238">
        <v>-1225</v>
      </c>
    </row>
    <row r="9" spans="1:7" x14ac:dyDescent="0.2">
      <c r="A9" s="245" t="s">
        <v>59</v>
      </c>
      <c r="B9" s="246">
        <v>4626</v>
      </c>
      <c r="C9" s="381"/>
      <c r="D9" s="237" t="s">
        <v>287</v>
      </c>
      <c r="E9" s="238">
        <v>-7</v>
      </c>
    </row>
    <row r="10" spans="1:7" x14ac:dyDescent="0.2">
      <c r="A10" s="237" t="s">
        <v>286</v>
      </c>
      <c r="B10" s="238">
        <v>-44</v>
      </c>
      <c r="C10" s="381"/>
      <c r="D10" s="245" t="s">
        <v>577</v>
      </c>
      <c r="E10" s="246">
        <v>4355</v>
      </c>
    </row>
    <row r="11" spans="1:7" x14ac:dyDescent="0.2">
      <c r="A11" s="245" t="s">
        <v>282</v>
      </c>
      <c r="B11" s="246">
        <v>4582</v>
      </c>
      <c r="C11" s="699"/>
      <c r="D11" s="323"/>
      <c r="E11" s="688" t="s">
        <v>133</v>
      </c>
      <c r="F11" s="237"/>
    </row>
  </sheetData>
  <mergeCells count="1">
    <mergeCell ref="A3:E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L29"/>
  <sheetViews>
    <sheetView workbookViewId="0">
      <selection sqref="A1:D2"/>
    </sheetView>
  </sheetViews>
  <sheetFormatPr baseColWidth="10" defaultColWidth="10.5" defaultRowHeight="14.25" customHeight="1" x14ac:dyDescent="0.2"/>
  <cols>
    <col min="1" max="1" width="6.875" style="8" customWidth="1"/>
    <col min="2" max="2" width="11" style="8" bestFit="1" customWidth="1"/>
    <col min="3" max="4" width="15.125" style="8" customWidth="1"/>
    <col min="5" max="5" width="15.125" style="58" customWidth="1"/>
    <col min="6" max="6" width="15.125" style="8" customWidth="1"/>
    <col min="7" max="10" width="11.5" style="8" customWidth="1"/>
    <col min="11" max="11" width="2.75" style="8" customWidth="1"/>
    <col min="12" max="12" width="11.5" style="8" customWidth="1"/>
    <col min="13" max="16384" width="10.5" style="8"/>
  </cols>
  <sheetData>
    <row r="1" spans="1:12" ht="14.25" customHeight="1" x14ac:dyDescent="0.2">
      <c r="A1" s="841" t="s">
        <v>582</v>
      </c>
      <c r="B1" s="841"/>
      <c r="C1" s="841"/>
      <c r="D1" s="841"/>
      <c r="E1" s="280"/>
      <c r="F1" s="280"/>
      <c r="G1" s="60"/>
      <c r="H1" s="60"/>
      <c r="I1" s="60"/>
      <c r="J1" s="60"/>
      <c r="K1" s="58"/>
      <c r="L1" s="58"/>
    </row>
    <row r="2" spans="1:12" ht="14.25" customHeight="1" x14ac:dyDescent="0.2">
      <c r="A2" s="841"/>
      <c r="B2" s="841"/>
      <c r="C2" s="841"/>
      <c r="D2" s="841"/>
      <c r="E2" s="280"/>
      <c r="F2" s="280"/>
      <c r="G2" s="60"/>
      <c r="H2" s="60"/>
      <c r="I2" s="60"/>
      <c r="J2" s="60"/>
      <c r="K2" s="58"/>
      <c r="L2" s="58"/>
    </row>
    <row r="3" spans="1:12" ht="14.25" customHeight="1" x14ac:dyDescent="0.2">
      <c r="A3" s="59"/>
      <c r="B3" s="59"/>
      <c r="C3" s="59"/>
      <c r="D3" s="62" t="s">
        <v>288</v>
      </c>
      <c r="F3" s="58"/>
    </row>
    <row r="4" spans="1:12" s="283" customFormat="1" ht="14.25" customHeight="1" x14ac:dyDescent="0.2">
      <c r="A4" s="281"/>
      <c r="B4" s="281"/>
      <c r="C4" s="282" t="s">
        <v>289</v>
      </c>
      <c r="D4" s="282" t="s">
        <v>581</v>
      </c>
      <c r="E4" s="65"/>
      <c r="F4" s="65"/>
    </row>
    <row r="5" spans="1:12" s="283" customFormat="1" ht="14.25" customHeight="1" x14ac:dyDescent="0.2">
      <c r="A5" s="876">
        <v>2008</v>
      </c>
      <c r="B5" s="284" t="s">
        <v>290</v>
      </c>
      <c r="C5" s="700">
        <v>12.94</v>
      </c>
      <c r="D5" s="285">
        <v>5.29</v>
      </c>
      <c r="E5" s="65"/>
      <c r="F5" s="65"/>
    </row>
    <row r="6" spans="1:12" ht="14.25" customHeight="1" x14ac:dyDescent="0.2">
      <c r="A6" s="876"/>
      <c r="B6" s="284" t="s">
        <v>291</v>
      </c>
      <c r="C6" s="700">
        <v>14.1</v>
      </c>
      <c r="D6" s="285">
        <v>8.9644513137557968</v>
      </c>
      <c r="F6" s="58"/>
    </row>
    <row r="7" spans="1:12" ht="14.25" customHeight="1" x14ac:dyDescent="0.2">
      <c r="A7" s="876"/>
      <c r="B7" s="284" t="s">
        <v>292</v>
      </c>
      <c r="C7" s="700">
        <v>13.76</v>
      </c>
      <c r="D7" s="285">
        <v>-2.4113475177304955</v>
      </c>
      <c r="E7" s="286"/>
      <c r="F7" s="58"/>
    </row>
    <row r="8" spans="1:12" s="283" customFormat="1" ht="14.25" customHeight="1" x14ac:dyDescent="0.2">
      <c r="A8" s="843">
        <v>2009</v>
      </c>
      <c r="B8" s="287" t="s">
        <v>290</v>
      </c>
      <c r="C8" s="701">
        <v>13.5</v>
      </c>
      <c r="D8" s="288">
        <v>-1.8895348837209287</v>
      </c>
      <c r="E8" s="65"/>
      <c r="F8" s="65"/>
    </row>
    <row r="9" spans="1:12" ht="14.25" customHeight="1" x14ac:dyDescent="0.2">
      <c r="A9" s="876"/>
      <c r="B9" s="284" t="s">
        <v>291</v>
      </c>
      <c r="C9" s="700">
        <v>10.5</v>
      </c>
      <c r="D9" s="285">
        <v>-22.222222222222221</v>
      </c>
      <c r="F9" s="58"/>
    </row>
    <row r="10" spans="1:12" ht="14.25" customHeight="1" x14ac:dyDescent="0.2">
      <c r="A10" s="876"/>
      <c r="B10" s="284" t="s">
        <v>292</v>
      </c>
      <c r="C10" s="700">
        <v>10.48</v>
      </c>
      <c r="D10" s="285">
        <v>-0.19047619047618641</v>
      </c>
      <c r="E10" s="286"/>
      <c r="F10" s="58"/>
    </row>
    <row r="11" spans="1:12" ht="14.25" customHeight="1" x14ac:dyDescent="0.2">
      <c r="A11" s="876"/>
      <c r="B11" s="284" t="s">
        <v>293</v>
      </c>
      <c r="C11" s="700">
        <v>10.69</v>
      </c>
      <c r="D11" s="285">
        <v>2.0038167938931211</v>
      </c>
      <c r="E11" s="286"/>
      <c r="F11" s="58"/>
    </row>
    <row r="12" spans="1:12" s="283" customFormat="1" ht="14.25" customHeight="1" x14ac:dyDescent="0.2">
      <c r="A12" s="843">
        <v>2010</v>
      </c>
      <c r="B12" s="287" t="s">
        <v>290</v>
      </c>
      <c r="C12" s="701">
        <v>11.06</v>
      </c>
      <c r="D12" s="288">
        <v>3.4611786716557624</v>
      </c>
      <c r="E12" s="65"/>
      <c r="F12" s="65"/>
    </row>
    <row r="13" spans="1:12" ht="14.25" customHeight="1" x14ac:dyDescent="0.2">
      <c r="A13" s="876"/>
      <c r="B13" s="284" t="s">
        <v>291</v>
      </c>
      <c r="C13" s="700">
        <v>11.68</v>
      </c>
      <c r="D13" s="285">
        <v>5.6057866184448395</v>
      </c>
      <c r="F13" s="58"/>
    </row>
    <row r="14" spans="1:12" ht="14.25" customHeight="1" x14ac:dyDescent="0.2">
      <c r="A14" s="876"/>
      <c r="B14" s="284" t="s">
        <v>292</v>
      </c>
      <c r="C14" s="700">
        <v>12.45</v>
      </c>
      <c r="D14" s="285">
        <v>6.5924657534246531</v>
      </c>
      <c r="E14" s="286"/>
      <c r="F14" s="58"/>
    </row>
    <row r="15" spans="1:12" ht="14.25" customHeight="1" x14ac:dyDescent="0.2">
      <c r="A15" s="844"/>
      <c r="B15" s="289" t="s">
        <v>293</v>
      </c>
      <c r="C15" s="702">
        <v>12.79</v>
      </c>
      <c r="D15" s="290">
        <v>2.7309236947791153</v>
      </c>
      <c r="E15" s="286"/>
      <c r="F15" s="58"/>
    </row>
    <row r="16" spans="1:12" s="283" customFormat="1" ht="14.25" customHeight="1" x14ac:dyDescent="0.2">
      <c r="A16" s="876">
        <v>2011</v>
      </c>
      <c r="B16" s="284" t="s">
        <v>290</v>
      </c>
      <c r="C16" s="700">
        <v>13.19</v>
      </c>
      <c r="D16" s="285">
        <v>3.1274433150899172</v>
      </c>
      <c r="E16" s="65"/>
      <c r="F16" s="65"/>
    </row>
    <row r="17" spans="1:6" ht="14.25" customHeight="1" x14ac:dyDescent="0.2">
      <c r="A17" s="876"/>
      <c r="B17" s="284" t="s">
        <v>291</v>
      </c>
      <c r="C17" s="700">
        <v>14</v>
      </c>
      <c r="D17" s="285">
        <v>6.141015921152392</v>
      </c>
      <c r="F17" s="58"/>
    </row>
    <row r="18" spans="1:6" ht="14.25" customHeight="1" x14ac:dyDescent="0.2">
      <c r="A18" s="876"/>
      <c r="B18" s="284" t="s">
        <v>292</v>
      </c>
      <c r="C18" s="700">
        <v>14.8</v>
      </c>
      <c r="D18" s="285">
        <v>5.7142857142857197</v>
      </c>
      <c r="E18" s="286"/>
      <c r="F18" s="58"/>
    </row>
    <row r="19" spans="1:6" ht="14.25" customHeight="1" x14ac:dyDescent="0.2">
      <c r="A19" s="844"/>
      <c r="B19" s="289" t="s">
        <v>293</v>
      </c>
      <c r="C19" s="702">
        <v>15.09</v>
      </c>
      <c r="D19" s="290">
        <v>1.9594594594594537</v>
      </c>
      <c r="E19" s="286"/>
      <c r="F19" s="58"/>
    </row>
    <row r="20" spans="1:6" s="283" customFormat="1" ht="14.25" customHeight="1" x14ac:dyDescent="0.2">
      <c r="A20" s="876">
        <v>2012</v>
      </c>
      <c r="B20" s="284" t="s">
        <v>294</v>
      </c>
      <c r="C20" s="700">
        <v>15.53</v>
      </c>
      <c r="D20" s="285">
        <v>2.9158383035122566</v>
      </c>
      <c r="E20" s="65"/>
      <c r="F20" s="65"/>
    </row>
    <row r="21" spans="1:6" ht="14.25" customHeight="1" x14ac:dyDescent="0.2">
      <c r="A21" s="876"/>
      <c r="B21" s="284" t="s">
        <v>292</v>
      </c>
      <c r="C21" s="700">
        <v>16.45</v>
      </c>
      <c r="D21" s="285">
        <v>5.9240180296200897</v>
      </c>
      <c r="F21" s="58"/>
    </row>
    <row r="22" spans="1:6" ht="14.25" customHeight="1" x14ac:dyDescent="0.2">
      <c r="A22" s="876"/>
      <c r="B22" s="284" t="s">
        <v>295</v>
      </c>
      <c r="C22" s="700">
        <v>16.87</v>
      </c>
      <c r="D22" s="285">
        <v>2.5531914893617129</v>
      </c>
      <c r="E22" s="286"/>
      <c r="F22" s="58"/>
    </row>
    <row r="23" spans="1:6" ht="14.25" customHeight="1" x14ac:dyDescent="0.2">
      <c r="A23" s="844"/>
      <c r="B23" s="289" t="s">
        <v>293</v>
      </c>
      <c r="C23" s="702">
        <v>16.100000000000001</v>
      </c>
      <c r="D23" s="290">
        <v>-4.5643153526970925</v>
      </c>
      <c r="E23" s="286"/>
      <c r="F23" s="58"/>
    </row>
    <row r="24" spans="1:6" ht="14.25" customHeight="1" x14ac:dyDescent="0.2">
      <c r="A24" s="843">
        <v>2013</v>
      </c>
      <c r="B24" s="287" t="s">
        <v>290</v>
      </c>
      <c r="C24" s="701">
        <v>16.32</v>
      </c>
      <c r="D24" s="288">
        <v>1.3664596273291854</v>
      </c>
      <c r="E24" s="286"/>
      <c r="F24" s="58"/>
    </row>
    <row r="25" spans="1:6" ht="14.25" customHeight="1" x14ac:dyDescent="0.2">
      <c r="A25" s="876"/>
      <c r="B25" s="284" t="s">
        <v>296</v>
      </c>
      <c r="C25" s="700">
        <v>17.13</v>
      </c>
      <c r="D25" s="285">
        <v>4.9632352941176388</v>
      </c>
      <c r="E25" s="286"/>
      <c r="F25" s="58"/>
    </row>
    <row r="26" spans="1:6" ht="14.25" customHeight="1" x14ac:dyDescent="0.2">
      <c r="A26" s="844"/>
      <c r="B26" s="289" t="s">
        <v>297</v>
      </c>
      <c r="C26" s="702">
        <v>17.5</v>
      </c>
      <c r="D26" s="290">
        <v>2.1599532983070695</v>
      </c>
      <c r="F26" s="58"/>
    </row>
    <row r="27" spans="1:6" ht="14.25" customHeight="1" x14ac:dyDescent="0.2">
      <c r="A27" s="277"/>
      <c r="D27" s="71" t="s">
        <v>299</v>
      </c>
    </row>
    <row r="28" spans="1:6" ht="14.25" customHeight="1" x14ac:dyDescent="0.2">
      <c r="A28" s="277" t="s">
        <v>298</v>
      </c>
    </row>
    <row r="29" spans="1:6" ht="14.25" customHeight="1" x14ac:dyDescent="0.2">
      <c r="A29" s="277" t="s">
        <v>580</v>
      </c>
    </row>
  </sheetData>
  <mergeCells count="7">
    <mergeCell ref="A24:A26"/>
    <mergeCell ref="A1:D2"/>
    <mergeCell ref="A5:A7"/>
    <mergeCell ref="A8:A11"/>
    <mergeCell ref="A12:A15"/>
    <mergeCell ref="A16:A19"/>
    <mergeCell ref="A20:A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15"/>
  <sheetViews>
    <sheetView workbookViewId="0"/>
  </sheetViews>
  <sheetFormatPr baseColWidth="10" defaultRowHeight="14.25" x14ac:dyDescent="0.2"/>
  <cols>
    <col min="1" max="1" width="21.375" customWidth="1"/>
  </cols>
  <sheetData>
    <row r="1" spans="1:7" x14ac:dyDescent="0.2">
      <c r="A1" s="59" t="s">
        <v>108</v>
      </c>
      <c r="B1" s="59"/>
      <c r="C1" s="59"/>
      <c r="D1" s="59"/>
      <c r="E1" s="59"/>
      <c r="F1" s="59"/>
      <c r="G1" s="60"/>
    </row>
    <row r="2" spans="1:7" x14ac:dyDescent="0.2">
      <c r="A2" s="61"/>
      <c r="B2" s="61"/>
      <c r="C2" s="61"/>
      <c r="D2" s="61"/>
      <c r="E2" s="61"/>
      <c r="F2" s="61"/>
      <c r="G2" s="62" t="s">
        <v>109</v>
      </c>
    </row>
    <row r="3" spans="1:7" ht="14.45" customHeight="1" x14ac:dyDescent="0.2">
      <c r="A3" s="63"/>
      <c r="B3" s="843" t="s">
        <v>630</v>
      </c>
      <c r="C3" s="845" t="s">
        <v>505</v>
      </c>
      <c r="D3" s="843" t="s">
        <v>110</v>
      </c>
      <c r="E3" s="845" t="s">
        <v>505</v>
      </c>
      <c r="F3" s="847" t="s">
        <v>112</v>
      </c>
      <c r="G3" s="847"/>
    </row>
    <row r="4" spans="1:7" ht="14.45" customHeight="1" x14ac:dyDescent="0.25">
      <c r="A4" s="64"/>
      <c r="B4" s="844"/>
      <c r="C4" s="846"/>
      <c r="D4" s="844"/>
      <c r="E4" s="846"/>
      <c r="F4" s="469">
        <v>2013</v>
      </c>
      <c r="G4" s="469">
        <v>2012</v>
      </c>
    </row>
    <row r="5" spans="1:7" x14ac:dyDescent="0.2">
      <c r="A5" s="65" t="s">
        <v>113</v>
      </c>
      <c r="B5" s="268">
        <v>10531.063755754865</v>
      </c>
      <c r="C5" s="269">
        <v>8.6949359981241354</v>
      </c>
      <c r="D5" s="268">
        <v>15510.236353799999</v>
      </c>
      <c r="E5" s="269">
        <v>12.031968834669676</v>
      </c>
      <c r="F5" s="802">
        <v>16.026175703224997</v>
      </c>
      <c r="G5" s="802">
        <v>15.870626320900108</v>
      </c>
    </row>
    <row r="6" spans="1:7" x14ac:dyDescent="0.2">
      <c r="A6" s="65" t="s">
        <v>114</v>
      </c>
      <c r="B6" s="268">
        <v>52934.098759999993</v>
      </c>
      <c r="C6" s="269">
        <v>43.704853708160925</v>
      </c>
      <c r="D6" s="268">
        <v>53977.992749800011</v>
      </c>
      <c r="E6" s="269">
        <v>41.873090242399932</v>
      </c>
      <c r="F6" s="802">
        <v>0.72742449388969277</v>
      </c>
      <c r="G6" s="802">
        <v>0.26802646973295613</v>
      </c>
    </row>
    <row r="7" spans="1:7" x14ac:dyDescent="0.2">
      <c r="A7" s="65" t="s">
        <v>115</v>
      </c>
      <c r="B7" s="268">
        <v>26077.232231999998</v>
      </c>
      <c r="C7" s="269">
        <v>21.530575687717608</v>
      </c>
      <c r="D7" s="268">
        <v>28184.114483999998</v>
      </c>
      <c r="E7" s="269">
        <v>21.863650518850307</v>
      </c>
      <c r="F7" s="802">
        <v>0.19104196164985091</v>
      </c>
      <c r="G7" s="802">
        <v>0.18370003439133065</v>
      </c>
    </row>
    <row r="8" spans="1:7" x14ac:dyDescent="0.2">
      <c r="A8" s="65" t="s">
        <v>116</v>
      </c>
      <c r="B8" s="268">
        <v>14784.529206060604</v>
      </c>
      <c r="C8" s="269">
        <v>12.206794887064047</v>
      </c>
      <c r="D8" s="268">
        <v>16019.454545454542</v>
      </c>
      <c r="E8" s="269">
        <v>12.426991661677288</v>
      </c>
      <c r="F8" s="802">
        <v>100</v>
      </c>
      <c r="G8" s="802">
        <v>100</v>
      </c>
    </row>
    <row r="9" spans="1:7" x14ac:dyDescent="0.2">
      <c r="A9" s="65" t="s">
        <v>117</v>
      </c>
      <c r="B9" s="268">
        <v>17209.489989716269</v>
      </c>
      <c r="C9" s="269">
        <v>14.208955286133399</v>
      </c>
      <c r="D9" s="268">
        <v>16004.226742999999</v>
      </c>
      <c r="E9" s="269">
        <v>12.415178789173339</v>
      </c>
      <c r="F9" s="802">
        <v>100</v>
      </c>
      <c r="G9" s="802">
        <v>100</v>
      </c>
    </row>
    <row r="10" spans="1:7" x14ac:dyDescent="0.2">
      <c r="A10" s="65" t="s">
        <v>118</v>
      </c>
      <c r="B10" s="268">
        <v>159.66048706349406</v>
      </c>
      <c r="C10" s="269">
        <v>0.13182312334665935</v>
      </c>
      <c r="D10" s="268">
        <v>175.63739999999999</v>
      </c>
      <c r="E10" s="269">
        <v>0.13624961443509293</v>
      </c>
      <c r="F10" s="802" t="s">
        <v>628</v>
      </c>
      <c r="G10" s="802" t="s">
        <v>629</v>
      </c>
    </row>
    <row r="11" spans="1:7" x14ac:dyDescent="0.2">
      <c r="A11" s="65" t="s">
        <v>119</v>
      </c>
      <c r="B11" s="268">
        <v>-578.86599999999999</v>
      </c>
      <c r="C11" s="269">
        <v>-0.47793869054677912</v>
      </c>
      <c r="D11" s="268">
        <v>-963.11399999999992</v>
      </c>
      <c r="E11" s="269">
        <v>-0.7471296612056435</v>
      </c>
      <c r="F11" s="803"/>
      <c r="G11" s="803"/>
    </row>
    <row r="12" spans="1:7" x14ac:dyDescent="0.2">
      <c r="A12" s="68" t="s">
        <v>120</v>
      </c>
      <c r="B12" s="804">
        <v>121117.20843059523</v>
      </c>
      <c r="C12" s="805">
        <v>100</v>
      </c>
      <c r="D12" s="804">
        <v>128908.54827605456</v>
      </c>
      <c r="E12" s="805">
        <v>100</v>
      </c>
      <c r="F12" s="805">
        <v>27.863705084480099</v>
      </c>
      <c r="G12" s="805">
        <v>25.884822367713198</v>
      </c>
    </row>
    <row r="13" spans="1:7" x14ac:dyDescent="0.2">
      <c r="A13" s="65"/>
      <c r="B13" s="65"/>
      <c r="C13" s="65"/>
      <c r="D13" s="65"/>
      <c r="E13" s="65"/>
      <c r="F13" s="65"/>
      <c r="G13" s="71" t="s">
        <v>631</v>
      </c>
    </row>
    <row r="14" spans="1:7" x14ac:dyDescent="0.2">
      <c r="A14" s="806" t="s">
        <v>632</v>
      </c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</sheetData>
  <mergeCells count="5">
    <mergeCell ref="B3:B4"/>
    <mergeCell ref="C3:C4"/>
    <mergeCell ref="D3:D4"/>
    <mergeCell ref="E3:E4"/>
    <mergeCell ref="F3:G3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F8"/>
  <sheetViews>
    <sheetView workbookViewId="0">
      <selection activeCell="C13" sqref="C13"/>
    </sheetView>
  </sheetViews>
  <sheetFormatPr baseColWidth="10" defaultRowHeight="14.25" x14ac:dyDescent="0.2"/>
  <cols>
    <col min="1" max="1" width="32.375" customWidth="1"/>
    <col min="5" max="5" width="12.125" customWidth="1"/>
    <col min="6" max="6" width="14.125" bestFit="1" customWidth="1"/>
  </cols>
  <sheetData>
    <row r="1" spans="1:6" x14ac:dyDescent="0.2">
      <c r="A1" s="59" t="s">
        <v>583</v>
      </c>
      <c r="B1" s="59"/>
      <c r="C1" s="59"/>
      <c r="D1" s="60"/>
      <c r="E1" s="60"/>
      <c r="F1" s="60"/>
    </row>
    <row r="2" spans="1:6" x14ac:dyDescent="0.2">
      <c r="A2" s="61"/>
      <c r="B2" s="61"/>
      <c r="C2" s="61"/>
      <c r="D2" s="74"/>
      <c r="E2" s="74"/>
      <c r="F2" s="292" t="s">
        <v>300</v>
      </c>
    </row>
    <row r="3" spans="1:6" x14ac:dyDescent="0.2">
      <c r="A3" s="63"/>
      <c r="B3" s="855" t="s">
        <v>301</v>
      </c>
      <c r="C3" s="855"/>
      <c r="D3" s="855"/>
      <c r="E3" s="262" t="s">
        <v>302</v>
      </c>
      <c r="F3" s="262"/>
    </row>
    <row r="4" spans="1:6" x14ac:dyDescent="0.2">
      <c r="A4" s="75"/>
      <c r="B4" s="293" t="s">
        <v>655</v>
      </c>
      <c r="C4" s="294" t="s">
        <v>651</v>
      </c>
      <c r="D4" s="293" t="s">
        <v>659</v>
      </c>
      <c r="E4" s="264" t="s">
        <v>303</v>
      </c>
      <c r="F4" s="263" t="s">
        <v>304</v>
      </c>
    </row>
    <row r="5" spans="1:6" x14ac:dyDescent="0.2">
      <c r="A5" s="703" t="s">
        <v>585</v>
      </c>
      <c r="B5" s="295">
        <v>120.522778521429</v>
      </c>
      <c r="C5" s="295">
        <v>112.91771266451612</v>
      </c>
      <c r="D5" s="295">
        <v>139.67492139999999</v>
      </c>
      <c r="E5" s="295">
        <v>6.7350512842107415</v>
      </c>
      <c r="F5" s="295">
        <v>-13.711941046111795</v>
      </c>
    </row>
    <row r="6" spans="1:6" x14ac:dyDescent="0.2">
      <c r="A6" s="75" t="s">
        <v>584</v>
      </c>
      <c r="B6" s="274">
        <v>113.84729331428601</v>
      </c>
      <c r="C6" s="290">
        <v>107.15396965161293</v>
      </c>
      <c r="D6" s="274">
        <v>133.88377857142899</v>
      </c>
      <c r="E6" s="274">
        <v>6.2464542232405575</v>
      </c>
      <c r="F6" s="274">
        <v>-14.965580947099744</v>
      </c>
    </row>
    <row r="7" spans="1:6" x14ac:dyDescent="0.2">
      <c r="A7" s="1"/>
      <c r="B7" s="1"/>
      <c r="C7" s="1"/>
      <c r="D7" s="1"/>
      <c r="E7" s="1"/>
      <c r="F7" s="71" t="s">
        <v>299</v>
      </c>
    </row>
    <row r="8" spans="1:6" x14ac:dyDescent="0.2">
      <c r="A8" s="1"/>
      <c r="B8" s="1"/>
      <c r="C8" s="1"/>
      <c r="D8" s="1"/>
      <c r="E8" s="1"/>
      <c r="F8" s="1"/>
    </row>
  </sheetData>
  <mergeCells count="1">
    <mergeCell ref="B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AL36"/>
  <sheetViews>
    <sheetView workbookViewId="0">
      <selection sqref="A1:C2"/>
    </sheetView>
  </sheetViews>
  <sheetFormatPr baseColWidth="10" defaultRowHeight="14.25" x14ac:dyDescent="0.2"/>
  <cols>
    <col min="1" max="1" width="22.5" bestFit="1" customWidth="1"/>
    <col min="7" max="7" width="19.25" bestFit="1" customWidth="1"/>
  </cols>
  <sheetData>
    <row r="1" spans="1:38" x14ac:dyDescent="0.2">
      <c r="A1" s="841" t="s">
        <v>305</v>
      </c>
      <c r="B1" s="841"/>
      <c r="C1" s="841"/>
      <c r="D1" s="58"/>
      <c r="E1" s="58"/>
    </row>
    <row r="2" spans="1:38" x14ac:dyDescent="0.2">
      <c r="A2" s="842"/>
      <c r="B2" s="841"/>
      <c r="C2" s="841"/>
      <c r="D2" s="8"/>
      <c r="E2" s="62" t="s">
        <v>300</v>
      </c>
    </row>
    <row r="3" spans="1:38" x14ac:dyDescent="0.2">
      <c r="A3" s="64"/>
      <c r="B3" s="297" t="s">
        <v>306</v>
      </c>
      <c r="C3" s="297" t="s">
        <v>307</v>
      </c>
      <c r="D3" s="297" t="s">
        <v>308</v>
      </c>
      <c r="E3" s="297" t="s">
        <v>309</v>
      </c>
    </row>
    <row r="4" spans="1:38" x14ac:dyDescent="0.2">
      <c r="A4" s="298" t="s">
        <v>310</v>
      </c>
      <c r="B4" s="299">
        <v>120.522778521429</v>
      </c>
      <c r="C4" s="300">
        <v>20.917176437603381</v>
      </c>
      <c r="D4" s="300">
        <v>46.198741855667414</v>
      </c>
      <c r="E4" s="300">
        <v>53.406860228158202</v>
      </c>
      <c r="F4" s="443"/>
      <c r="H4" s="443"/>
      <c r="M4" s="445"/>
      <c r="N4" s="445"/>
      <c r="O4" s="445"/>
      <c r="P4" s="445"/>
      <c r="Q4" s="445"/>
      <c r="R4" s="445"/>
      <c r="S4" s="445"/>
      <c r="T4" s="445"/>
      <c r="U4" s="445"/>
      <c r="V4" s="445"/>
      <c r="W4" s="445"/>
      <c r="X4" s="445"/>
      <c r="Y4" s="445"/>
      <c r="Z4" s="445"/>
      <c r="AA4" s="445"/>
      <c r="AB4" s="445"/>
      <c r="AC4" s="445"/>
      <c r="AD4" s="445"/>
      <c r="AE4" s="445"/>
      <c r="AF4" s="445"/>
      <c r="AG4" s="445"/>
      <c r="AH4" s="445"/>
      <c r="AI4" s="445"/>
      <c r="AJ4" s="445"/>
      <c r="AK4" s="445"/>
      <c r="AL4" s="445"/>
    </row>
    <row r="5" spans="1:38" x14ac:dyDescent="0.2">
      <c r="A5" s="301" t="s">
        <v>311</v>
      </c>
      <c r="B5" s="302">
        <v>133.92857142857142</v>
      </c>
      <c r="C5" s="296">
        <v>21.383553421368546</v>
      </c>
      <c r="D5" s="296">
        <v>65.449875150060009</v>
      </c>
      <c r="E5" s="296">
        <v>47.095142857142854</v>
      </c>
      <c r="F5" s="443"/>
      <c r="M5" s="444"/>
      <c r="N5" s="444"/>
      <c r="O5" s="444"/>
      <c r="P5" s="444"/>
      <c r="Q5" s="444"/>
      <c r="R5" s="444"/>
      <c r="S5" s="444"/>
      <c r="T5" s="444"/>
      <c r="U5" s="444"/>
      <c r="V5" s="444"/>
      <c r="W5" s="444"/>
      <c r="X5" s="444"/>
      <c r="Y5" s="444"/>
      <c r="Z5" s="444"/>
      <c r="AA5" s="444"/>
      <c r="AB5" s="444"/>
      <c r="AC5" s="444"/>
      <c r="AD5" s="444"/>
      <c r="AE5" s="444"/>
      <c r="AF5" s="444"/>
      <c r="AG5" s="444"/>
      <c r="AH5" s="444"/>
      <c r="AI5" s="444"/>
      <c r="AJ5" s="444"/>
      <c r="AK5" s="444"/>
      <c r="AL5" s="444"/>
    </row>
    <row r="6" spans="1:38" x14ac:dyDescent="0.2">
      <c r="A6" s="301" t="s">
        <v>312</v>
      </c>
      <c r="B6" s="302">
        <v>115.32142857142858</v>
      </c>
      <c r="C6" s="296">
        <v>19.220238095238098</v>
      </c>
      <c r="D6" s="296">
        <v>49.336226190476197</v>
      </c>
      <c r="E6" s="296">
        <v>46.764964285714278</v>
      </c>
      <c r="F6" s="443"/>
      <c r="M6" s="444"/>
      <c r="N6" s="444"/>
      <c r="O6" s="444"/>
      <c r="P6" s="444"/>
      <c r="Q6" s="444"/>
      <c r="R6" s="444"/>
      <c r="S6" s="444"/>
      <c r="T6" s="444"/>
      <c r="U6" s="444"/>
      <c r="V6" s="444"/>
      <c r="W6" s="444"/>
      <c r="X6" s="444"/>
      <c r="Y6" s="444"/>
      <c r="Z6" s="444"/>
      <c r="AA6" s="444"/>
      <c r="AB6" s="444"/>
      <c r="AC6" s="444"/>
      <c r="AD6" s="444"/>
      <c r="AE6" s="444"/>
      <c r="AF6" s="444"/>
      <c r="AG6" s="444"/>
      <c r="AH6" s="444"/>
      <c r="AI6" s="444"/>
      <c r="AJ6" s="444"/>
      <c r="AK6" s="444"/>
      <c r="AL6" s="444"/>
    </row>
    <row r="7" spans="1:38" x14ac:dyDescent="0.2">
      <c r="A7" s="301" t="s">
        <v>255</v>
      </c>
      <c r="B7" s="302">
        <v>130.41749999999999</v>
      </c>
      <c r="C7" s="296">
        <v>22.634442148760328</v>
      </c>
      <c r="D7" s="296">
        <v>61.521843565525373</v>
      </c>
      <c r="E7" s="296">
        <v>46.261214285714281</v>
      </c>
      <c r="F7" s="443"/>
      <c r="N7" s="444"/>
      <c r="O7" s="444"/>
      <c r="P7" s="444"/>
      <c r="Q7" s="444"/>
      <c r="R7" s="444"/>
      <c r="S7" s="444"/>
      <c r="T7" s="444"/>
      <c r="U7" s="444"/>
      <c r="V7" s="444"/>
      <c r="W7" s="444"/>
      <c r="X7" s="444"/>
      <c r="Y7" s="444"/>
      <c r="Z7" s="444"/>
      <c r="AA7" s="444"/>
      <c r="AB7" s="444"/>
      <c r="AC7" s="444"/>
      <c r="AD7" s="444"/>
      <c r="AE7" s="444"/>
      <c r="AF7" s="444"/>
      <c r="AG7" s="444"/>
      <c r="AH7" s="444"/>
      <c r="AI7" s="444"/>
      <c r="AJ7" s="444"/>
      <c r="AK7" s="444"/>
      <c r="AL7" s="444"/>
    </row>
    <row r="8" spans="1:38" x14ac:dyDescent="0.2">
      <c r="A8" s="301" t="s">
        <v>313</v>
      </c>
      <c r="B8" s="302">
        <v>100.05931076797221</v>
      </c>
      <c r="C8" s="296">
        <v>16.676551794662036</v>
      </c>
      <c r="D8" s="296">
        <v>36.302280396768609</v>
      </c>
      <c r="E8" s="296">
        <v>47.080478576541566</v>
      </c>
      <c r="F8" s="443"/>
      <c r="N8" s="444"/>
      <c r="O8" s="444"/>
      <c r="P8" s="444"/>
      <c r="Q8" s="444"/>
      <c r="R8" s="444"/>
      <c r="S8" s="444"/>
      <c r="T8" s="444"/>
      <c r="U8" s="444"/>
      <c r="V8" s="444"/>
      <c r="W8" s="444"/>
      <c r="X8" s="444"/>
      <c r="Y8" s="444"/>
      <c r="Z8" s="444"/>
      <c r="AA8" s="444"/>
      <c r="AB8" s="444"/>
      <c r="AC8" s="444"/>
      <c r="AD8" s="444"/>
      <c r="AE8" s="444"/>
      <c r="AF8" s="444"/>
      <c r="AG8" s="444"/>
      <c r="AH8" s="444"/>
      <c r="AI8" s="444"/>
      <c r="AJ8" s="444"/>
      <c r="AK8" s="444"/>
      <c r="AL8" s="444"/>
    </row>
    <row r="9" spans="1:38" x14ac:dyDescent="0.2">
      <c r="A9" s="301" t="s">
        <v>314</v>
      </c>
      <c r="B9" s="302">
        <v>108.01104753346178</v>
      </c>
      <c r="C9" s="296">
        <v>18.745718993410719</v>
      </c>
      <c r="D9" s="296">
        <v>46.440400714241605</v>
      </c>
      <c r="E9" s="296">
        <v>42.824927825809446</v>
      </c>
      <c r="F9" s="443"/>
    </row>
    <row r="10" spans="1:38" x14ac:dyDescent="0.2">
      <c r="A10" s="301" t="s">
        <v>315</v>
      </c>
      <c r="B10" s="302">
        <v>114.99717857142858</v>
      </c>
      <c r="C10" s="296">
        <v>18.360894057623053</v>
      </c>
      <c r="D10" s="296">
        <v>48.970213085234093</v>
      </c>
      <c r="E10" s="296">
        <v>47.666071428571428</v>
      </c>
      <c r="F10" s="443"/>
    </row>
    <row r="11" spans="1:38" x14ac:dyDescent="0.2">
      <c r="A11" s="301" t="s">
        <v>316</v>
      </c>
      <c r="B11" s="302">
        <v>116.83276316449476</v>
      </c>
      <c r="C11" s="296">
        <v>23.366552632898951</v>
      </c>
      <c r="D11" s="296">
        <v>47.465233435967995</v>
      </c>
      <c r="E11" s="296">
        <v>46.000977095627817</v>
      </c>
      <c r="F11" s="443"/>
    </row>
    <row r="12" spans="1:38" x14ac:dyDescent="0.2">
      <c r="A12" s="301" t="s">
        <v>317</v>
      </c>
      <c r="B12" s="302">
        <v>144.27969162312758</v>
      </c>
      <c r="C12" s="296">
        <v>28.855938324625516</v>
      </c>
      <c r="D12" s="296">
        <v>61.329855597732887</v>
      </c>
      <c r="E12" s="296">
        <v>54.093897700769176</v>
      </c>
      <c r="F12" s="443"/>
    </row>
    <row r="13" spans="1:38" x14ac:dyDescent="0.2">
      <c r="A13" s="301" t="s">
        <v>318</v>
      </c>
      <c r="B13" s="302">
        <v>120.925</v>
      </c>
      <c r="C13" s="296">
        <v>20.154166666666669</v>
      </c>
      <c r="D13" s="296">
        <v>57.017083333333332</v>
      </c>
      <c r="E13" s="296">
        <v>43.753749999999997</v>
      </c>
      <c r="F13" s="443"/>
    </row>
    <row r="14" spans="1:38" x14ac:dyDescent="0.2">
      <c r="A14" s="301" t="s">
        <v>319</v>
      </c>
      <c r="B14" s="302">
        <v>126.35714285714286</v>
      </c>
      <c r="C14" s="296">
        <v>22.785714285714285</v>
      </c>
      <c r="D14" s="296">
        <v>60.741071428571438</v>
      </c>
      <c r="E14" s="296">
        <v>42.830357142857139</v>
      </c>
      <c r="F14" s="443"/>
    </row>
    <row r="15" spans="1:38" x14ac:dyDescent="0.2">
      <c r="A15" s="301" t="s">
        <v>220</v>
      </c>
      <c r="B15" s="302">
        <v>104.87142857142858</v>
      </c>
      <c r="C15" s="296">
        <v>17.478571428571431</v>
      </c>
      <c r="D15" s="296">
        <v>42.277000000000001</v>
      </c>
      <c r="E15" s="296">
        <v>45.115857142857152</v>
      </c>
      <c r="F15" s="443"/>
    </row>
    <row r="16" spans="1:38" x14ac:dyDescent="0.2">
      <c r="A16" s="301" t="s">
        <v>320</v>
      </c>
      <c r="B16" s="303">
        <v>138.28928571428571</v>
      </c>
      <c r="C16" s="285">
        <v>26.765668202764978</v>
      </c>
      <c r="D16" s="285">
        <v>62.370117511520739</v>
      </c>
      <c r="E16" s="285">
        <v>49.153499999999994</v>
      </c>
      <c r="F16" s="443"/>
    </row>
    <row r="17" spans="1:13" x14ac:dyDescent="0.2">
      <c r="A17" s="301" t="s">
        <v>256</v>
      </c>
      <c r="B17" s="302">
        <v>131.73724999999999</v>
      </c>
      <c r="C17" s="296">
        <v>21.956208333333333</v>
      </c>
      <c r="D17" s="296">
        <v>63.050005952380943</v>
      </c>
      <c r="E17" s="296">
        <v>46.73103571428571</v>
      </c>
      <c r="F17" s="443"/>
    </row>
    <row r="18" spans="1:13" x14ac:dyDescent="0.2">
      <c r="A18" s="301" t="s">
        <v>257</v>
      </c>
      <c r="B18" s="302">
        <v>142.09642857142859</v>
      </c>
      <c r="C18" s="296">
        <v>26.570876887340308</v>
      </c>
      <c r="D18" s="296">
        <v>68.026265969802566</v>
      </c>
      <c r="E18" s="296">
        <v>47.499285714285719</v>
      </c>
      <c r="F18" s="443"/>
    </row>
    <row r="19" spans="1:13" x14ac:dyDescent="0.2">
      <c r="A19" s="58" t="s">
        <v>258</v>
      </c>
      <c r="B19" s="302">
        <v>150.77857142857141</v>
      </c>
      <c r="C19" s="296">
        <v>26.168181818181814</v>
      </c>
      <c r="D19" s="296">
        <v>77.407139610389606</v>
      </c>
      <c r="E19" s="296">
        <v>47.203249999999997</v>
      </c>
      <c r="F19" s="443"/>
    </row>
    <row r="20" spans="1:13" x14ac:dyDescent="0.2">
      <c r="A20" s="58" t="s">
        <v>321</v>
      </c>
      <c r="B20" s="302">
        <v>111.25008410370921</v>
      </c>
      <c r="C20" s="296">
        <v>23.65159268346574</v>
      </c>
      <c r="D20" s="296">
        <v>39.49276808134087</v>
      </c>
      <c r="E20" s="296">
        <v>48.1057233389026</v>
      </c>
      <c r="F20" s="443"/>
    </row>
    <row r="21" spans="1:13" x14ac:dyDescent="0.2">
      <c r="A21" s="58" t="s">
        <v>322</v>
      </c>
      <c r="B21" s="302">
        <v>129.4</v>
      </c>
      <c r="C21" s="296">
        <v>24.196747967479677</v>
      </c>
      <c r="D21" s="296">
        <v>60.771752032520325</v>
      </c>
      <c r="E21" s="296">
        <v>44.4315</v>
      </c>
      <c r="F21" s="443"/>
    </row>
    <row r="22" spans="1:13" x14ac:dyDescent="0.2">
      <c r="A22" s="58" t="s">
        <v>221</v>
      </c>
      <c r="B22" s="302">
        <v>148.91335714285717</v>
      </c>
      <c r="C22" s="296">
        <v>26.853228337236537</v>
      </c>
      <c r="D22" s="296">
        <v>72.84002166276349</v>
      </c>
      <c r="E22" s="296">
        <v>49.220107142857145</v>
      </c>
      <c r="F22" s="443"/>
    </row>
    <row r="23" spans="1:13" x14ac:dyDescent="0.2">
      <c r="A23" s="304" t="s">
        <v>323</v>
      </c>
      <c r="B23" s="305">
        <v>105.10089285714287</v>
      </c>
      <c r="C23" s="306">
        <v>18.240650826446281</v>
      </c>
      <c r="D23" s="306">
        <v>42.319849173553735</v>
      </c>
      <c r="E23" s="306">
        <v>44.540392857142855</v>
      </c>
      <c r="F23" s="443"/>
    </row>
    <row r="24" spans="1:13" x14ac:dyDescent="0.2">
      <c r="A24" s="304" t="s">
        <v>324</v>
      </c>
      <c r="B24" s="305">
        <v>105.54732142857145</v>
      </c>
      <c r="C24" s="306">
        <v>18.318130165289261</v>
      </c>
      <c r="D24" s="306">
        <v>43.44286983471077</v>
      </c>
      <c r="E24" s="306">
        <v>43.786321428571419</v>
      </c>
      <c r="F24" s="443"/>
    </row>
    <row r="25" spans="1:13" x14ac:dyDescent="0.2">
      <c r="A25" s="284" t="s">
        <v>325</v>
      </c>
      <c r="B25" s="305">
        <v>111.89817857142857</v>
      </c>
      <c r="C25" s="306">
        <v>16.25870970695971</v>
      </c>
      <c r="D25" s="306">
        <v>46.208576007326002</v>
      </c>
      <c r="E25" s="306">
        <v>49.430892857142865</v>
      </c>
      <c r="F25" s="443"/>
    </row>
    <row r="26" spans="1:13" x14ac:dyDescent="0.2">
      <c r="A26" s="284" t="s">
        <v>326</v>
      </c>
      <c r="B26" s="305">
        <v>138.14285714285714</v>
      </c>
      <c r="C26" s="306">
        <v>21.072639225181597</v>
      </c>
      <c r="D26" s="306">
        <v>51.902467917675544</v>
      </c>
      <c r="E26" s="306">
        <v>65.167749999999998</v>
      </c>
      <c r="F26" s="443"/>
    </row>
    <row r="27" spans="1:13" x14ac:dyDescent="0.2">
      <c r="A27" s="284" t="s">
        <v>327</v>
      </c>
      <c r="B27" s="305">
        <v>104.47735049203482</v>
      </c>
      <c r="C27" s="306">
        <v>19.536415132656916</v>
      </c>
      <c r="D27" s="306">
        <v>39.931090595155894</v>
      </c>
      <c r="E27" s="306">
        <v>45.009844764222009</v>
      </c>
      <c r="F27" s="443"/>
    </row>
    <row r="28" spans="1:13" x14ac:dyDescent="0.2">
      <c r="A28" s="58" t="s">
        <v>259</v>
      </c>
      <c r="B28" s="302">
        <v>137.09642857142859</v>
      </c>
      <c r="C28" s="296">
        <v>25.63591753774681</v>
      </c>
      <c r="D28" s="296">
        <v>61.751011033681792</v>
      </c>
      <c r="E28" s="296">
        <v>49.709499999999998</v>
      </c>
      <c r="F28" s="443"/>
    </row>
    <row r="29" spans="1:13" x14ac:dyDescent="0.2">
      <c r="A29" s="284" t="s">
        <v>224</v>
      </c>
      <c r="B29" s="305">
        <v>143.86575572386204</v>
      </c>
      <c r="C29" s="306">
        <v>23.977625953977007</v>
      </c>
      <c r="D29" s="306">
        <v>77.964355898346426</v>
      </c>
      <c r="E29" s="306">
        <v>41.923773871538607</v>
      </c>
      <c r="F29" s="443"/>
    </row>
    <row r="30" spans="1:13" x14ac:dyDescent="0.2">
      <c r="A30" s="58" t="s">
        <v>328</v>
      </c>
      <c r="B30" s="302">
        <v>115.29979580768035</v>
      </c>
      <c r="C30" s="296">
        <v>22.316089511163941</v>
      </c>
      <c r="D30" s="296">
        <v>45.914697793939837</v>
      </c>
      <c r="E30" s="296">
        <v>47.06900850257658</v>
      </c>
      <c r="F30" s="443"/>
    </row>
    <row r="31" spans="1:13" x14ac:dyDescent="0.2">
      <c r="A31" s="307" t="s">
        <v>260</v>
      </c>
      <c r="B31" s="308">
        <v>134.73236796491307</v>
      </c>
      <c r="C31" s="274">
        <v>26.946473592982613</v>
      </c>
      <c r="D31" s="274">
        <v>59.336869582615009</v>
      </c>
      <c r="E31" s="274">
        <v>48.449024789315452</v>
      </c>
      <c r="F31" s="443"/>
    </row>
    <row r="32" spans="1:13" x14ac:dyDescent="0.2">
      <c r="A32" s="309" t="s">
        <v>329</v>
      </c>
      <c r="B32" s="310">
        <v>133.4911697419881</v>
      </c>
      <c r="C32" s="310">
        <v>23.25744802839024</v>
      </c>
      <c r="D32" s="310">
        <v>63.583986482768651</v>
      </c>
      <c r="E32" s="310">
        <v>46.649735230829201</v>
      </c>
      <c r="F32" s="443"/>
      <c r="M32" s="444"/>
    </row>
    <row r="33" spans="1:13" x14ac:dyDescent="0.2">
      <c r="A33" s="311" t="s">
        <v>330</v>
      </c>
      <c r="B33" s="312">
        <v>135.2187012351433</v>
      </c>
      <c r="C33" s="312">
        <v>23.121335091927026</v>
      </c>
      <c r="D33" s="312">
        <v>64.254072710447446</v>
      </c>
      <c r="E33" s="312">
        <v>47.843293432768832</v>
      </c>
      <c r="F33" s="443"/>
      <c r="M33" s="444"/>
    </row>
    <row r="34" spans="1:13" x14ac:dyDescent="0.2">
      <c r="A34" s="311" t="s">
        <v>331</v>
      </c>
      <c r="B34" s="313">
        <v>14.695922713714296</v>
      </c>
      <c r="C34" s="313">
        <v>2.2041586543236455</v>
      </c>
      <c r="D34" s="313">
        <v>18.055330854780031</v>
      </c>
      <c r="E34" s="313">
        <v>-5.5635667953893702</v>
      </c>
      <c r="F34" s="443"/>
    </row>
    <row r="35" spans="1:13" x14ac:dyDescent="0.2">
      <c r="A35" s="94"/>
      <c r="B35" s="65"/>
      <c r="C35" s="58"/>
      <c r="D35" s="8"/>
      <c r="E35" s="71" t="s">
        <v>299</v>
      </c>
    </row>
    <row r="36" spans="1:13" x14ac:dyDescent="0.2">
      <c r="B36" s="443"/>
      <c r="C36" s="443"/>
      <c r="D36" s="443"/>
      <c r="E36" s="443"/>
    </row>
  </sheetData>
  <mergeCells count="1">
    <mergeCell ref="A1:C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AJ35"/>
  <sheetViews>
    <sheetView workbookViewId="0">
      <selection activeCell="B28" sqref="B28"/>
    </sheetView>
  </sheetViews>
  <sheetFormatPr baseColWidth="10" defaultRowHeight="14.25" x14ac:dyDescent="0.2"/>
  <cols>
    <col min="1" max="1" width="22.75" bestFit="1" customWidth="1"/>
    <col min="7" max="7" width="17.875" bestFit="1" customWidth="1"/>
  </cols>
  <sheetData>
    <row r="1" spans="1:36" x14ac:dyDescent="0.2">
      <c r="A1" s="841" t="s">
        <v>332</v>
      </c>
      <c r="B1" s="841"/>
      <c r="C1" s="841"/>
      <c r="D1" s="58"/>
      <c r="E1" s="58"/>
    </row>
    <row r="2" spans="1:36" x14ac:dyDescent="0.2">
      <c r="A2" s="842"/>
      <c r="B2" s="841"/>
      <c r="C2" s="841"/>
      <c r="D2" s="8"/>
      <c r="E2" s="62" t="s">
        <v>300</v>
      </c>
    </row>
    <row r="3" spans="1:36" x14ac:dyDescent="0.2">
      <c r="A3" s="64"/>
      <c r="B3" s="297" t="s">
        <v>306</v>
      </c>
      <c r="C3" s="297" t="s">
        <v>307</v>
      </c>
      <c r="D3" s="297" t="s">
        <v>308</v>
      </c>
      <c r="E3" s="297" t="s">
        <v>309</v>
      </c>
      <c r="G3" s="447"/>
      <c r="H3" s="447"/>
      <c r="I3" s="447"/>
      <c r="J3" s="447"/>
      <c r="K3" s="447"/>
      <c r="L3" s="447"/>
      <c r="M3" s="447"/>
      <c r="N3" s="447"/>
      <c r="O3" s="447"/>
      <c r="P3" s="447"/>
      <c r="Q3" s="447"/>
      <c r="R3" s="447"/>
      <c r="S3" s="447"/>
      <c r="T3" s="447"/>
      <c r="U3" s="447"/>
      <c r="V3" s="447"/>
      <c r="W3" s="447"/>
      <c r="X3" s="447"/>
      <c r="Y3" s="447"/>
      <c r="Z3" s="447"/>
      <c r="AA3" s="447"/>
      <c r="AB3" s="447"/>
      <c r="AC3" s="447"/>
      <c r="AD3" s="447"/>
      <c r="AE3" s="447"/>
      <c r="AF3" s="447"/>
      <c r="AG3" s="447"/>
      <c r="AH3" s="447"/>
      <c r="AI3" s="447"/>
      <c r="AJ3" s="447"/>
    </row>
    <row r="4" spans="1:36" x14ac:dyDescent="0.2">
      <c r="A4" s="298" t="s">
        <v>310</v>
      </c>
      <c r="B4" s="299">
        <v>113.84729331428601</v>
      </c>
      <c r="C4" s="300">
        <v>19.758621153719059</v>
      </c>
      <c r="D4" s="300">
        <v>36.796757903837346</v>
      </c>
      <c r="E4" s="300">
        <v>57.291914256729598</v>
      </c>
      <c r="F4" s="443"/>
      <c r="G4" s="446"/>
      <c r="H4" s="446"/>
      <c r="I4" s="446"/>
      <c r="J4" s="446"/>
      <c r="K4" s="446"/>
      <c r="L4" s="446"/>
      <c r="M4" s="446"/>
      <c r="N4" s="446"/>
      <c r="O4" s="446"/>
      <c r="P4" s="446"/>
      <c r="Q4" s="446"/>
      <c r="R4" s="446"/>
      <c r="S4" s="446"/>
      <c r="T4" s="446"/>
      <c r="U4" s="446"/>
      <c r="V4" s="446"/>
      <c r="W4" s="446"/>
      <c r="X4" s="446"/>
      <c r="Y4" s="446"/>
      <c r="Z4" s="446"/>
      <c r="AA4" s="446"/>
      <c r="AB4" s="446"/>
      <c r="AC4" s="446"/>
      <c r="AD4" s="446"/>
      <c r="AE4" s="446"/>
      <c r="AF4" s="446"/>
      <c r="AG4" s="446"/>
      <c r="AH4" s="446"/>
      <c r="AI4" s="446"/>
      <c r="AJ4" s="446"/>
    </row>
    <row r="5" spans="1:36" x14ac:dyDescent="0.2">
      <c r="A5" s="301" t="s">
        <v>311</v>
      </c>
      <c r="B5" s="302">
        <v>118.22857142857143</v>
      </c>
      <c r="C5" s="296">
        <v>18.87683073229292</v>
      </c>
      <c r="D5" s="296">
        <v>47.039847839135646</v>
      </c>
      <c r="E5" s="296">
        <v>52.311892857142865</v>
      </c>
      <c r="G5" s="448"/>
      <c r="H5" s="448"/>
      <c r="I5" s="448"/>
      <c r="J5" s="448"/>
      <c r="K5" s="448"/>
      <c r="L5" s="446"/>
      <c r="M5" s="446"/>
      <c r="N5" s="446"/>
      <c r="O5" s="446"/>
      <c r="P5" s="446"/>
      <c r="Q5" s="446"/>
      <c r="R5" s="446"/>
      <c r="S5" s="446"/>
      <c r="T5" s="446"/>
      <c r="U5" s="446"/>
      <c r="V5" s="446"/>
      <c r="W5" s="446"/>
      <c r="X5" s="446"/>
      <c r="Y5" s="446"/>
      <c r="Z5" s="446"/>
      <c r="AA5" s="446"/>
      <c r="AB5" s="446"/>
      <c r="AC5" s="446"/>
      <c r="AD5" s="446"/>
      <c r="AE5" s="446"/>
      <c r="AF5" s="446"/>
      <c r="AG5" s="446"/>
      <c r="AH5" s="446"/>
      <c r="AI5" s="446"/>
      <c r="AJ5" s="446"/>
    </row>
    <row r="6" spans="1:36" x14ac:dyDescent="0.2">
      <c r="A6" s="301" t="s">
        <v>312</v>
      </c>
      <c r="B6" s="302">
        <v>112.90714285714287</v>
      </c>
      <c r="C6" s="296">
        <v>18.817857142857147</v>
      </c>
      <c r="D6" s="296">
        <v>40.963821428571435</v>
      </c>
      <c r="E6" s="296">
        <v>53.125464285714294</v>
      </c>
      <c r="L6" s="449"/>
      <c r="M6" s="449"/>
      <c r="N6" s="449"/>
      <c r="O6" s="449"/>
      <c r="P6" s="449"/>
      <c r="Q6" s="449"/>
      <c r="R6" s="449"/>
      <c r="S6" s="449"/>
      <c r="T6" s="449"/>
      <c r="U6" s="449"/>
      <c r="V6" s="449"/>
      <c r="W6" s="449"/>
      <c r="X6" s="449"/>
      <c r="Y6" s="449"/>
      <c r="Z6" s="449"/>
      <c r="AA6" s="449"/>
      <c r="AB6" s="449"/>
      <c r="AC6" s="449"/>
      <c r="AD6" s="449"/>
      <c r="AE6" s="449"/>
      <c r="AF6" s="449"/>
      <c r="AG6" s="449"/>
      <c r="AH6" s="449"/>
      <c r="AI6" s="449"/>
      <c r="AJ6" s="449"/>
    </row>
    <row r="7" spans="1:36" x14ac:dyDescent="0.2">
      <c r="A7" s="301" t="s">
        <v>255</v>
      </c>
      <c r="B7" s="302">
        <v>115.51214285714286</v>
      </c>
      <c r="C7" s="296">
        <v>20.047561983471077</v>
      </c>
      <c r="D7" s="296">
        <v>42.883973730814645</v>
      </c>
      <c r="E7" s="296">
        <v>52.58060714285714</v>
      </c>
      <c r="L7" s="448"/>
      <c r="M7" s="448"/>
      <c r="N7" s="448"/>
      <c r="O7" s="448"/>
      <c r="P7" s="448"/>
      <c r="Q7" s="448"/>
      <c r="R7" s="448"/>
      <c r="S7" s="448"/>
      <c r="T7" s="448"/>
      <c r="U7" s="448"/>
      <c r="V7" s="448"/>
      <c r="W7" s="448"/>
      <c r="X7" s="448"/>
      <c r="Y7" s="448"/>
      <c r="Z7" s="448"/>
      <c r="AA7" s="448"/>
      <c r="AB7" s="448"/>
      <c r="AC7" s="448"/>
      <c r="AD7" s="448"/>
      <c r="AE7" s="448"/>
      <c r="AF7" s="448"/>
      <c r="AG7" s="448"/>
      <c r="AH7" s="448"/>
      <c r="AI7" s="448"/>
      <c r="AJ7" s="448"/>
    </row>
    <row r="8" spans="1:36" x14ac:dyDescent="0.2">
      <c r="A8" s="301" t="s">
        <v>313</v>
      </c>
      <c r="B8" s="302">
        <v>103.72974887879275</v>
      </c>
      <c r="C8" s="296">
        <v>17.288291479798794</v>
      </c>
      <c r="D8" s="296">
        <v>32.978826104529126</v>
      </c>
      <c r="E8" s="296">
        <v>53.462631294464828</v>
      </c>
    </row>
    <row r="9" spans="1:36" x14ac:dyDescent="0.2">
      <c r="A9" s="301" t="s">
        <v>314</v>
      </c>
      <c r="B9" s="302">
        <v>110.8357377959754</v>
      </c>
      <c r="C9" s="296">
        <v>19.235954493516392</v>
      </c>
      <c r="D9" s="296">
        <v>39.604550111469877</v>
      </c>
      <c r="E9" s="296">
        <v>51.995233190989133</v>
      </c>
    </row>
    <row r="10" spans="1:36" x14ac:dyDescent="0.2">
      <c r="A10" s="301" t="s">
        <v>315</v>
      </c>
      <c r="B10" s="302">
        <v>119.44967857142858</v>
      </c>
      <c r="C10" s="296">
        <v>19.071797418967591</v>
      </c>
      <c r="D10" s="296">
        <v>46.070131152460988</v>
      </c>
      <c r="E10" s="296">
        <v>54.307749999999999</v>
      </c>
    </row>
    <row r="11" spans="1:36" x14ac:dyDescent="0.2">
      <c r="A11" s="301" t="s">
        <v>316</v>
      </c>
      <c r="B11" s="302">
        <v>110.41609708277647</v>
      </c>
      <c r="C11" s="296">
        <v>22.083219416555295</v>
      </c>
      <c r="D11" s="296">
        <v>37.090319023734551</v>
      </c>
      <c r="E11" s="296">
        <v>51.242558642486628</v>
      </c>
    </row>
    <row r="12" spans="1:36" x14ac:dyDescent="0.2">
      <c r="A12" s="301" t="s">
        <v>317</v>
      </c>
      <c r="B12" s="302">
        <v>128.56627345623443</v>
      </c>
      <c r="C12" s="296">
        <v>25.713254691246885</v>
      </c>
      <c r="D12" s="296">
        <v>41.983025055628431</v>
      </c>
      <c r="E12" s="296">
        <v>60.869993709359107</v>
      </c>
    </row>
    <row r="13" spans="1:36" x14ac:dyDescent="0.2">
      <c r="A13" s="301" t="s">
        <v>318</v>
      </c>
      <c r="B13" s="302">
        <v>111.575</v>
      </c>
      <c r="C13" s="296">
        <v>18.595833333333335</v>
      </c>
      <c r="D13" s="296">
        <v>40.605166666666662</v>
      </c>
      <c r="E13" s="296">
        <v>52.374000000000002</v>
      </c>
    </row>
    <row r="14" spans="1:36" x14ac:dyDescent="0.2">
      <c r="A14" s="301" t="s">
        <v>319</v>
      </c>
      <c r="B14" s="302">
        <v>117.7</v>
      </c>
      <c r="C14" s="296">
        <v>21.22459016393443</v>
      </c>
      <c r="D14" s="296">
        <v>50.532195550351283</v>
      </c>
      <c r="E14" s="296">
        <v>45.943214285714291</v>
      </c>
    </row>
    <row r="15" spans="1:36" x14ac:dyDescent="0.2">
      <c r="A15" s="301" t="s">
        <v>220</v>
      </c>
      <c r="B15" s="302">
        <v>109.57142857142858</v>
      </c>
      <c r="C15" s="296">
        <v>18.261904761904766</v>
      </c>
      <c r="D15" s="296">
        <v>39.291988095238104</v>
      </c>
      <c r="E15" s="296">
        <v>52.017535714285714</v>
      </c>
    </row>
    <row r="16" spans="1:36" x14ac:dyDescent="0.2">
      <c r="A16" s="301" t="s">
        <v>320</v>
      </c>
      <c r="B16" s="303">
        <v>129.45714285714286</v>
      </c>
      <c r="C16" s="285">
        <v>25.056221198156681</v>
      </c>
      <c r="D16" s="285">
        <v>46.279814516129036</v>
      </c>
      <c r="E16" s="285">
        <v>58.121107142857149</v>
      </c>
    </row>
    <row r="17" spans="1:11" x14ac:dyDescent="0.2">
      <c r="A17" s="301" t="s">
        <v>256</v>
      </c>
      <c r="B17" s="302">
        <v>115.96239285714287</v>
      </c>
      <c r="C17" s="296">
        <v>19.32706547619048</v>
      </c>
      <c r="D17" s="296">
        <v>48.070148809523829</v>
      </c>
      <c r="E17" s="296">
        <v>48.565178571428568</v>
      </c>
    </row>
    <row r="18" spans="1:11" x14ac:dyDescent="0.2">
      <c r="A18" s="301" t="s">
        <v>257</v>
      </c>
      <c r="B18" s="302">
        <v>114.7</v>
      </c>
      <c r="C18" s="296">
        <v>21.447967479674798</v>
      </c>
      <c r="D18" s="296">
        <v>34.025103948896628</v>
      </c>
      <c r="E18" s="296">
        <v>59.226928571428573</v>
      </c>
    </row>
    <row r="19" spans="1:11" x14ac:dyDescent="0.2">
      <c r="A19" s="58" t="s">
        <v>258</v>
      </c>
      <c r="B19" s="302">
        <v>124.06071428571428</v>
      </c>
      <c r="C19" s="296">
        <v>21.531198347107438</v>
      </c>
      <c r="D19" s="296">
        <v>49.006158795749698</v>
      </c>
      <c r="E19" s="296">
        <v>53.523357142857151</v>
      </c>
    </row>
    <row r="20" spans="1:11" x14ac:dyDescent="0.2">
      <c r="A20" s="58" t="s">
        <v>321</v>
      </c>
      <c r="B20" s="302">
        <v>116.6652578684558</v>
      </c>
      <c r="C20" s="296">
        <v>24.802850098018162</v>
      </c>
      <c r="D20" s="296">
        <v>36.325219622446177</v>
      </c>
      <c r="E20" s="296">
        <v>55.537188147991458</v>
      </c>
    </row>
    <row r="21" spans="1:11" x14ac:dyDescent="0.2">
      <c r="A21" s="58" t="s">
        <v>322</v>
      </c>
      <c r="B21" s="302">
        <v>120.68571428571428</v>
      </c>
      <c r="C21" s="296">
        <v>22.567247386759583</v>
      </c>
      <c r="D21" s="296">
        <v>49.899681184668971</v>
      </c>
      <c r="E21" s="296">
        <v>48.218785714285723</v>
      </c>
    </row>
    <row r="22" spans="1:11" x14ac:dyDescent="0.2">
      <c r="A22" s="58" t="s">
        <v>221</v>
      </c>
      <c r="B22" s="302">
        <v>140.01000000000002</v>
      </c>
      <c r="C22" s="296">
        <v>25.247704918032788</v>
      </c>
      <c r="D22" s="296">
        <v>61.739830796252953</v>
      </c>
      <c r="E22" s="296">
        <v>53.022464285714271</v>
      </c>
    </row>
    <row r="23" spans="1:11" x14ac:dyDescent="0.2">
      <c r="A23" s="304" t="s">
        <v>323</v>
      </c>
      <c r="B23" s="305">
        <v>104.81517857142858</v>
      </c>
      <c r="C23" s="306">
        <v>18.191064049586775</v>
      </c>
      <c r="D23" s="306">
        <v>34.602864521841809</v>
      </c>
      <c r="E23" s="306">
        <v>52.021249999999995</v>
      </c>
    </row>
    <row r="24" spans="1:11" x14ac:dyDescent="0.2">
      <c r="A24" s="304" t="s">
        <v>324</v>
      </c>
      <c r="B24" s="305">
        <v>102.97421428571428</v>
      </c>
      <c r="C24" s="306">
        <v>17.871557851239668</v>
      </c>
      <c r="D24" s="306">
        <v>33.016835005903189</v>
      </c>
      <c r="E24" s="306">
        <v>52.085821428571421</v>
      </c>
    </row>
    <row r="25" spans="1:11" x14ac:dyDescent="0.2">
      <c r="A25" s="284" t="s">
        <v>325</v>
      </c>
      <c r="B25" s="305">
        <v>103.03425</v>
      </c>
      <c r="C25" s="306">
        <v>14.970788461538465</v>
      </c>
      <c r="D25" s="306">
        <v>33.500068681318666</v>
      </c>
      <c r="E25" s="306">
        <v>54.563392857142865</v>
      </c>
    </row>
    <row r="26" spans="1:11" x14ac:dyDescent="0.2">
      <c r="A26" s="284" t="s">
        <v>326</v>
      </c>
      <c r="B26" s="305">
        <v>131.14285714285714</v>
      </c>
      <c r="C26" s="306">
        <v>20.004842615012105</v>
      </c>
      <c r="D26" s="306">
        <v>44.168585956416464</v>
      </c>
      <c r="E26" s="306">
        <v>66.969428571428566</v>
      </c>
    </row>
    <row r="27" spans="1:11" x14ac:dyDescent="0.2">
      <c r="A27" s="284" t="s">
        <v>327</v>
      </c>
      <c r="B27" s="305">
        <v>105.39661608258491</v>
      </c>
      <c r="C27" s="306">
        <v>19.708310324385796</v>
      </c>
      <c r="D27" s="306">
        <v>34.899383099440684</v>
      </c>
      <c r="E27" s="306">
        <v>50.788922658758437</v>
      </c>
    </row>
    <row r="28" spans="1:11" x14ac:dyDescent="0.2">
      <c r="A28" s="58" t="s">
        <v>259</v>
      </c>
      <c r="B28" s="302">
        <v>118.21785714285713</v>
      </c>
      <c r="C28" s="296">
        <v>22.105778164924505</v>
      </c>
      <c r="D28" s="296">
        <v>40.20111469221834</v>
      </c>
      <c r="E28" s="296">
        <v>55.910964285714286</v>
      </c>
    </row>
    <row r="29" spans="1:11" x14ac:dyDescent="0.2">
      <c r="A29" s="284" t="s">
        <v>224</v>
      </c>
      <c r="B29" s="305">
        <v>153.9532377891467</v>
      </c>
      <c r="C29" s="306">
        <v>25.658872964857785</v>
      </c>
      <c r="D29" s="306">
        <v>77.964388508570863</v>
      </c>
      <c r="E29" s="306">
        <v>50.329976315718064</v>
      </c>
    </row>
    <row r="30" spans="1:11" x14ac:dyDescent="0.2">
      <c r="A30" s="58" t="s">
        <v>328</v>
      </c>
      <c r="B30" s="302">
        <v>120.02582692380254</v>
      </c>
      <c r="C30" s="296">
        <v>23.230805211058556</v>
      </c>
      <c r="D30" s="296">
        <v>42.794471973797428</v>
      </c>
      <c r="E30" s="296">
        <v>54.000549738946553</v>
      </c>
    </row>
    <row r="31" spans="1:11" x14ac:dyDescent="0.2">
      <c r="A31" s="307" t="s">
        <v>260</v>
      </c>
      <c r="B31" s="308">
        <v>136.24096912769181</v>
      </c>
      <c r="C31" s="274">
        <v>27.248193825538362</v>
      </c>
      <c r="D31" s="274">
        <v>51.084512764997328</v>
      </c>
      <c r="E31" s="274">
        <v>57.908262537156119</v>
      </c>
    </row>
    <row r="32" spans="1:11" x14ac:dyDescent="0.2">
      <c r="A32" s="309" t="s">
        <v>329</v>
      </c>
      <c r="B32" s="310">
        <v>122.49994451595394</v>
      </c>
      <c r="C32" s="310">
        <v>21.20584657274777</v>
      </c>
      <c r="D32" s="310">
        <v>48.929131594562008</v>
      </c>
      <c r="E32" s="310">
        <v>52.364966348644167</v>
      </c>
      <c r="G32" s="449"/>
      <c r="H32" s="449"/>
      <c r="I32" s="449"/>
      <c r="J32" s="449"/>
      <c r="K32" s="449"/>
    </row>
    <row r="33" spans="1:11" x14ac:dyDescent="0.2">
      <c r="A33" s="311" t="s">
        <v>330</v>
      </c>
      <c r="B33" s="312">
        <v>119.51921252286634</v>
      </c>
      <c r="C33" s="312">
        <v>20.343894694348037</v>
      </c>
      <c r="D33" s="312">
        <v>46.79897410391321</v>
      </c>
      <c r="E33" s="312">
        <v>52.3763437246051</v>
      </c>
      <c r="G33" s="446"/>
      <c r="H33" s="446"/>
      <c r="I33" s="446"/>
      <c r="J33" s="446"/>
      <c r="K33" s="446"/>
    </row>
    <row r="34" spans="1:11" x14ac:dyDescent="0.2">
      <c r="A34" s="311" t="s">
        <v>331</v>
      </c>
      <c r="B34" s="313">
        <v>5.6719192085803343</v>
      </c>
      <c r="C34" s="313">
        <v>0.58527354062897885</v>
      </c>
      <c r="D34" s="313">
        <v>10.002216200075864</v>
      </c>
      <c r="E34" s="313">
        <v>-4.915570532124498</v>
      </c>
    </row>
    <row r="35" spans="1:11" x14ac:dyDescent="0.2">
      <c r="A35" s="94"/>
      <c r="B35" s="65"/>
      <c r="C35" s="58"/>
      <c r="D35" s="8"/>
      <c r="E35" s="71" t="s">
        <v>299</v>
      </c>
    </row>
  </sheetData>
  <sortState ref="G6:K31">
    <sortCondition ref="G5"/>
  </sortState>
  <mergeCells count="1">
    <mergeCell ref="A1:C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D37"/>
  <sheetViews>
    <sheetView workbookViewId="0">
      <selection sqref="A1:C2"/>
    </sheetView>
  </sheetViews>
  <sheetFormatPr baseColWidth="10" defaultRowHeight="14.25" x14ac:dyDescent="0.2"/>
  <cols>
    <col min="1" max="1" width="22.75" bestFit="1" customWidth="1"/>
  </cols>
  <sheetData>
    <row r="1" spans="1:4" x14ac:dyDescent="0.2">
      <c r="A1" s="841" t="s">
        <v>35</v>
      </c>
      <c r="B1" s="841"/>
      <c r="C1" s="841"/>
    </row>
    <row r="2" spans="1:4" x14ac:dyDescent="0.2">
      <c r="A2" s="841"/>
      <c r="B2" s="841"/>
      <c r="C2" s="841"/>
    </row>
    <row r="3" spans="1:4" x14ac:dyDescent="0.2">
      <c r="A3" s="61"/>
      <c r="B3" s="8"/>
      <c r="C3" s="62" t="s">
        <v>300</v>
      </c>
    </row>
    <row r="4" spans="1:4" x14ac:dyDescent="0.2">
      <c r="A4" s="64"/>
      <c r="B4" s="297" t="s">
        <v>306</v>
      </c>
      <c r="C4" s="297" t="s">
        <v>309</v>
      </c>
    </row>
    <row r="5" spans="1:4" x14ac:dyDescent="0.2">
      <c r="A5" s="298" t="s">
        <v>310</v>
      </c>
      <c r="B5" s="792">
        <v>62.741633333333326</v>
      </c>
      <c r="C5" s="793">
        <v>22.423333333333332</v>
      </c>
    </row>
    <row r="6" spans="1:4" x14ac:dyDescent="0.2">
      <c r="A6" s="301" t="s">
        <v>311</v>
      </c>
      <c r="B6" s="794">
        <v>59.770900000000005</v>
      </c>
      <c r="C6" s="795">
        <v>22.87853333333333</v>
      </c>
    </row>
    <row r="7" spans="1:4" x14ac:dyDescent="0.2">
      <c r="A7" s="301" t="s">
        <v>312</v>
      </c>
      <c r="B7" s="794">
        <v>68.523666666666657</v>
      </c>
      <c r="C7" s="795">
        <v>23.97</v>
      </c>
    </row>
    <row r="8" spans="1:4" x14ac:dyDescent="0.2">
      <c r="A8" s="301" t="s">
        <v>255</v>
      </c>
      <c r="B8" s="794">
        <v>56.118333333333325</v>
      </c>
      <c r="C8" s="795">
        <v>22.837833333333336</v>
      </c>
    </row>
    <row r="9" spans="1:4" x14ac:dyDescent="0.2">
      <c r="A9" s="301" t="s">
        <v>313</v>
      </c>
      <c r="B9" s="794">
        <v>56.766540546068107</v>
      </c>
      <c r="C9" s="795">
        <v>22.522752837713469</v>
      </c>
    </row>
    <row r="10" spans="1:4" x14ac:dyDescent="0.2">
      <c r="A10" s="301" t="s">
        <v>314</v>
      </c>
      <c r="B10" s="794">
        <v>62.353531468733593</v>
      </c>
      <c r="C10" s="795">
        <v>22.534549726148445</v>
      </c>
    </row>
    <row r="11" spans="1:4" x14ac:dyDescent="0.2">
      <c r="A11" s="301" t="s">
        <v>316</v>
      </c>
      <c r="B11" s="794">
        <v>71.82323333333332</v>
      </c>
      <c r="C11" s="795">
        <v>24.916333333333334</v>
      </c>
      <c r="D11" s="296"/>
    </row>
    <row r="12" spans="1:4" x14ac:dyDescent="0.2">
      <c r="A12" s="301" t="s">
        <v>315</v>
      </c>
      <c r="B12" s="794">
        <v>58.437395863037942</v>
      </c>
      <c r="C12" s="795">
        <v>21.447194593208373</v>
      </c>
    </row>
    <row r="13" spans="1:4" x14ac:dyDescent="0.2">
      <c r="A13" s="301" t="s">
        <v>317</v>
      </c>
      <c r="B13" s="794">
        <v>117.63126067615501</v>
      </c>
      <c r="C13" s="795">
        <v>32.94302650748152</v>
      </c>
    </row>
    <row r="14" spans="1:4" x14ac:dyDescent="0.2">
      <c r="A14" s="301" t="s">
        <v>318</v>
      </c>
      <c r="B14" s="796">
        <v>0</v>
      </c>
      <c r="C14" s="797">
        <v>0</v>
      </c>
    </row>
    <row r="15" spans="1:4" x14ac:dyDescent="0.2">
      <c r="A15" s="301" t="s">
        <v>319</v>
      </c>
      <c r="B15" s="794">
        <v>77.426666666666662</v>
      </c>
      <c r="C15" s="795">
        <v>20.334966666666666</v>
      </c>
    </row>
    <row r="16" spans="1:4" x14ac:dyDescent="0.2">
      <c r="A16" s="301" t="s">
        <v>220</v>
      </c>
      <c r="B16" s="794">
        <v>73.010000000000005</v>
      </c>
      <c r="C16" s="795">
        <v>26.08306666666666</v>
      </c>
    </row>
    <row r="17" spans="1:3" x14ac:dyDescent="0.2">
      <c r="A17" s="301" t="s">
        <v>320</v>
      </c>
      <c r="B17" s="794">
        <v>82.38333333333334</v>
      </c>
      <c r="C17" s="795">
        <v>26.386166666666668</v>
      </c>
    </row>
    <row r="18" spans="1:3" x14ac:dyDescent="0.2">
      <c r="A18" s="301" t="s">
        <v>256</v>
      </c>
      <c r="B18" s="794">
        <v>67.564999999999998</v>
      </c>
      <c r="C18" s="795">
        <v>25.241199999999999</v>
      </c>
    </row>
    <row r="19" spans="1:3" x14ac:dyDescent="0.2">
      <c r="A19" s="301" t="s">
        <v>257</v>
      </c>
      <c r="B19" s="794">
        <v>84.106666666666669</v>
      </c>
      <c r="C19" s="795">
        <v>23.600266666666666</v>
      </c>
    </row>
    <row r="20" spans="1:3" x14ac:dyDescent="0.2">
      <c r="A20" s="301" t="s">
        <v>258</v>
      </c>
      <c r="B20" s="794">
        <v>96.039999999999992</v>
      </c>
      <c r="C20" s="795">
        <v>18.017500000000002</v>
      </c>
    </row>
    <row r="21" spans="1:3" x14ac:dyDescent="0.2">
      <c r="A21" s="301" t="s">
        <v>321</v>
      </c>
      <c r="B21" s="794">
        <v>108.88757401055875</v>
      </c>
      <c r="C21" s="795">
        <v>26.55436778047396</v>
      </c>
    </row>
    <row r="22" spans="1:3" x14ac:dyDescent="0.2">
      <c r="A22" s="301" t="s">
        <v>322</v>
      </c>
      <c r="B22" s="794">
        <v>64.88473333333333</v>
      </c>
      <c r="C22" s="795">
        <v>23.838633333333334</v>
      </c>
    </row>
    <row r="23" spans="1:3" x14ac:dyDescent="0.2">
      <c r="A23" s="301" t="s">
        <v>221</v>
      </c>
      <c r="B23" s="794">
        <v>111.42149999999999</v>
      </c>
      <c r="C23" s="795">
        <v>28.147000000000002</v>
      </c>
    </row>
    <row r="24" spans="1:3" x14ac:dyDescent="0.2">
      <c r="A24" s="301" t="s">
        <v>323</v>
      </c>
      <c r="B24" s="794">
        <v>65.175766666666661</v>
      </c>
      <c r="C24" s="795">
        <v>24.7517</v>
      </c>
    </row>
    <row r="25" spans="1:3" x14ac:dyDescent="0.2">
      <c r="A25" s="301" t="s">
        <v>324</v>
      </c>
      <c r="B25" s="794">
        <v>56.88666666666667</v>
      </c>
      <c r="C25" s="795">
        <v>23.055833333333332</v>
      </c>
    </row>
    <row r="26" spans="1:3" x14ac:dyDescent="0.2">
      <c r="A26" s="301" t="s">
        <v>325</v>
      </c>
      <c r="B26" s="794">
        <v>52.562266666666666</v>
      </c>
      <c r="C26" s="795">
        <v>23.014066666666668</v>
      </c>
    </row>
    <row r="27" spans="1:3" x14ac:dyDescent="0.2">
      <c r="A27" s="301" t="s">
        <v>326</v>
      </c>
      <c r="B27" s="794">
        <v>98</v>
      </c>
      <c r="C27" s="795">
        <v>34.453600000000009</v>
      </c>
    </row>
    <row r="28" spans="1:3" x14ac:dyDescent="0.2">
      <c r="A28" s="301" t="s">
        <v>327</v>
      </c>
      <c r="B28" s="794">
        <v>68.901699232793291</v>
      </c>
      <c r="C28" s="795">
        <v>26.373869804431802</v>
      </c>
    </row>
    <row r="29" spans="1:3" x14ac:dyDescent="0.2">
      <c r="A29" s="301" t="s">
        <v>259</v>
      </c>
      <c r="B29" s="794">
        <v>98.226666666666659</v>
      </c>
      <c r="C29" s="795">
        <v>24.832100000000001</v>
      </c>
    </row>
    <row r="30" spans="1:3" x14ac:dyDescent="0.2">
      <c r="A30" s="301" t="s">
        <v>224</v>
      </c>
      <c r="B30" s="794">
        <v>58.139643052740496</v>
      </c>
      <c r="C30" s="795">
        <v>20.720814034597758</v>
      </c>
    </row>
    <row r="31" spans="1:3" x14ac:dyDescent="0.2">
      <c r="A31" s="301" t="s">
        <v>328</v>
      </c>
      <c r="B31" s="794">
        <v>93.742121370885627</v>
      </c>
      <c r="C31" s="795">
        <v>18.958095594762572</v>
      </c>
    </row>
    <row r="32" spans="1:3" x14ac:dyDescent="0.2">
      <c r="A32" s="301" t="s">
        <v>260</v>
      </c>
      <c r="B32" s="794">
        <v>103.62276122807251</v>
      </c>
      <c r="C32" s="795">
        <v>22.756613917533603</v>
      </c>
    </row>
    <row r="33" spans="1:3" x14ac:dyDescent="0.2">
      <c r="A33" s="309" t="s">
        <v>329</v>
      </c>
      <c r="B33" s="798">
        <v>66.270932342501609</v>
      </c>
      <c r="C33" s="798">
        <v>23.71255068994126</v>
      </c>
    </row>
    <row r="34" spans="1:3" x14ac:dyDescent="0.2">
      <c r="A34" s="311" t="s">
        <v>330</v>
      </c>
      <c r="B34" s="799">
        <v>65.236217090020858</v>
      </c>
      <c r="C34" s="799">
        <v>23.606801777451288</v>
      </c>
    </row>
    <row r="35" spans="1:3" x14ac:dyDescent="0.2">
      <c r="A35" s="311" t="s">
        <v>331</v>
      </c>
      <c r="B35" s="800">
        <v>2.4945837566875326</v>
      </c>
      <c r="C35" s="800">
        <v>1.1834684441179562</v>
      </c>
    </row>
    <row r="36" spans="1:3" x14ac:dyDescent="0.2">
      <c r="A36" s="94"/>
      <c r="B36" s="8"/>
      <c r="C36" s="71" t="s">
        <v>637</v>
      </c>
    </row>
    <row r="37" spans="1:3" x14ac:dyDescent="0.2">
      <c r="A37" s="94" t="s">
        <v>586</v>
      </c>
      <c r="B37" s="94"/>
      <c r="C37" s="94"/>
    </row>
  </sheetData>
  <sortState ref="A6:A32">
    <sortCondition ref="A6"/>
  </sortState>
  <mergeCells count="1">
    <mergeCell ref="A1:C2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M9"/>
  <sheetViews>
    <sheetView workbookViewId="0">
      <selection activeCell="B3" sqref="B3:M7"/>
    </sheetView>
  </sheetViews>
  <sheetFormatPr baseColWidth="10" defaultRowHeight="14.25" x14ac:dyDescent="0.2"/>
  <cols>
    <col min="1" max="1" width="16.375" bestFit="1" customWidth="1"/>
    <col min="2" max="13" width="8.5" customWidth="1"/>
  </cols>
  <sheetData>
    <row r="1" spans="1:13" x14ac:dyDescent="0.2">
      <c r="A1" s="226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">
      <c r="A2" s="226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31" t="s">
        <v>333</v>
      </c>
    </row>
    <row r="3" spans="1:13" x14ac:dyDescent="0.2">
      <c r="A3" s="228"/>
      <c r="B3" s="773">
        <v>2014</v>
      </c>
      <c r="C3" s="773" t="s">
        <v>625</v>
      </c>
      <c r="D3" s="773" t="s">
        <v>625</v>
      </c>
      <c r="E3" s="773" t="s">
        <v>625</v>
      </c>
      <c r="F3" s="773" t="s">
        <v>625</v>
      </c>
      <c r="G3" s="773" t="s">
        <v>625</v>
      </c>
      <c r="H3" s="773" t="s">
        <v>625</v>
      </c>
      <c r="I3" s="773" t="s">
        <v>625</v>
      </c>
      <c r="J3" s="773" t="s">
        <v>625</v>
      </c>
      <c r="K3" s="773" t="s">
        <v>625</v>
      </c>
      <c r="L3" s="773">
        <v>2015</v>
      </c>
      <c r="M3" s="773" t="s">
        <v>625</v>
      </c>
    </row>
    <row r="4" spans="1:13" x14ac:dyDescent="0.2">
      <c r="A4" s="314"/>
      <c r="B4" s="704">
        <v>41699</v>
      </c>
      <c r="C4" s="704">
        <v>41730</v>
      </c>
      <c r="D4" s="704">
        <v>41760</v>
      </c>
      <c r="E4" s="704">
        <v>41791</v>
      </c>
      <c r="F4" s="704">
        <v>41821</v>
      </c>
      <c r="G4" s="704">
        <v>41852</v>
      </c>
      <c r="H4" s="704">
        <v>41883</v>
      </c>
      <c r="I4" s="704">
        <v>41913</v>
      </c>
      <c r="J4" s="704">
        <v>41944</v>
      </c>
      <c r="K4" s="704">
        <v>41974</v>
      </c>
      <c r="L4" s="704">
        <v>42005</v>
      </c>
      <c r="M4" s="704">
        <v>42036</v>
      </c>
    </row>
    <row r="5" spans="1:13" x14ac:dyDescent="0.2">
      <c r="A5" s="315" t="s">
        <v>334</v>
      </c>
      <c r="B5" s="316">
        <v>107.42809523809522</v>
      </c>
      <c r="C5" s="317">
        <v>107.74749999999999</v>
      </c>
      <c r="D5" s="317">
        <v>109.52550000000001</v>
      </c>
      <c r="E5" s="317">
        <v>111.92238095238095</v>
      </c>
      <c r="F5" s="317">
        <v>106.80217391304349</v>
      </c>
      <c r="G5" s="317">
        <v>101.8235</v>
      </c>
      <c r="H5" s="317">
        <v>97.277272727272717</v>
      </c>
      <c r="I5" s="317">
        <v>87.419999999999987</v>
      </c>
      <c r="J5" s="317">
        <v>78.751999999999995</v>
      </c>
      <c r="K5" s="317">
        <v>62.477619047619058</v>
      </c>
      <c r="L5" s="317">
        <v>48.188571428571429</v>
      </c>
      <c r="M5" s="317">
        <v>58.224999999999987</v>
      </c>
    </row>
    <row r="6" spans="1:13" x14ac:dyDescent="0.2">
      <c r="A6" s="318" t="s">
        <v>335</v>
      </c>
      <c r="B6" s="316">
        <v>100.60380952380953</v>
      </c>
      <c r="C6" s="317">
        <v>102.02761904761904</v>
      </c>
      <c r="D6" s="317">
        <v>101.86</v>
      </c>
      <c r="E6" s="317">
        <v>105.22999999999998</v>
      </c>
      <c r="F6" s="317">
        <v>102.89772727272729</v>
      </c>
      <c r="G6" s="317">
        <v>96.53619047619047</v>
      </c>
      <c r="H6" s="317">
        <v>93.211904761904748</v>
      </c>
      <c r="I6" s="317">
        <v>84.396956521739114</v>
      </c>
      <c r="J6" s="317">
        <v>75.78947368421052</v>
      </c>
      <c r="K6" s="317">
        <v>59.290454545454551</v>
      </c>
      <c r="L6" s="317">
        <v>47.184999999999995</v>
      </c>
      <c r="M6" s="317">
        <v>50.584210526315793</v>
      </c>
    </row>
    <row r="7" spans="1:13" x14ac:dyDescent="0.2">
      <c r="A7" s="319" t="s">
        <v>336</v>
      </c>
      <c r="B7" s="320">
        <v>1.3822523809523812</v>
      </c>
      <c r="C7" s="321">
        <v>1.3812499999999999</v>
      </c>
      <c r="D7" s="321">
        <v>1.3732142857142859</v>
      </c>
      <c r="E7" s="321">
        <v>1.3592380952380951</v>
      </c>
      <c r="F7" s="321">
        <v>1.3539173913043479</v>
      </c>
      <c r="G7" s="321">
        <v>1.3316095238095236</v>
      </c>
      <c r="H7" s="321">
        <v>1.2901363636363632</v>
      </c>
      <c r="I7" s="321">
        <v>1.2672739130434783</v>
      </c>
      <c r="J7" s="321">
        <v>1.24722</v>
      </c>
      <c r="K7" s="321">
        <v>1.2331333333333334</v>
      </c>
      <c r="L7" s="321">
        <v>1.1621333333333337</v>
      </c>
      <c r="M7" s="321">
        <v>1.1349649999999998</v>
      </c>
    </row>
    <row r="8" spans="1:13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250" t="s">
        <v>337</v>
      </c>
    </row>
    <row r="9" spans="1:13" x14ac:dyDescent="0.2">
      <c r="A9" s="165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M25"/>
  <sheetViews>
    <sheetView topLeftCell="A3" workbookViewId="0">
      <selection activeCell="C31" sqref="C31"/>
    </sheetView>
  </sheetViews>
  <sheetFormatPr baseColWidth="10" defaultRowHeight="14.25" x14ac:dyDescent="0.2"/>
  <cols>
    <col min="1" max="1" width="16.5" bestFit="1" customWidth="1"/>
    <col min="2" max="13" width="7.375" customWidth="1"/>
  </cols>
  <sheetData>
    <row r="1" spans="1:13" x14ac:dyDescent="0.2">
      <c r="A1" s="226" t="s">
        <v>21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</row>
    <row r="2" spans="1:13" x14ac:dyDescent="0.2">
      <c r="A2" s="229"/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31" t="s">
        <v>333</v>
      </c>
    </row>
    <row r="3" spans="1:13" x14ac:dyDescent="0.2">
      <c r="A3" s="322"/>
      <c r="B3" s="773">
        <v>2014</v>
      </c>
      <c r="C3" s="773" t="s">
        <v>625</v>
      </c>
      <c r="D3" s="773" t="s">
        <v>625</v>
      </c>
      <c r="E3" s="773" t="s">
        <v>625</v>
      </c>
      <c r="F3" s="773" t="s">
        <v>625</v>
      </c>
      <c r="G3" s="773" t="s">
        <v>625</v>
      </c>
      <c r="H3" s="773" t="s">
        <v>625</v>
      </c>
      <c r="I3" s="773" t="s">
        <v>625</v>
      </c>
      <c r="J3" s="773" t="s">
        <v>625</v>
      </c>
      <c r="K3" s="773" t="s">
        <v>625</v>
      </c>
      <c r="L3" s="773">
        <v>2015</v>
      </c>
      <c r="M3" s="773" t="s">
        <v>625</v>
      </c>
    </row>
    <row r="4" spans="1:13" x14ac:dyDescent="0.2">
      <c r="A4" s="323"/>
      <c r="B4" s="704">
        <v>41699</v>
      </c>
      <c r="C4" s="704">
        <v>41730</v>
      </c>
      <c r="D4" s="704">
        <v>41760</v>
      </c>
      <c r="E4" s="704">
        <v>41791</v>
      </c>
      <c r="F4" s="704">
        <v>41821</v>
      </c>
      <c r="G4" s="704">
        <v>41852</v>
      </c>
      <c r="H4" s="704">
        <v>41883</v>
      </c>
      <c r="I4" s="704">
        <v>41913</v>
      </c>
      <c r="J4" s="704">
        <v>41944</v>
      </c>
      <c r="K4" s="704">
        <v>41974</v>
      </c>
      <c r="L4" s="704">
        <v>42005</v>
      </c>
      <c r="M4" s="704">
        <v>42036</v>
      </c>
    </row>
    <row r="5" spans="1:13" x14ac:dyDescent="0.2">
      <c r="A5" s="324" t="s">
        <v>338</v>
      </c>
      <c r="B5" s="325"/>
      <c r="C5" s="325"/>
      <c r="D5" s="325"/>
      <c r="E5" s="325"/>
      <c r="F5" s="325"/>
      <c r="G5" s="325"/>
      <c r="H5" s="325"/>
      <c r="I5" s="325"/>
      <c r="J5" s="325"/>
      <c r="K5" s="325"/>
      <c r="L5" s="325"/>
      <c r="M5" s="325"/>
    </row>
    <row r="6" spans="1:13" x14ac:dyDescent="0.2">
      <c r="A6" s="326" t="s">
        <v>339</v>
      </c>
      <c r="B6" s="239">
        <v>105.54571428571428</v>
      </c>
      <c r="C6" s="239">
        <v>106.3009090909091</v>
      </c>
      <c r="D6" s="239">
        <v>106.83818181818182</v>
      </c>
      <c r="E6" s="239">
        <v>109.35904761904762</v>
      </c>
      <c r="F6" s="239">
        <v>105.73565217391305</v>
      </c>
      <c r="G6" s="239">
        <v>99.234761904761896</v>
      </c>
      <c r="H6" s="239">
        <v>96.015000000000001</v>
      </c>
      <c r="I6" s="239">
        <v>84.82</v>
      </c>
      <c r="J6" s="239">
        <v>76.655499999999989</v>
      </c>
      <c r="K6" s="239">
        <v>60.158695652173925</v>
      </c>
      <c r="L6" s="239">
        <v>47.063636363636355</v>
      </c>
      <c r="M6" s="239">
        <v>53.628</v>
      </c>
    </row>
    <row r="7" spans="1:13" x14ac:dyDescent="0.2">
      <c r="A7" s="326" t="s">
        <v>340</v>
      </c>
      <c r="B7" s="239">
        <v>104.29333333333332</v>
      </c>
      <c r="C7" s="239">
        <v>104.65818181818182</v>
      </c>
      <c r="D7" s="239">
        <v>105.66</v>
      </c>
      <c r="E7" s="239">
        <v>108.25952380952378</v>
      </c>
      <c r="F7" s="239">
        <v>105.80652173913045</v>
      </c>
      <c r="G7" s="239">
        <v>101.59714285714286</v>
      </c>
      <c r="H7" s="239">
        <v>96.368181818181839</v>
      </c>
      <c r="I7" s="239">
        <v>86.199130434782631</v>
      </c>
      <c r="J7" s="239">
        <v>76.004000000000005</v>
      </c>
      <c r="K7" s="239">
        <v>59.881363636363631</v>
      </c>
      <c r="L7" s="239">
        <v>46.382272727272728</v>
      </c>
      <c r="M7" s="239">
        <v>55.920500000000018</v>
      </c>
    </row>
    <row r="8" spans="1:13" x14ac:dyDescent="0.2">
      <c r="A8" s="326" t="s">
        <v>341</v>
      </c>
      <c r="B8" s="239">
        <v>105.4957142857143</v>
      </c>
      <c r="C8" s="239">
        <v>106.08727272727273</v>
      </c>
      <c r="D8" s="239">
        <v>107.40863636363639</v>
      </c>
      <c r="E8" s="239">
        <v>109.42095238095239</v>
      </c>
      <c r="F8" s="239">
        <v>105.68782608695651</v>
      </c>
      <c r="G8" s="239">
        <v>99.232380952380936</v>
      </c>
      <c r="H8" s="239">
        <v>96.015454545454546</v>
      </c>
      <c r="I8" s="239">
        <v>84.82</v>
      </c>
      <c r="J8" s="239">
        <v>76.88949999999997</v>
      </c>
      <c r="K8" s="239">
        <v>60.233043478260868</v>
      </c>
      <c r="L8" s="239">
        <v>46.772272727272728</v>
      </c>
      <c r="M8" s="239">
        <v>53.555500000000009</v>
      </c>
    </row>
    <row r="9" spans="1:13" x14ac:dyDescent="0.2">
      <c r="A9" s="326" t="s">
        <v>342</v>
      </c>
      <c r="B9" s="327">
        <v>103.69571428571429</v>
      </c>
      <c r="C9" s="327">
        <v>104.34636363636365</v>
      </c>
      <c r="D9" s="327">
        <v>105.70863636363637</v>
      </c>
      <c r="E9" s="327">
        <v>107.63047619047617</v>
      </c>
      <c r="F9" s="327">
        <v>104.03130434782609</v>
      </c>
      <c r="G9" s="327">
        <v>97.344285714285718</v>
      </c>
      <c r="H9" s="327">
        <v>94.067727272727282</v>
      </c>
      <c r="I9" s="327">
        <v>83.013478260869576</v>
      </c>
      <c r="J9" s="327">
        <v>75.231999999999999</v>
      </c>
      <c r="K9" s="327">
        <v>58.630869565217381</v>
      </c>
      <c r="L9" s="327">
        <v>45.17227272727272</v>
      </c>
      <c r="M9" s="327">
        <v>52.050500000000014</v>
      </c>
    </row>
    <row r="10" spans="1:13" x14ac:dyDescent="0.2">
      <c r="A10" s="328" t="s">
        <v>343</v>
      </c>
      <c r="B10" s="329"/>
      <c r="C10" s="329"/>
      <c r="D10" s="329"/>
      <c r="E10" s="329"/>
      <c r="F10" s="329"/>
      <c r="G10" s="329"/>
      <c r="H10" s="329"/>
      <c r="I10" s="329"/>
      <c r="J10" s="329"/>
      <c r="K10" s="329"/>
      <c r="L10" s="329"/>
      <c r="M10" s="329"/>
    </row>
    <row r="11" spans="1:13" x14ac:dyDescent="0.2">
      <c r="A11" s="326" t="s">
        <v>344</v>
      </c>
      <c r="B11" s="239">
        <v>104.79190476190476</v>
      </c>
      <c r="C11" s="239">
        <v>104.95849999999999</v>
      </c>
      <c r="D11" s="239">
        <v>106.80750000000003</v>
      </c>
      <c r="E11" s="239">
        <v>108.34523809523812</v>
      </c>
      <c r="F11" s="239">
        <v>103.05130434782608</v>
      </c>
      <c r="G11" s="239">
        <v>97.914000000000016</v>
      </c>
      <c r="H11" s="239">
        <v>93.486818181818165</v>
      </c>
      <c r="I11" s="239">
        <v>83.480000000000032</v>
      </c>
      <c r="J11" s="239">
        <v>75.001500000000007</v>
      </c>
      <c r="K11" s="239">
        <v>58.507142857142853</v>
      </c>
      <c r="L11" s="239">
        <v>43.70809523809524</v>
      </c>
      <c r="M11" s="239">
        <v>54.095500000000015</v>
      </c>
    </row>
    <row r="12" spans="1:13" x14ac:dyDescent="0.2">
      <c r="A12" s="326" t="s">
        <v>345</v>
      </c>
      <c r="B12" s="239">
        <v>108.21095238095238</v>
      </c>
      <c r="C12" s="239">
        <v>108.06599999999999</v>
      </c>
      <c r="D12" s="239">
        <v>110.49000000000001</v>
      </c>
      <c r="E12" s="239">
        <v>112.28333333333333</v>
      </c>
      <c r="F12" s="239">
        <v>105.99260869565217</v>
      </c>
      <c r="G12" s="239">
        <v>100.71400000000001</v>
      </c>
      <c r="H12" s="239">
        <v>96.786818181818205</v>
      </c>
      <c r="I12" s="239">
        <v>87.843043478260867</v>
      </c>
      <c r="J12" s="239">
        <v>79.601500000000016</v>
      </c>
      <c r="K12" s="239">
        <v>62.892857142857146</v>
      </c>
      <c r="L12" s="239">
        <v>47.88428571428571</v>
      </c>
      <c r="M12" s="239">
        <v>58.505499999999998</v>
      </c>
    </row>
    <row r="13" spans="1:13" x14ac:dyDescent="0.2">
      <c r="A13" s="326" t="s">
        <v>346</v>
      </c>
      <c r="B13" s="239">
        <v>107.1590476190476</v>
      </c>
      <c r="C13" s="239">
        <v>107.62090909090907</v>
      </c>
      <c r="D13" s="239">
        <v>109.21</v>
      </c>
      <c r="E13" s="239">
        <v>111.45380952380954</v>
      </c>
      <c r="F13" s="239">
        <v>106.28</v>
      </c>
      <c r="G13" s="239">
        <v>100.70952380952382</v>
      </c>
      <c r="H13" s="239">
        <v>96.200909090909121</v>
      </c>
      <c r="I13" s="239">
        <v>86.312608695652173</v>
      </c>
      <c r="J13" s="239">
        <v>78.943999999999988</v>
      </c>
      <c r="K13" s="239">
        <v>61.437391304347827</v>
      </c>
      <c r="L13" s="239">
        <v>47.094545454545475</v>
      </c>
      <c r="M13" s="239">
        <v>56.640000000000008</v>
      </c>
    </row>
    <row r="14" spans="1:13" x14ac:dyDescent="0.2">
      <c r="A14" s="326" t="s">
        <v>347</v>
      </c>
      <c r="B14" s="239">
        <v>110.33714285714288</v>
      </c>
      <c r="C14" s="239">
        <v>110.15599999999999</v>
      </c>
      <c r="D14" s="239">
        <v>112.36750000000002</v>
      </c>
      <c r="E14" s="239">
        <v>114.17142857142856</v>
      </c>
      <c r="F14" s="239">
        <v>107.9795652173913</v>
      </c>
      <c r="G14" s="239">
        <v>102.62899999999999</v>
      </c>
      <c r="H14" s="239">
        <v>98.493636363636369</v>
      </c>
      <c r="I14" s="239">
        <v>88.782173913043465</v>
      </c>
      <c r="J14" s="239">
        <v>80.333999999999989</v>
      </c>
      <c r="K14" s="239">
        <v>63.188095238095229</v>
      </c>
      <c r="L14" s="239">
        <v>48.210476190476193</v>
      </c>
      <c r="M14" s="239">
        <v>59.23299999999999</v>
      </c>
    </row>
    <row r="15" spans="1:13" x14ac:dyDescent="0.2">
      <c r="A15" s="328" t="s">
        <v>225</v>
      </c>
      <c r="B15" s="329"/>
      <c r="C15" s="329"/>
      <c r="D15" s="329"/>
      <c r="E15" s="329"/>
      <c r="F15" s="329"/>
      <c r="G15" s="329"/>
      <c r="H15" s="329"/>
      <c r="I15" s="329"/>
      <c r="J15" s="329"/>
      <c r="K15" s="329"/>
      <c r="L15" s="329"/>
      <c r="M15" s="329"/>
    </row>
    <row r="16" spans="1:13" x14ac:dyDescent="0.2">
      <c r="A16" s="326" t="s">
        <v>348</v>
      </c>
      <c r="B16" s="239">
        <v>106.87761904761906</v>
      </c>
      <c r="C16" s="239">
        <v>107.07599999999999</v>
      </c>
      <c r="D16" s="239">
        <v>107.843</v>
      </c>
      <c r="E16" s="239">
        <v>109.64761904761906</v>
      </c>
      <c r="F16" s="239">
        <v>105.63826086956519</v>
      </c>
      <c r="G16" s="239">
        <v>101.4165</v>
      </c>
      <c r="H16" s="239">
        <v>95.673181818181817</v>
      </c>
      <c r="I16" s="239">
        <v>86.625652173913053</v>
      </c>
      <c r="J16" s="239">
        <v>78.966499999999982</v>
      </c>
      <c r="K16" s="239">
        <v>61.283333333333339</v>
      </c>
      <c r="L16" s="239">
        <v>46.341428571428587</v>
      </c>
      <c r="M16" s="239">
        <v>57.865499999999997</v>
      </c>
    </row>
    <row r="17" spans="1:13" x14ac:dyDescent="0.2">
      <c r="A17" s="328" t="s">
        <v>349</v>
      </c>
      <c r="B17" s="330"/>
      <c r="C17" s="330"/>
      <c r="D17" s="330"/>
      <c r="E17" s="330"/>
      <c r="F17" s="330"/>
      <c r="G17" s="330"/>
      <c r="H17" s="330"/>
      <c r="I17" s="330"/>
      <c r="J17" s="330"/>
      <c r="K17" s="330"/>
      <c r="L17" s="330"/>
      <c r="M17" s="330"/>
    </row>
    <row r="18" spans="1:13" x14ac:dyDescent="0.2">
      <c r="A18" s="326" t="s">
        <v>350</v>
      </c>
      <c r="B18" s="239">
        <v>100.60380952380953</v>
      </c>
      <c r="C18" s="239">
        <v>102.02761904761904</v>
      </c>
      <c r="D18" s="239">
        <v>101.86</v>
      </c>
      <c r="E18" s="239">
        <v>105.22999999999998</v>
      </c>
      <c r="F18" s="239">
        <v>102.89772727272729</v>
      </c>
      <c r="G18" s="239">
        <v>96.53619047619047</v>
      </c>
      <c r="H18" s="239">
        <v>93.211904761904748</v>
      </c>
      <c r="I18" s="239">
        <v>84.396956521739114</v>
      </c>
      <c r="J18" s="239">
        <v>75.78947368421052</v>
      </c>
      <c r="K18" s="239">
        <v>59.290454545454551</v>
      </c>
      <c r="L18" s="239">
        <v>47.184999999999995</v>
      </c>
      <c r="M18" s="239">
        <v>50.584210526315793</v>
      </c>
    </row>
    <row r="19" spans="1:13" x14ac:dyDescent="0.2">
      <c r="A19" s="331" t="s">
        <v>351</v>
      </c>
      <c r="B19" s="327">
        <v>93.629523809523818</v>
      </c>
      <c r="C19" s="327">
        <v>95.278181818181835</v>
      </c>
      <c r="D19" s="327">
        <v>96.421363636363637</v>
      </c>
      <c r="E19" s="327">
        <v>99.742857142857133</v>
      </c>
      <c r="F19" s="327">
        <v>97.343043478260867</v>
      </c>
      <c r="G19" s="327">
        <v>94.469047619047643</v>
      </c>
      <c r="H19" s="327">
        <v>90.556818181818201</v>
      </c>
      <c r="I19" s="327">
        <v>78.189565217391291</v>
      </c>
      <c r="J19" s="327">
        <v>67.731499999999997</v>
      </c>
      <c r="K19" s="327">
        <v>49.640869565217379</v>
      </c>
      <c r="L19" s="327">
        <v>35.203181818181811</v>
      </c>
      <c r="M19" s="327">
        <v>45.082000000000001</v>
      </c>
    </row>
    <row r="20" spans="1:13" x14ac:dyDescent="0.2">
      <c r="A20" s="328" t="s">
        <v>352</v>
      </c>
      <c r="B20" s="330"/>
      <c r="C20" s="330"/>
      <c r="D20" s="330"/>
      <c r="E20" s="330"/>
      <c r="F20" s="330"/>
      <c r="G20" s="330"/>
      <c r="H20" s="330"/>
      <c r="I20" s="330"/>
      <c r="J20" s="330"/>
      <c r="K20" s="330"/>
      <c r="L20" s="330"/>
      <c r="M20" s="330"/>
    </row>
    <row r="21" spans="1:13" x14ac:dyDescent="0.2">
      <c r="A21" s="326" t="s">
        <v>353</v>
      </c>
      <c r="B21" s="239">
        <v>108.80857142857141</v>
      </c>
      <c r="C21" s="239">
        <v>108.81599999999999</v>
      </c>
      <c r="D21" s="239">
        <v>111.03999999999999</v>
      </c>
      <c r="E21" s="239">
        <v>112.79428571428571</v>
      </c>
      <c r="F21" s="239">
        <v>106.89608695652173</v>
      </c>
      <c r="G21" s="239">
        <v>101.3815</v>
      </c>
      <c r="H21" s="239">
        <v>97.314999999999998</v>
      </c>
      <c r="I21" s="239">
        <v>87.797391304347812</v>
      </c>
      <c r="J21" s="239">
        <v>79.233499999999992</v>
      </c>
      <c r="K21" s="239">
        <v>62.87047619047619</v>
      </c>
      <c r="L21" s="239">
        <v>47.90857142857142</v>
      </c>
      <c r="M21" s="239">
        <v>58.817999999999998</v>
      </c>
    </row>
    <row r="22" spans="1:13" x14ac:dyDescent="0.2">
      <c r="A22" s="326" t="s">
        <v>354</v>
      </c>
      <c r="B22" s="248">
        <v>107.7347619047619</v>
      </c>
      <c r="C22" s="248">
        <v>107.77849999999998</v>
      </c>
      <c r="D22" s="248">
        <v>109.68900000000001</v>
      </c>
      <c r="E22" s="248">
        <v>111.9157142857143</v>
      </c>
      <c r="F22" s="248">
        <v>106.41304347826085</v>
      </c>
      <c r="G22" s="248">
        <v>101.059</v>
      </c>
      <c r="H22" s="248">
        <v>96.911363636363618</v>
      </c>
      <c r="I22" s="248">
        <v>87.427826086956529</v>
      </c>
      <c r="J22" s="248">
        <v>78.937999999999988</v>
      </c>
      <c r="K22" s="248">
        <v>62.231904761904765</v>
      </c>
      <c r="L22" s="248">
        <v>47.241904761904756</v>
      </c>
      <c r="M22" s="248">
        <v>57.903499999999987</v>
      </c>
    </row>
    <row r="23" spans="1:13" x14ac:dyDescent="0.2">
      <c r="A23" s="331" t="s">
        <v>355</v>
      </c>
      <c r="B23" s="327">
        <v>108.28476190476192</v>
      </c>
      <c r="C23" s="327">
        <v>108.12349999999999</v>
      </c>
      <c r="D23" s="327">
        <v>110.26250000000002</v>
      </c>
      <c r="E23" s="327">
        <v>112.26666666666668</v>
      </c>
      <c r="F23" s="327">
        <v>106.73391304347824</v>
      </c>
      <c r="G23" s="327">
        <v>101.56399999999999</v>
      </c>
      <c r="H23" s="327">
        <v>97.020909090909072</v>
      </c>
      <c r="I23" s="327">
        <v>87.512608695652162</v>
      </c>
      <c r="J23" s="327">
        <v>79.278999999999996</v>
      </c>
      <c r="K23" s="327">
        <v>62.719047619047615</v>
      </c>
      <c r="L23" s="327">
        <v>47.458095238095247</v>
      </c>
      <c r="M23" s="327">
        <v>57.957999999999991</v>
      </c>
    </row>
    <row r="24" spans="1:13" s="261" customFormat="1" ht="15" x14ac:dyDescent="0.25">
      <c r="A24" s="705" t="s">
        <v>356</v>
      </c>
      <c r="B24" s="706">
        <v>104.14714285714284</v>
      </c>
      <c r="C24" s="706">
        <v>104.31571428571426</v>
      </c>
      <c r="D24" s="706">
        <v>105.43954545454545</v>
      </c>
      <c r="E24" s="706">
        <v>107.86714285714285</v>
      </c>
      <c r="F24" s="706">
        <v>105.60826086956523</v>
      </c>
      <c r="G24" s="706">
        <v>100.75142857142856</v>
      </c>
      <c r="H24" s="706">
        <v>95.977727272727265</v>
      </c>
      <c r="I24" s="706">
        <v>85.060434782608709</v>
      </c>
      <c r="J24" s="706">
        <v>75.566000000000003</v>
      </c>
      <c r="K24" s="706">
        <v>59.512272727272716</v>
      </c>
      <c r="L24" s="706">
        <v>44.990909090909092</v>
      </c>
      <c r="M24" s="706">
        <v>54.061999999999991</v>
      </c>
    </row>
    <row r="25" spans="1:13" x14ac:dyDescent="0.2">
      <c r="A25" s="332"/>
      <c r="B25" s="228"/>
      <c r="C25" s="228"/>
      <c r="D25" s="228"/>
      <c r="E25" s="228"/>
      <c r="F25" s="228"/>
      <c r="G25" s="228"/>
      <c r="H25" s="228"/>
      <c r="I25" s="228"/>
      <c r="J25" s="228"/>
      <c r="K25" s="228"/>
      <c r="L25" s="228"/>
      <c r="M25" s="250" t="s">
        <v>337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O26"/>
  <sheetViews>
    <sheetView workbookViewId="0"/>
  </sheetViews>
  <sheetFormatPr baseColWidth="10" defaultColWidth="10.5" defaultRowHeight="13.7" customHeight="1" x14ac:dyDescent="0.2"/>
  <cols>
    <col min="1" max="1" width="13.25" style="13" customWidth="1"/>
    <col min="2" max="2" width="9.625" style="13" customWidth="1"/>
    <col min="3" max="14" width="8.875" style="13" customWidth="1"/>
    <col min="15" max="15" width="10.5" style="228"/>
    <col min="16" max="16384" width="10.5" style="13"/>
  </cols>
  <sheetData>
    <row r="1" spans="1:15" ht="13.7" customHeight="1" x14ac:dyDescent="0.2">
      <c r="A1" s="226" t="s">
        <v>22</v>
      </c>
      <c r="B1" s="226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</row>
    <row r="2" spans="1:15" ht="13.7" customHeight="1" x14ac:dyDescent="0.2">
      <c r="A2" s="226"/>
      <c r="B2" s="226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31" t="s">
        <v>357</v>
      </c>
    </row>
    <row r="3" spans="1:15" ht="13.7" customHeight="1" x14ac:dyDescent="0.2">
      <c r="B3" s="237"/>
      <c r="C3" s="773">
        <v>2014</v>
      </c>
      <c r="D3" s="773" t="s">
        <v>625</v>
      </c>
      <c r="E3" s="773" t="s">
        <v>625</v>
      </c>
      <c r="F3" s="773" t="s">
        <v>625</v>
      </c>
      <c r="G3" s="773" t="s">
        <v>625</v>
      </c>
      <c r="H3" s="773" t="s">
        <v>625</v>
      </c>
      <c r="I3" s="773" t="s">
        <v>625</v>
      </c>
      <c r="J3" s="773" t="s">
        <v>625</v>
      </c>
      <c r="K3" s="773" t="s">
        <v>625</v>
      </c>
      <c r="L3" s="773" t="s">
        <v>625</v>
      </c>
      <c r="M3" s="773">
        <v>2015</v>
      </c>
      <c r="N3" s="773" t="s">
        <v>625</v>
      </c>
    </row>
    <row r="4" spans="1:15" ht="13.7" customHeight="1" x14ac:dyDescent="0.2">
      <c r="B4" s="237"/>
      <c r="C4" s="704">
        <v>41699</v>
      </c>
      <c r="D4" s="704">
        <v>41730</v>
      </c>
      <c r="E4" s="704">
        <v>41760</v>
      </c>
      <c r="F4" s="704">
        <v>41791</v>
      </c>
      <c r="G4" s="704">
        <v>41821</v>
      </c>
      <c r="H4" s="704">
        <v>41852</v>
      </c>
      <c r="I4" s="704">
        <v>41883</v>
      </c>
      <c r="J4" s="704">
        <v>41913</v>
      </c>
      <c r="K4" s="704">
        <v>41944</v>
      </c>
      <c r="L4" s="704">
        <v>41974</v>
      </c>
      <c r="M4" s="704">
        <v>42005</v>
      </c>
      <c r="N4" s="704">
        <v>42036</v>
      </c>
    </row>
    <row r="5" spans="1:15" ht="13.7" customHeight="1" x14ac:dyDescent="0.2">
      <c r="A5" s="877" t="s">
        <v>587</v>
      </c>
      <c r="B5" s="333" t="s">
        <v>358</v>
      </c>
      <c r="C5" s="780">
        <v>975.72619047619048</v>
      </c>
      <c r="D5" s="781">
        <v>1012.9473684210526</v>
      </c>
      <c r="E5" s="781">
        <v>984.02499999999998</v>
      </c>
      <c r="F5" s="781">
        <v>993.82142857142856</v>
      </c>
      <c r="G5" s="781">
        <v>997.95652173913038</v>
      </c>
      <c r="H5" s="781">
        <v>938.41250000000002</v>
      </c>
      <c r="I5" s="781">
        <v>905.52272727272725</v>
      </c>
      <c r="J5" s="781">
        <v>804.35869565217388</v>
      </c>
      <c r="K5" s="781">
        <v>731.41250000000002</v>
      </c>
      <c r="L5" s="781">
        <v>586.26190476190482</v>
      </c>
      <c r="M5" s="781">
        <v>465.41666666666669</v>
      </c>
      <c r="N5" s="781">
        <v>560.91250000000002</v>
      </c>
    </row>
    <row r="6" spans="1:15" ht="13.7" customHeight="1" x14ac:dyDescent="0.2">
      <c r="A6" s="878"/>
      <c r="B6" s="334" t="s">
        <v>359</v>
      </c>
      <c r="C6" s="782">
        <v>953.91190476190479</v>
      </c>
      <c r="D6" s="783">
        <v>1007.8684210526316</v>
      </c>
      <c r="E6" s="783">
        <v>991.42499999999995</v>
      </c>
      <c r="F6" s="783">
        <v>1022.5833333333334</v>
      </c>
      <c r="G6" s="783">
        <v>1006.75</v>
      </c>
      <c r="H6" s="783">
        <v>947.65</v>
      </c>
      <c r="I6" s="783">
        <v>925.11363636363637</v>
      </c>
      <c r="J6" s="783">
        <v>813.67391304347825</v>
      </c>
      <c r="K6" s="783">
        <v>736.5625</v>
      </c>
      <c r="L6" s="783">
        <v>567.07142857142856</v>
      </c>
      <c r="M6" s="783">
        <v>457.42857142857144</v>
      </c>
      <c r="N6" s="783">
        <v>548.42499999999995</v>
      </c>
    </row>
    <row r="7" spans="1:15" ht="13.7" customHeight="1" x14ac:dyDescent="0.2">
      <c r="A7" s="879" t="s">
        <v>644</v>
      </c>
      <c r="B7" s="333" t="s">
        <v>358</v>
      </c>
      <c r="C7" s="784">
        <v>932.19047619047615</v>
      </c>
      <c r="D7" s="785">
        <v>943.85</v>
      </c>
      <c r="E7" s="785">
        <v>950.16250000000002</v>
      </c>
      <c r="F7" s="785">
        <v>957.20238095238096</v>
      </c>
      <c r="G7" s="785">
        <v>944.93478260869563</v>
      </c>
      <c r="H7" s="785">
        <v>928.1</v>
      </c>
      <c r="I7" s="785">
        <v>882.23863636363637</v>
      </c>
      <c r="J7" s="785">
        <v>805.75</v>
      </c>
      <c r="K7" s="785">
        <v>750.16250000000002</v>
      </c>
      <c r="L7" s="785">
        <v>608.70238095238096</v>
      </c>
      <c r="M7" s="785">
        <v>496.84523809523807</v>
      </c>
      <c r="N7" s="785">
        <v>579.21249999999998</v>
      </c>
    </row>
    <row r="8" spans="1:15" ht="13.7" customHeight="1" x14ac:dyDescent="0.2">
      <c r="A8" s="880"/>
      <c r="B8" s="334" t="s">
        <v>359</v>
      </c>
      <c r="C8" s="782">
        <v>946.63095238095241</v>
      </c>
      <c r="D8" s="783">
        <v>951.98749999999995</v>
      </c>
      <c r="E8" s="783">
        <v>956.8</v>
      </c>
      <c r="F8" s="783">
        <v>967.78571428571433</v>
      </c>
      <c r="G8" s="783">
        <v>953.96739130434787</v>
      </c>
      <c r="H8" s="783">
        <v>934</v>
      </c>
      <c r="I8" s="783">
        <v>890.09090909090912</v>
      </c>
      <c r="J8" s="783">
        <v>817.45652173913038</v>
      </c>
      <c r="K8" s="783">
        <v>763.86249999999995</v>
      </c>
      <c r="L8" s="783">
        <v>622.95238095238096</v>
      </c>
      <c r="M8" s="783">
        <v>518.73809523809518</v>
      </c>
      <c r="N8" s="783">
        <v>593.04999999999995</v>
      </c>
    </row>
    <row r="9" spans="1:15" ht="13.7" customHeight="1" x14ac:dyDescent="0.2">
      <c r="A9" s="879" t="s">
        <v>588</v>
      </c>
      <c r="B9" s="333" t="s">
        <v>358</v>
      </c>
      <c r="C9" s="780">
        <v>916.25</v>
      </c>
      <c r="D9" s="781">
        <v>921.75</v>
      </c>
      <c r="E9" s="781">
        <v>915.53750000000002</v>
      </c>
      <c r="F9" s="781">
        <v>917.4585714285713</v>
      </c>
      <c r="G9" s="781">
        <v>902.61956521739125</v>
      </c>
      <c r="H9" s="781">
        <v>884</v>
      </c>
      <c r="I9" s="781">
        <v>847.89772727272725</v>
      </c>
      <c r="J9" s="781">
        <v>774.53260869565213</v>
      </c>
      <c r="K9" s="781">
        <v>721.23749999999995</v>
      </c>
      <c r="L9" s="781">
        <v>576.64285714285711</v>
      </c>
      <c r="M9" s="781">
        <v>469.71428571428572</v>
      </c>
      <c r="N9" s="781">
        <v>557.71249999999998</v>
      </c>
    </row>
    <row r="10" spans="1:15" ht="13.7" customHeight="1" x14ac:dyDescent="0.2">
      <c r="A10" s="880"/>
      <c r="B10" s="334" t="s">
        <v>359</v>
      </c>
      <c r="C10" s="782">
        <v>928.36904761904759</v>
      </c>
      <c r="D10" s="783">
        <v>941.41666666666663</v>
      </c>
      <c r="E10" s="783">
        <v>933.27499999999998</v>
      </c>
      <c r="F10" s="783">
        <v>931.25</v>
      </c>
      <c r="G10" s="783">
        <v>911.62521739130443</v>
      </c>
      <c r="H10" s="783">
        <v>891.26900000000001</v>
      </c>
      <c r="I10" s="783">
        <v>854.15909090909088</v>
      </c>
      <c r="J10" s="783">
        <v>785.53260869565213</v>
      </c>
      <c r="K10" s="783">
        <v>744.65</v>
      </c>
      <c r="L10" s="783">
        <v>603.35714285714289</v>
      </c>
      <c r="M10" s="783">
        <v>500.3633333333334</v>
      </c>
      <c r="N10" s="783">
        <v>585.29999999999995</v>
      </c>
    </row>
    <row r="11" spans="1:15" ht="13.7" customHeight="1" x14ac:dyDescent="0.2">
      <c r="A11" s="877" t="s">
        <v>360</v>
      </c>
      <c r="B11" s="333" t="s">
        <v>358</v>
      </c>
      <c r="C11" s="780">
        <v>645.07142857142856</v>
      </c>
      <c r="D11" s="781">
        <v>632.02499999999998</v>
      </c>
      <c r="E11" s="781">
        <v>637.875</v>
      </c>
      <c r="F11" s="781">
        <v>641.20238095238096</v>
      </c>
      <c r="G11" s="781">
        <v>605.195652173913</v>
      </c>
      <c r="H11" s="781">
        <v>574.67499999999995</v>
      </c>
      <c r="I11" s="781">
        <v>567.03409090909088</v>
      </c>
      <c r="J11" s="781">
        <v>487.98391304347825</v>
      </c>
      <c r="K11" s="781">
        <v>425.38749999999999</v>
      </c>
      <c r="L11" s="781">
        <v>326.21428571428572</v>
      </c>
      <c r="M11" s="781">
        <v>261.9404761904762</v>
      </c>
      <c r="N11" s="781">
        <v>292.6875</v>
      </c>
    </row>
    <row r="12" spans="1:15" ht="13.7" customHeight="1" x14ac:dyDescent="0.2">
      <c r="A12" s="878"/>
      <c r="B12" s="334" t="s">
        <v>359</v>
      </c>
      <c r="C12" s="782">
        <v>629.61904761904759</v>
      </c>
      <c r="D12" s="783">
        <v>621.1875</v>
      </c>
      <c r="E12" s="783">
        <v>624.22500000000002</v>
      </c>
      <c r="F12" s="783">
        <v>634.09523809523807</v>
      </c>
      <c r="G12" s="783">
        <v>598.1521739130435</v>
      </c>
      <c r="H12" s="783">
        <v>566.72500000000002</v>
      </c>
      <c r="I12" s="783">
        <v>552.01136363636363</v>
      </c>
      <c r="J12" s="783">
        <v>478.88043478260869</v>
      </c>
      <c r="K12" s="783">
        <v>417.625</v>
      </c>
      <c r="L12" s="783">
        <v>319.45238095238096</v>
      </c>
      <c r="M12" s="783">
        <v>253.78571428571428</v>
      </c>
      <c r="N12" s="783">
        <v>283.38749999999999</v>
      </c>
    </row>
    <row r="13" spans="1:15" ht="13.7" customHeight="1" x14ac:dyDescent="0.2">
      <c r="B13" s="332"/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50" t="s">
        <v>337</v>
      </c>
    </row>
    <row r="14" spans="1:15" ht="13.7" customHeight="1" x14ac:dyDescent="0.2">
      <c r="A14" s="332"/>
      <c r="N14" s="228"/>
      <c r="O14" s="13"/>
    </row>
    <row r="15" spans="1:15" ht="13.7" customHeight="1" x14ac:dyDescent="0.2">
      <c r="A15" s="332"/>
      <c r="N15" s="228"/>
      <c r="O15" s="13"/>
    </row>
    <row r="18" spans="13:15" ht="13.7" customHeight="1" x14ac:dyDescent="0.2">
      <c r="N18" s="228"/>
      <c r="O18" s="13"/>
    </row>
    <row r="19" spans="13:15" ht="13.7" customHeight="1" x14ac:dyDescent="0.2">
      <c r="M19" s="228"/>
      <c r="O19" s="13"/>
    </row>
    <row r="20" spans="13:15" ht="13.7" customHeight="1" x14ac:dyDescent="0.2">
      <c r="M20" s="228"/>
      <c r="O20" s="13"/>
    </row>
    <row r="21" spans="13:15" ht="13.7" customHeight="1" x14ac:dyDescent="0.2">
      <c r="M21" s="228"/>
      <c r="O21" s="13"/>
    </row>
    <row r="22" spans="13:15" ht="13.7" customHeight="1" x14ac:dyDescent="0.2">
      <c r="M22" s="228"/>
      <c r="O22" s="13"/>
    </row>
    <row r="23" spans="13:15" ht="13.7" customHeight="1" x14ac:dyDescent="0.2">
      <c r="M23" s="228"/>
      <c r="O23" s="13"/>
    </row>
    <row r="24" spans="13:15" ht="13.7" customHeight="1" x14ac:dyDescent="0.2">
      <c r="M24" s="228"/>
      <c r="O24" s="13"/>
    </row>
    <row r="25" spans="13:15" ht="13.7" customHeight="1" x14ac:dyDescent="0.2">
      <c r="M25" s="228"/>
      <c r="O25" s="13"/>
    </row>
    <row r="26" spans="13:15" ht="13.7" customHeight="1" x14ac:dyDescent="0.2">
      <c r="M26" s="228"/>
      <c r="O26" s="13"/>
    </row>
  </sheetData>
  <mergeCells count="4">
    <mergeCell ref="A11:A12"/>
    <mergeCell ref="A5:A6"/>
    <mergeCell ref="A7:A8"/>
    <mergeCell ref="A9:A10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H13"/>
  <sheetViews>
    <sheetView workbookViewId="0"/>
  </sheetViews>
  <sheetFormatPr baseColWidth="10" defaultRowHeight="14.25" x14ac:dyDescent="0.2"/>
  <cols>
    <col min="1" max="1" width="28.375" customWidth="1"/>
  </cols>
  <sheetData>
    <row r="1" spans="1:8" x14ac:dyDescent="0.2">
      <c r="A1" s="59" t="s">
        <v>361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564</v>
      </c>
    </row>
    <row r="3" spans="1:8" x14ac:dyDescent="0.2">
      <c r="A3" s="63"/>
      <c r="B3" s="855">
        <f>INDICE!A3</f>
        <v>42036</v>
      </c>
      <c r="C3" s="873">
        <v>41671</v>
      </c>
      <c r="D3" s="873" t="s">
        <v>121</v>
      </c>
      <c r="E3" s="873"/>
      <c r="F3" s="873" t="s">
        <v>122</v>
      </c>
      <c r="G3" s="873"/>
      <c r="H3" s="873"/>
    </row>
    <row r="4" spans="1:8" ht="25.5" x14ac:dyDescent="0.2">
      <c r="A4" s="75"/>
      <c r="B4" s="263" t="s">
        <v>55</v>
      </c>
      <c r="C4" s="264" t="s">
        <v>542</v>
      </c>
      <c r="D4" s="263" t="s">
        <v>55</v>
      </c>
      <c r="E4" s="264" t="s">
        <v>542</v>
      </c>
      <c r="F4" s="263" t="s">
        <v>55</v>
      </c>
      <c r="G4" s="265" t="s">
        <v>542</v>
      </c>
      <c r="H4" s="264" t="s">
        <v>111</v>
      </c>
    </row>
    <row r="5" spans="1:8" x14ac:dyDescent="0.2">
      <c r="A5" s="65" t="s">
        <v>362</v>
      </c>
      <c r="B5" s="267">
        <v>25902.838</v>
      </c>
      <c r="C5" s="266">
        <v>2.7295788239394452</v>
      </c>
      <c r="D5" s="267">
        <v>54571.389000000003</v>
      </c>
      <c r="E5" s="266">
        <v>2.8533045952016924</v>
      </c>
      <c r="F5" s="267">
        <v>244386.894</v>
      </c>
      <c r="G5" s="266">
        <v>-7.8578937790970134</v>
      </c>
      <c r="H5" s="266">
        <v>79.077483726823857</v>
      </c>
    </row>
    <row r="6" spans="1:8" x14ac:dyDescent="0.2">
      <c r="A6" s="65" t="s">
        <v>363</v>
      </c>
      <c r="B6" s="66">
        <v>4247.2430000000004</v>
      </c>
      <c r="C6" s="269">
        <v>29.610625815360436</v>
      </c>
      <c r="D6" s="66">
        <v>9555.2129999999997</v>
      </c>
      <c r="E6" s="67">
        <v>37.581386106965525</v>
      </c>
      <c r="F6" s="66">
        <v>54037.224000000002</v>
      </c>
      <c r="G6" s="67">
        <v>2.900364536221999</v>
      </c>
      <c r="H6" s="67">
        <v>17.485093539847256</v>
      </c>
    </row>
    <row r="7" spans="1:8" x14ac:dyDescent="0.2">
      <c r="A7" s="65" t="s">
        <v>364</v>
      </c>
      <c r="B7" s="268">
        <v>738.39700000000005</v>
      </c>
      <c r="C7" s="269">
        <v>-24.078455323423597</v>
      </c>
      <c r="D7" s="268">
        <v>1580.8630000000001</v>
      </c>
      <c r="E7" s="269">
        <v>-23.914008158896337</v>
      </c>
      <c r="F7" s="268">
        <v>10623.264999999999</v>
      </c>
      <c r="G7" s="269">
        <v>-8.0246670944831422</v>
      </c>
      <c r="H7" s="269">
        <v>3.4374227333288889</v>
      </c>
    </row>
    <row r="8" spans="1:8" x14ac:dyDescent="0.2">
      <c r="A8" s="338" t="s">
        <v>198</v>
      </c>
      <c r="B8" s="339">
        <v>30888.477999999999</v>
      </c>
      <c r="C8" s="340">
        <v>4.8343186570499883</v>
      </c>
      <c r="D8" s="339">
        <v>65707.464999999997</v>
      </c>
      <c r="E8" s="340">
        <v>5.8425897760522147</v>
      </c>
      <c r="F8" s="339">
        <v>309047.38299999997</v>
      </c>
      <c r="G8" s="341">
        <v>-6.148063593128656</v>
      </c>
      <c r="H8" s="342">
        <v>100</v>
      </c>
    </row>
    <row r="9" spans="1:8" x14ac:dyDescent="0.2">
      <c r="A9" s="343" t="s">
        <v>615</v>
      </c>
      <c r="B9" s="640">
        <v>7572.3389999999999</v>
      </c>
      <c r="C9" s="275">
        <v>-9.2752009736304828</v>
      </c>
      <c r="D9" s="640">
        <v>15862.787</v>
      </c>
      <c r="E9" s="275">
        <v>-12.94830537220381</v>
      </c>
      <c r="F9" s="640">
        <v>98099.743000000002</v>
      </c>
      <c r="G9" s="276">
        <v>-13.462247634610931</v>
      </c>
      <c r="H9" s="276">
        <v>31.742622133771643</v>
      </c>
    </row>
    <row r="10" spans="1:8" x14ac:dyDescent="0.2">
      <c r="A10" s="65"/>
      <c r="B10" s="65"/>
      <c r="C10" s="65"/>
      <c r="D10" s="65"/>
      <c r="E10" s="65"/>
      <c r="F10" s="65"/>
      <c r="G10" s="134"/>
      <c r="H10" s="71" t="s">
        <v>241</v>
      </c>
    </row>
    <row r="11" spans="1:8" x14ac:dyDescent="0.2">
      <c r="A11" s="277" t="s">
        <v>578</v>
      </c>
      <c r="B11" s="94"/>
      <c r="C11" s="291"/>
      <c r="D11" s="291"/>
      <c r="E11" s="291"/>
      <c r="F11" s="94"/>
      <c r="G11" s="94"/>
      <c r="H11" s="94"/>
    </row>
    <row r="12" spans="1:8" x14ac:dyDescent="0.2">
      <c r="A12" s="277" t="s">
        <v>616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724" t="s">
        <v>242</v>
      </c>
      <c r="B13" s="1"/>
      <c r="C13" s="1"/>
      <c r="D13" s="1"/>
      <c r="E13" s="1"/>
      <c r="F13" s="1"/>
      <c r="G13" s="1"/>
      <c r="H13" s="1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H62"/>
  <sheetViews>
    <sheetView workbookViewId="0"/>
  </sheetViews>
  <sheetFormatPr baseColWidth="10" defaultRowHeight="14.25" x14ac:dyDescent="0.2"/>
  <cols>
    <col min="1" max="1" width="32.375" customWidth="1"/>
  </cols>
  <sheetData>
    <row r="1" spans="1:8" x14ac:dyDescent="0.2">
      <c r="A1" s="59" t="s">
        <v>365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564</v>
      </c>
    </row>
    <row r="3" spans="1:8" ht="14.1" customHeight="1" x14ac:dyDescent="0.2">
      <c r="A3" s="63"/>
      <c r="B3" s="855">
        <f>INDICE!A3</f>
        <v>42036</v>
      </c>
      <c r="C3" s="855">
        <v>41671</v>
      </c>
      <c r="D3" s="873" t="s">
        <v>121</v>
      </c>
      <c r="E3" s="873"/>
      <c r="F3" s="873" t="s">
        <v>122</v>
      </c>
      <c r="G3" s="873"/>
      <c r="H3" s="262"/>
    </row>
    <row r="4" spans="1:8" ht="25.5" x14ac:dyDescent="0.2">
      <c r="A4" s="75"/>
      <c r="B4" s="263" t="s">
        <v>55</v>
      </c>
      <c r="C4" s="264" t="s">
        <v>542</v>
      </c>
      <c r="D4" s="263" t="s">
        <v>55</v>
      </c>
      <c r="E4" s="264" t="s">
        <v>542</v>
      </c>
      <c r="F4" s="263" t="s">
        <v>55</v>
      </c>
      <c r="G4" s="265" t="s">
        <v>542</v>
      </c>
      <c r="H4" s="264" t="s">
        <v>111</v>
      </c>
    </row>
    <row r="5" spans="1:8" x14ac:dyDescent="0.2">
      <c r="A5" s="65" t="s">
        <v>592</v>
      </c>
      <c r="B5" s="267">
        <v>8720.0390000000007</v>
      </c>
      <c r="C5" s="266">
        <v>6.2319630324168065</v>
      </c>
      <c r="D5" s="267">
        <v>18315.973000000002</v>
      </c>
      <c r="E5" s="266">
        <v>4.4867412142671048</v>
      </c>
      <c r="F5" s="267">
        <v>111804.378</v>
      </c>
      <c r="G5" s="266">
        <v>-1.9000109476353726</v>
      </c>
      <c r="H5" s="266">
        <v>36.177099095513135</v>
      </c>
    </row>
    <row r="6" spans="1:8" x14ac:dyDescent="0.2">
      <c r="A6" s="65" t="s">
        <v>591</v>
      </c>
      <c r="B6" s="66">
        <v>10183.32</v>
      </c>
      <c r="C6" s="269">
        <v>0.17502288125122473</v>
      </c>
      <c r="D6" s="66">
        <v>20345.504000000001</v>
      </c>
      <c r="E6" s="67">
        <v>-5.0401232296162561</v>
      </c>
      <c r="F6" s="66">
        <v>118006.379</v>
      </c>
      <c r="G6" s="67">
        <v>-11.701469858348306</v>
      </c>
      <c r="H6" s="67">
        <v>38.183911429529886</v>
      </c>
    </row>
    <row r="7" spans="1:8" x14ac:dyDescent="0.2">
      <c r="A7" s="65" t="s">
        <v>590</v>
      </c>
      <c r="B7" s="268">
        <v>11246.722</v>
      </c>
      <c r="C7" s="269">
        <v>11.161143263341692</v>
      </c>
      <c r="D7" s="268">
        <v>25465.125</v>
      </c>
      <c r="E7" s="269">
        <v>20.98715627748507</v>
      </c>
      <c r="F7" s="268">
        <v>68613.361000000004</v>
      </c>
      <c r="G7" s="269">
        <v>-2.1595011197489793</v>
      </c>
      <c r="H7" s="269">
        <v>22.201566741628099</v>
      </c>
    </row>
    <row r="8" spans="1:8" x14ac:dyDescent="0.2">
      <c r="A8" s="707" t="s">
        <v>366</v>
      </c>
      <c r="B8" s="268">
        <v>738.39700000000005</v>
      </c>
      <c r="C8" s="269">
        <v>-24.078455323423597</v>
      </c>
      <c r="D8" s="268">
        <v>1580.8630000000001</v>
      </c>
      <c r="E8" s="269">
        <v>-23.914008158896337</v>
      </c>
      <c r="F8" s="268">
        <v>10623.264999999999</v>
      </c>
      <c r="G8" s="269">
        <v>-8.0246670944831422</v>
      </c>
      <c r="H8" s="269">
        <v>3.4374227333288889</v>
      </c>
    </row>
    <row r="9" spans="1:8" x14ac:dyDescent="0.2">
      <c r="A9" s="338" t="s">
        <v>198</v>
      </c>
      <c r="B9" s="339">
        <v>30888.477999999999</v>
      </c>
      <c r="C9" s="340">
        <v>4.8343186570499883</v>
      </c>
      <c r="D9" s="339">
        <v>65707.464999999997</v>
      </c>
      <c r="E9" s="340">
        <v>5.8425897760522147</v>
      </c>
      <c r="F9" s="339">
        <v>309047.38299999997</v>
      </c>
      <c r="G9" s="341">
        <v>-6.148063593128656</v>
      </c>
      <c r="H9" s="342">
        <v>100</v>
      </c>
    </row>
    <row r="10" spans="1:8" x14ac:dyDescent="0.2">
      <c r="A10" s="277"/>
      <c r="B10" s="65"/>
      <c r="C10" s="65"/>
      <c r="D10" s="65"/>
      <c r="E10" s="65"/>
      <c r="F10" s="65"/>
      <c r="G10" s="134"/>
      <c r="H10" s="71" t="s">
        <v>241</v>
      </c>
    </row>
    <row r="11" spans="1:8" x14ac:dyDescent="0.2">
      <c r="A11" s="277" t="s">
        <v>578</v>
      </c>
      <c r="B11" s="94"/>
      <c r="C11" s="291"/>
      <c r="D11" s="291"/>
      <c r="E11" s="291"/>
      <c r="F11" s="94"/>
      <c r="G11" s="94"/>
      <c r="H11" s="94"/>
    </row>
    <row r="12" spans="1:8" x14ac:dyDescent="0.2">
      <c r="A12" s="277" t="s">
        <v>589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724" t="s">
        <v>242</v>
      </c>
      <c r="B13" s="1"/>
      <c r="C13" s="1"/>
      <c r="D13" s="1"/>
      <c r="E13" s="1"/>
      <c r="F13" s="1"/>
      <c r="G13" s="1"/>
      <c r="H13" s="1"/>
    </row>
    <row r="62" spans="3:3" x14ac:dyDescent="0.2">
      <c r="C62" t="s">
        <v>365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D17"/>
  <sheetViews>
    <sheetView workbookViewId="0">
      <selection activeCell="B5" sqref="B5:D16"/>
    </sheetView>
  </sheetViews>
  <sheetFormatPr baseColWidth="10" defaultRowHeight="14.25" x14ac:dyDescent="0.2"/>
  <sheetData>
    <row r="1" spans="1:4" x14ac:dyDescent="0.2">
      <c r="A1" s="226" t="s">
        <v>593</v>
      </c>
      <c r="B1" s="226"/>
      <c r="C1" s="226"/>
      <c r="D1" s="226"/>
    </row>
    <row r="2" spans="1:4" x14ac:dyDescent="0.2">
      <c r="A2" s="229"/>
      <c r="B2" s="229"/>
      <c r="C2" s="229"/>
      <c r="D2" s="229"/>
    </row>
    <row r="3" spans="1:4" x14ac:dyDescent="0.2">
      <c r="A3" s="232"/>
      <c r="B3" s="881">
        <v>2012</v>
      </c>
      <c r="C3" s="881">
        <v>2013</v>
      </c>
      <c r="D3" s="881">
        <v>2014</v>
      </c>
    </row>
    <row r="4" spans="1:4" x14ac:dyDescent="0.2">
      <c r="A4" s="237"/>
      <c r="B4" s="882"/>
      <c r="C4" s="882"/>
      <c r="D4" s="882"/>
    </row>
    <row r="5" spans="1:4" x14ac:dyDescent="0.2">
      <c r="A5" s="278" t="s">
        <v>367</v>
      </c>
      <c r="B5" s="329">
        <v>-4.0535722731549946</v>
      </c>
      <c r="C5" s="329">
        <v>-8.0423132165526923</v>
      </c>
      <c r="D5" s="329">
        <v>-7.4661712766987218</v>
      </c>
    </row>
    <row r="6" spans="1:4" x14ac:dyDescent="0.2">
      <c r="A6" s="237" t="s">
        <v>136</v>
      </c>
      <c r="B6" s="239">
        <v>-7.088077792977046</v>
      </c>
      <c r="C6" s="239">
        <v>-7.0075098244583147</v>
      </c>
      <c r="D6" s="239">
        <v>-6.148063593128656</v>
      </c>
    </row>
    <row r="7" spans="1:4" x14ac:dyDescent="0.2">
      <c r="A7" s="237" t="s">
        <v>137</v>
      </c>
      <c r="B7" s="239">
        <v>-6.83287887708196</v>
      </c>
      <c r="C7" s="239">
        <v>-7.6872752122363259</v>
      </c>
      <c r="D7" s="239" t="s">
        <v>625</v>
      </c>
    </row>
    <row r="8" spans="1:4" x14ac:dyDescent="0.2">
      <c r="A8" s="237" t="s">
        <v>138</v>
      </c>
      <c r="B8" s="239">
        <v>-7.5798540360641251</v>
      </c>
      <c r="C8" s="239">
        <v>-8.5248094856993255</v>
      </c>
      <c r="D8" s="239" t="s">
        <v>625</v>
      </c>
    </row>
    <row r="9" spans="1:4" x14ac:dyDescent="0.2">
      <c r="A9" s="237" t="s">
        <v>139</v>
      </c>
      <c r="B9" s="239">
        <v>-7.2617509097959223</v>
      </c>
      <c r="C9" s="239">
        <v>-9.318901744502849</v>
      </c>
      <c r="D9" s="239" t="s">
        <v>625</v>
      </c>
    </row>
    <row r="10" spans="1:4" x14ac:dyDescent="0.2">
      <c r="A10" s="237" t="s">
        <v>140</v>
      </c>
      <c r="B10" s="239">
        <v>-7.0759216342685134</v>
      </c>
      <c r="C10" s="239">
        <v>-8.6635397729223396</v>
      </c>
      <c r="D10" s="239" t="s">
        <v>625</v>
      </c>
    </row>
    <row r="11" spans="1:4" x14ac:dyDescent="0.2">
      <c r="A11" s="237" t="s">
        <v>141</v>
      </c>
      <c r="B11" s="239">
        <v>-7.242658414706785</v>
      </c>
      <c r="C11" s="239">
        <v>-8.6442333964118845</v>
      </c>
      <c r="D11" s="239" t="s">
        <v>625</v>
      </c>
    </row>
    <row r="12" spans="1:4" x14ac:dyDescent="0.2">
      <c r="A12" s="237" t="s">
        <v>142</v>
      </c>
      <c r="B12" s="239">
        <v>-7.5759015210375411</v>
      </c>
      <c r="C12" s="239">
        <v>-7.8435802096938536</v>
      </c>
      <c r="D12" s="239" t="s">
        <v>625</v>
      </c>
    </row>
    <row r="13" spans="1:4" x14ac:dyDescent="0.2">
      <c r="A13" s="237" t="s">
        <v>143</v>
      </c>
      <c r="B13" s="239">
        <v>-7.0274744528575654</v>
      </c>
      <c r="C13" s="239">
        <v>-7.4802072154748407</v>
      </c>
      <c r="D13" s="239" t="s">
        <v>625</v>
      </c>
    </row>
    <row r="14" spans="1:4" x14ac:dyDescent="0.2">
      <c r="A14" s="237" t="s">
        <v>144</v>
      </c>
      <c r="B14" s="239">
        <v>-7.9041639707250591</v>
      </c>
      <c r="C14" s="239">
        <v>-7.4383424938353588</v>
      </c>
      <c r="D14" s="239" t="s">
        <v>625</v>
      </c>
    </row>
    <row r="15" spans="1:4" x14ac:dyDescent="0.2">
      <c r="A15" s="237" t="s">
        <v>145</v>
      </c>
      <c r="B15" s="239">
        <v>-8.5881033603635313</v>
      </c>
      <c r="C15" s="239">
        <v>-7.6274979746473459</v>
      </c>
      <c r="D15" s="239" t="s">
        <v>625</v>
      </c>
    </row>
    <row r="16" spans="1:4" x14ac:dyDescent="0.2">
      <c r="A16" s="323" t="s">
        <v>146</v>
      </c>
      <c r="B16" s="327">
        <v>-8.1495570115831768</v>
      </c>
      <c r="C16" s="327">
        <v>-8.986388495172557</v>
      </c>
      <c r="D16" s="327" t="s">
        <v>625</v>
      </c>
    </row>
    <row r="17" spans="4:4" x14ac:dyDescent="0.2">
      <c r="D17" s="71" t="s">
        <v>241</v>
      </c>
    </row>
  </sheetData>
  <mergeCells count="3">
    <mergeCell ref="B3:B4"/>
    <mergeCell ref="C3:C4"/>
    <mergeCell ref="D3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12"/>
  <sheetViews>
    <sheetView workbookViewId="0"/>
  </sheetViews>
  <sheetFormatPr baseColWidth="10" defaultRowHeight="14.25" x14ac:dyDescent="0.2"/>
  <cols>
    <col min="1" max="1" width="21.875" customWidth="1"/>
    <col min="2" max="2" width="11.75" customWidth="1"/>
  </cols>
  <sheetData>
    <row r="1" spans="1:6" x14ac:dyDescent="0.2">
      <c r="A1" s="59" t="s">
        <v>23</v>
      </c>
      <c r="B1" s="59"/>
      <c r="C1" s="59"/>
      <c r="D1" s="59"/>
      <c r="E1" s="60"/>
      <c r="F1" s="58"/>
    </row>
    <row r="2" spans="1:6" x14ac:dyDescent="0.2">
      <c r="A2" s="61"/>
      <c r="B2" s="61"/>
      <c r="C2" s="61"/>
      <c r="D2" s="61"/>
      <c r="E2" s="74"/>
      <c r="F2" s="62" t="s">
        <v>109</v>
      </c>
    </row>
    <row r="3" spans="1:6" ht="14.45" customHeight="1" x14ac:dyDescent="0.2">
      <c r="A3" s="63"/>
      <c r="B3" s="848" t="s">
        <v>630</v>
      </c>
      <c r="C3" s="845" t="s">
        <v>505</v>
      </c>
      <c r="D3" s="848" t="s">
        <v>110</v>
      </c>
      <c r="E3" s="845" t="s">
        <v>505</v>
      </c>
      <c r="F3" s="850" t="s">
        <v>633</v>
      </c>
    </row>
    <row r="4" spans="1:6" x14ac:dyDescent="0.2">
      <c r="A4" s="75"/>
      <c r="B4" s="849"/>
      <c r="C4" s="846"/>
      <c r="D4" s="849"/>
      <c r="E4" s="846"/>
      <c r="F4" s="851"/>
    </row>
    <row r="5" spans="1:6" x14ac:dyDescent="0.2">
      <c r="A5" s="65" t="s">
        <v>113</v>
      </c>
      <c r="B5" s="66">
        <v>1632.5006328878349</v>
      </c>
      <c r="C5" s="67">
        <v>1.9107737575728811</v>
      </c>
      <c r="D5" s="66">
        <v>1506.9125351999996</v>
      </c>
      <c r="E5" s="67">
        <v>1.6937089510583501</v>
      </c>
      <c r="F5" s="67">
        <v>8.3341331865135082</v>
      </c>
    </row>
    <row r="6" spans="1:6" x14ac:dyDescent="0.2">
      <c r="A6" s="65" t="s">
        <v>125</v>
      </c>
      <c r="B6" s="66">
        <v>43418.690979673083</v>
      </c>
      <c r="C6" s="67">
        <v>50.819763031495199</v>
      </c>
      <c r="D6" s="66">
        <v>45542.694239999997</v>
      </c>
      <c r="E6" s="67">
        <v>51.18815265503379</v>
      </c>
      <c r="F6" s="67">
        <v>-4.6637628620166449</v>
      </c>
    </row>
    <row r="7" spans="1:6" x14ac:dyDescent="0.2">
      <c r="A7" s="65" t="s">
        <v>126</v>
      </c>
      <c r="B7" s="66">
        <v>15103.996134895793</v>
      </c>
      <c r="C7" s="67">
        <v>17.67859617793118</v>
      </c>
      <c r="D7" s="66">
        <v>14987.209787999998</v>
      </c>
      <c r="E7" s="67">
        <v>16.845019718384595</v>
      </c>
      <c r="F7" s="67">
        <v>0.77924008903447572</v>
      </c>
    </row>
    <row r="8" spans="1:6" x14ac:dyDescent="0.2">
      <c r="A8" s="65" t="s">
        <v>127</v>
      </c>
      <c r="B8" s="66">
        <v>19952.049172050887</v>
      </c>
      <c r="C8" s="67">
        <v>23.353039625055978</v>
      </c>
      <c r="D8" s="66">
        <v>20661.327999999998</v>
      </c>
      <c r="E8" s="67">
        <v>23.222499884313475</v>
      </c>
      <c r="F8" s="67">
        <v>-3.4328811194958555</v>
      </c>
    </row>
    <row r="9" spans="1:6" x14ac:dyDescent="0.2">
      <c r="A9" s="65" t="s">
        <v>128</v>
      </c>
      <c r="B9" s="66">
        <v>5329.3892858618419</v>
      </c>
      <c r="C9" s="67">
        <v>6.2378274079447493</v>
      </c>
      <c r="D9" s="66">
        <v>6273.0174689999994</v>
      </c>
      <c r="E9" s="67">
        <v>7.0506187912097866</v>
      </c>
      <c r="F9" s="67">
        <v>-15.042651926307867</v>
      </c>
    </row>
    <row r="10" spans="1:6" x14ac:dyDescent="0.2">
      <c r="A10" s="68" t="s">
        <v>120</v>
      </c>
      <c r="B10" s="69">
        <v>85436.626205369452</v>
      </c>
      <c r="C10" s="70">
        <v>100</v>
      </c>
      <c r="D10" s="69">
        <v>88971.162032199994</v>
      </c>
      <c r="E10" s="70">
        <v>100</v>
      </c>
      <c r="F10" s="70">
        <v>-3.9726758042694121</v>
      </c>
    </row>
    <row r="11" spans="1:6" x14ac:dyDescent="0.2">
      <c r="A11" s="58"/>
      <c r="B11" s="65"/>
      <c r="C11" s="65"/>
      <c r="D11" s="65"/>
      <c r="E11" s="65"/>
      <c r="F11" s="71" t="s">
        <v>631</v>
      </c>
    </row>
    <row r="12" spans="1:6" x14ac:dyDescent="0.2">
      <c r="A12" s="404"/>
      <c r="B12" s="404"/>
      <c r="C12" s="404"/>
      <c r="D12" s="404"/>
      <c r="E12" s="404"/>
      <c r="F12" s="404"/>
    </row>
  </sheetData>
  <mergeCells count="5"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L24"/>
  <sheetViews>
    <sheetView workbookViewId="0">
      <selection activeCell="H35" sqref="H35"/>
    </sheetView>
  </sheetViews>
  <sheetFormatPr baseColWidth="10" defaultRowHeight="14.25" x14ac:dyDescent="0.2"/>
  <cols>
    <col min="1" max="1" width="17.375" customWidth="1"/>
  </cols>
  <sheetData>
    <row r="1" spans="1:12" x14ac:dyDescent="0.2">
      <c r="A1" s="883" t="s">
        <v>595</v>
      </c>
      <c r="B1" s="883"/>
      <c r="C1" s="883"/>
      <c r="D1" s="883"/>
      <c r="E1" s="883"/>
      <c r="F1" s="883"/>
      <c r="G1" s="228"/>
      <c r="H1" s="228"/>
      <c r="I1" s="228"/>
      <c r="J1" s="228"/>
      <c r="K1" s="228"/>
      <c r="L1" s="1"/>
    </row>
    <row r="2" spans="1:12" x14ac:dyDescent="0.2">
      <c r="A2" s="884"/>
      <c r="B2" s="884"/>
      <c r="C2" s="884"/>
      <c r="D2" s="884"/>
      <c r="E2" s="884"/>
      <c r="F2" s="884"/>
      <c r="G2" s="228"/>
      <c r="H2" s="228"/>
      <c r="I2" s="228"/>
      <c r="J2" s="228"/>
      <c r="K2" s="62"/>
      <c r="L2" s="62" t="s">
        <v>564</v>
      </c>
    </row>
    <row r="3" spans="1:12" x14ac:dyDescent="0.2">
      <c r="A3" s="344"/>
      <c r="B3" s="885">
        <f>INDICE!A3</f>
        <v>42036</v>
      </c>
      <c r="C3" s="886">
        <v>41671</v>
      </c>
      <c r="D3" s="886">
        <v>41671</v>
      </c>
      <c r="E3" s="886">
        <v>41671</v>
      </c>
      <c r="F3" s="887">
        <v>41671</v>
      </c>
      <c r="G3" s="888" t="s">
        <v>122</v>
      </c>
      <c r="H3" s="886"/>
      <c r="I3" s="886"/>
      <c r="J3" s="886"/>
      <c r="K3" s="886"/>
      <c r="L3" s="889" t="s">
        <v>111</v>
      </c>
    </row>
    <row r="4" spans="1:12" x14ac:dyDescent="0.2">
      <c r="A4" s="345"/>
      <c r="B4" s="346" t="s">
        <v>368</v>
      </c>
      <c r="C4" s="346" t="s">
        <v>369</v>
      </c>
      <c r="D4" s="347" t="s">
        <v>370</v>
      </c>
      <c r="E4" s="347" t="s">
        <v>371</v>
      </c>
      <c r="F4" s="348" t="s">
        <v>198</v>
      </c>
      <c r="G4" s="349" t="s">
        <v>368</v>
      </c>
      <c r="H4" s="234" t="s">
        <v>369</v>
      </c>
      <c r="I4" s="350" t="s">
        <v>370</v>
      </c>
      <c r="J4" s="350" t="s">
        <v>371</v>
      </c>
      <c r="K4" s="350" t="s">
        <v>198</v>
      </c>
      <c r="L4" s="890"/>
    </row>
    <row r="5" spans="1:12" x14ac:dyDescent="0.2">
      <c r="A5" s="351" t="s">
        <v>162</v>
      </c>
      <c r="B5" s="454">
        <v>2347.3159999999998</v>
      </c>
      <c r="C5" s="454">
        <v>511.96600000000001</v>
      </c>
      <c r="D5" s="454">
        <v>323.93799999999999</v>
      </c>
      <c r="E5" s="454">
        <v>229.85599999999999</v>
      </c>
      <c r="F5" s="352">
        <v>3413.076</v>
      </c>
      <c r="G5" s="454">
        <v>31492.518</v>
      </c>
      <c r="H5" s="454">
        <v>6385.7439999999997</v>
      </c>
      <c r="I5" s="454">
        <v>2417.52</v>
      </c>
      <c r="J5" s="454">
        <v>2841.1379999999999</v>
      </c>
      <c r="K5" s="353">
        <v>43136.92</v>
      </c>
      <c r="L5" s="708">
        <v>13.960658047128458</v>
      </c>
    </row>
    <row r="6" spans="1:12" x14ac:dyDescent="0.2">
      <c r="A6" s="354" t="s">
        <v>163</v>
      </c>
      <c r="B6" s="454">
        <v>434.017</v>
      </c>
      <c r="C6" s="454">
        <v>637.51900000000001</v>
      </c>
      <c r="D6" s="454">
        <v>475.63499999999999</v>
      </c>
      <c r="E6" s="454">
        <v>39.770000000000003</v>
      </c>
      <c r="F6" s="355">
        <v>1586.941</v>
      </c>
      <c r="G6" s="454">
        <v>4795.6400000000003</v>
      </c>
      <c r="H6" s="454">
        <v>6492.6490000000003</v>
      </c>
      <c r="I6" s="454">
        <v>2918.692</v>
      </c>
      <c r="J6" s="454">
        <v>516.86099999999999</v>
      </c>
      <c r="K6" s="279">
        <v>14723.842000000001</v>
      </c>
      <c r="L6" s="709">
        <v>4.7651645806410832</v>
      </c>
    </row>
    <row r="7" spans="1:12" x14ac:dyDescent="0.2">
      <c r="A7" s="354" t="s">
        <v>164</v>
      </c>
      <c r="B7" s="454">
        <v>69.876999999999995</v>
      </c>
      <c r="C7" s="454">
        <v>412.04899999999998</v>
      </c>
      <c r="D7" s="454">
        <v>348.447</v>
      </c>
      <c r="E7" s="454">
        <v>90.305000000000007</v>
      </c>
      <c r="F7" s="355">
        <v>920.67800000000011</v>
      </c>
      <c r="G7" s="454">
        <v>722.22</v>
      </c>
      <c r="H7" s="454">
        <v>3722.4018959999999</v>
      </c>
      <c r="I7" s="454">
        <v>2087.9470000000001</v>
      </c>
      <c r="J7" s="454">
        <v>1169.21</v>
      </c>
      <c r="K7" s="279">
        <v>7701.7788959999998</v>
      </c>
      <c r="L7" s="709">
        <v>2.4925725230648488</v>
      </c>
    </row>
    <row r="8" spans="1:12" x14ac:dyDescent="0.2">
      <c r="A8" s="354" t="s">
        <v>165</v>
      </c>
      <c r="B8" s="454">
        <v>265.53899999999999</v>
      </c>
      <c r="C8" s="454">
        <v>0.432</v>
      </c>
      <c r="D8" s="454">
        <v>95.474000000000004</v>
      </c>
      <c r="E8" s="454">
        <v>6.4359999999999999</v>
      </c>
      <c r="F8" s="355">
        <v>367.88099999999997</v>
      </c>
      <c r="G8" s="454">
        <v>3692.59</v>
      </c>
      <c r="H8" s="454">
        <v>6.226</v>
      </c>
      <c r="I8" s="454">
        <v>789.24099999999999</v>
      </c>
      <c r="J8" s="454">
        <v>23.012</v>
      </c>
      <c r="K8" s="279">
        <v>4511.0690000000004</v>
      </c>
      <c r="L8" s="709">
        <v>1.4599440974460329</v>
      </c>
    </row>
    <row r="9" spans="1:12" x14ac:dyDescent="0.2">
      <c r="A9" s="354" t="s">
        <v>167</v>
      </c>
      <c r="B9" s="454">
        <v>148.083</v>
      </c>
      <c r="C9" s="454">
        <v>147.08699999999999</v>
      </c>
      <c r="D9" s="454">
        <v>180.65299999999999</v>
      </c>
      <c r="E9" s="454">
        <v>1.7569999999999999</v>
      </c>
      <c r="F9" s="355">
        <v>477.58</v>
      </c>
      <c r="G9" s="454">
        <v>2053.6509999999998</v>
      </c>
      <c r="H9" s="454">
        <v>1897.038</v>
      </c>
      <c r="I9" s="454">
        <v>993.21299999999997</v>
      </c>
      <c r="J9" s="454">
        <v>21.123999999999999</v>
      </c>
      <c r="K9" s="279">
        <v>4965.0259999999998</v>
      </c>
      <c r="L9" s="709">
        <v>1.6068609020092768</v>
      </c>
    </row>
    <row r="10" spans="1:12" x14ac:dyDescent="0.2">
      <c r="A10" s="354" t="s">
        <v>168</v>
      </c>
      <c r="B10" s="454">
        <v>165.352</v>
      </c>
      <c r="C10" s="454">
        <v>797.50300000000004</v>
      </c>
      <c r="D10" s="454">
        <v>1108.615</v>
      </c>
      <c r="E10" s="454">
        <v>44.741999999999997</v>
      </c>
      <c r="F10" s="355">
        <v>2116.2120000000004</v>
      </c>
      <c r="G10" s="454">
        <v>2505.6080000000002</v>
      </c>
      <c r="H10" s="454">
        <v>8676.3970000000008</v>
      </c>
      <c r="I10" s="454">
        <v>6632.3639999999996</v>
      </c>
      <c r="J10" s="454">
        <v>604.4</v>
      </c>
      <c r="K10" s="279">
        <v>18418.769</v>
      </c>
      <c r="L10" s="709">
        <v>5.9609757872850029</v>
      </c>
    </row>
    <row r="11" spans="1:12" x14ac:dyDescent="0.2">
      <c r="A11" s="354" t="s">
        <v>635</v>
      </c>
      <c r="B11" s="454">
        <v>786.34900000000005</v>
      </c>
      <c r="C11" s="454">
        <v>310.40199999999999</v>
      </c>
      <c r="D11" s="454">
        <v>495.31200000000001</v>
      </c>
      <c r="E11" s="454">
        <v>31.664000000000001</v>
      </c>
      <c r="F11" s="355">
        <v>1623.7270000000001</v>
      </c>
      <c r="G11" s="454">
        <v>10871.739</v>
      </c>
      <c r="H11" s="454">
        <v>3433.701</v>
      </c>
      <c r="I11" s="454">
        <v>2552.2449999999999</v>
      </c>
      <c r="J11" s="454">
        <v>390.07799999999997</v>
      </c>
      <c r="K11" s="279">
        <v>17247.762999999999</v>
      </c>
      <c r="L11" s="709">
        <v>5.5819961490276651</v>
      </c>
    </row>
    <row r="12" spans="1:12" x14ac:dyDescent="0.2">
      <c r="A12" s="354" t="s">
        <v>169</v>
      </c>
      <c r="B12" s="454">
        <v>1074.752</v>
      </c>
      <c r="C12" s="454">
        <v>2851.52</v>
      </c>
      <c r="D12" s="454">
        <v>2690.5430000000001</v>
      </c>
      <c r="E12" s="454">
        <v>90.522000000000006</v>
      </c>
      <c r="F12" s="355">
        <v>6707.3370000000004</v>
      </c>
      <c r="G12" s="454">
        <v>12727.15</v>
      </c>
      <c r="H12" s="454">
        <v>33774.228000000003</v>
      </c>
      <c r="I12" s="454">
        <v>17265.384999999998</v>
      </c>
      <c r="J12" s="454">
        <v>1319.174</v>
      </c>
      <c r="K12" s="279">
        <v>65085.937000000005</v>
      </c>
      <c r="L12" s="709">
        <v>21.064148996589136</v>
      </c>
    </row>
    <row r="13" spans="1:12" x14ac:dyDescent="0.2">
      <c r="A13" s="354" t="s">
        <v>372</v>
      </c>
      <c r="B13" s="454">
        <v>867.75</v>
      </c>
      <c r="C13" s="454">
        <v>1649.0830000000001</v>
      </c>
      <c r="D13" s="454">
        <v>523.51800000000003</v>
      </c>
      <c r="E13" s="454">
        <v>56.02</v>
      </c>
      <c r="F13" s="355">
        <v>3096.3710000000001</v>
      </c>
      <c r="G13" s="454">
        <v>12015.239</v>
      </c>
      <c r="H13" s="454">
        <v>19073.024000000001</v>
      </c>
      <c r="I13" s="454">
        <v>3365.2820000000002</v>
      </c>
      <c r="J13" s="454">
        <v>597.53399999999999</v>
      </c>
      <c r="K13" s="279">
        <v>35051.078999999998</v>
      </c>
      <c r="L13" s="709">
        <v>11.34378922050729</v>
      </c>
    </row>
    <row r="14" spans="1:12" x14ac:dyDescent="0.2">
      <c r="A14" s="354" t="s">
        <v>172</v>
      </c>
      <c r="B14" s="454" t="s">
        <v>151</v>
      </c>
      <c r="C14" s="454">
        <v>84.62</v>
      </c>
      <c r="D14" s="454">
        <v>88.9</v>
      </c>
      <c r="E14" s="454">
        <v>24.777999999999999</v>
      </c>
      <c r="F14" s="355">
        <v>198.298</v>
      </c>
      <c r="G14" s="454" t="s">
        <v>151</v>
      </c>
      <c r="H14" s="454">
        <v>1507.261</v>
      </c>
      <c r="I14" s="454">
        <v>567.42499999999995</v>
      </c>
      <c r="J14" s="454">
        <v>530.47</v>
      </c>
      <c r="K14" s="279">
        <v>2605.1559999999999</v>
      </c>
      <c r="L14" s="709">
        <v>0.84312213471487962</v>
      </c>
    </row>
    <row r="15" spans="1:12" x14ac:dyDescent="0.2">
      <c r="A15" s="354" t="s">
        <v>173</v>
      </c>
      <c r="B15" s="454">
        <v>321.28100000000001</v>
      </c>
      <c r="C15" s="454">
        <v>546.91899999999998</v>
      </c>
      <c r="D15" s="454">
        <v>291.85599999999999</v>
      </c>
      <c r="E15" s="454">
        <v>40.854999999999997</v>
      </c>
      <c r="F15" s="355">
        <v>1200.9110000000001</v>
      </c>
      <c r="G15" s="454">
        <v>1505.576</v>
      </c>
      <c r="H15" s="454">
        <v>6872.5360000000001</v>
      </c>
      <c r="I15" s="454">
        <v>2034.152</v>
      </c>
      <c r="J15" s="454">
        <v>1540.370887</v>
      </c>
      <c r="K15" s="279">
        <v>11952.634887</v>
      </c>
      <c r="L15" s="709">
        <v>3.8683023363648799</v>
      </c>
    </row>
    <row r="16" spans="1:12" x14ac:dyDescent="0.2">
      <c r="A16" s="354" t="s">
        <v>174</v>
      </c>
      <c r="B16" s="454">
        <v>39.061</v>
      </c>
      <c r="C16" s="454">
        <v>48.451000000000001</v>
      </c>
      <c r="D16" s="454">
        <v>159.648</v>
      </c>
      <c r="E16" s="454">
        <v>3.109</v>
      </c>
      <c r="F16" s="355">
        <v>250.26900000000001</v>
      </c>
      <c r="G16" s="454">
        <v>381.78500000000003</v>
      </c>
      <c r="H16" s="454">
        <v>527.52800000000002</v>
      </c>
      <c r="I16" s="454">
        <v>1070.722</v>
      </c>
      <c r="J16" s="454">
        <v>37.311999999999998</v>
      </c>
      <c r="K16" s="279">
        <v>2017.347</v>
      </c>
      <c r="L16" s="709">
        <v>0.65288601108749666</v>
      </c>
    </row>
    <row r="17" spans="1:12" x14ac:dyDescent="0.2">
      <c r="A17" s="354" t="s">
        <v>175</v>
      </c>
      <c r="B17" s="454">
        <v>180.37299999999999</v>
      </c>
      <c r="C17" s="454">
        <v>298.18799999999999</v>
      </c>
      <c r="D17" s="454">
        <v>3087.9110000000001</v>
      </c>
      <c r="E17" s="454">
        <v>10.268000000000001</v>
      </c>
      <c r="F17" s="355">
        <v>3576.7400000000002</v>
      </c>
      <c r="G17" s="454">
        <v>1620.8230000000001</v>
      </c>
      <c r="H17" s="454">
        <v>2965.87</v>
      </c>
      <c r="I17" s="454">
        <v>18096.424999999999</v>
      </c>
      <c r="J17" s="454">
        <v>125.667</v>
      </c>
      <c r="K17" s="279">
        <v>22808.785</v>
      </c>
      <c r="L17" s="709">
        <v>7.3817427821799253</v>
      </c>
    </row>
    <row r="18" spans="1:12" x14ac:dyDescent="0.2">
      <c r="A18" s="354" t="s">
        <v>177</v>
      </c>
      <c r="B18" s="454">
        <v>1543.318</v>
      </c>
      <c r="C18" s="454">
        <v>100.999</v>
      </c>
      <c r="D18" s="454">
        <v>87.421000000000006</v>
      </c>
      <c r="E18" s="454">
        <v>49.052999999999997</v>
      </c>
      <c r="F18" s="355">
        <v>1780.7910000000002</v>
      </c>
      <c r="G18" s="454">
        <v>19846.04</v>
      </c>
      <c r="H18" s="454">
        <v>1076.9100000000001</v>
      </c>
      <c r="I18" s="454">
        <v>584.18100000000004</v>
      </c>
      <c r="J18" s="454">
        <v>573.25800000000004</v>
      </c>
      <c r="K18" s="279">
        <v>22080.389000000003</v>
      </c>
      <c r="L18" s="709">
        <v>7.1460076513709545</v>
      </c>
    </row>
    <row r="19" spans="1:12" x14ac:dyDescent="0.2">
      <c r="A19" s="354" t="s">
        <v>178</v>
      </c>
      <c r="B19" s="454">
        <v>147.375</v>
      </c>
      <c r="C19" s="454">
        <v>397.49599999999998</v>
      </c>
      <c r="D19" s="454">
        <v>342.99700000000001</v>
      </c>
      <c r="E19" s="454">
        <v>10.284000000000001</v>
      </c>
      <c r="F19" s="355">
        <v>898.15199999999993</v>
      </c>
      <c r="G19" s="454">
        <v>1024.498</v>
      </c>
      <c r="H19" s="454">
        <v>4387.277</v>
      </c>
      <c r="I19" s="454">
        <v>2201.0070000000001</v>
      </c>
      <c r="J19" s="454">
        <v>149.41300000000001</v>
      </c>
      <c r="K19" s="279">
        <v>7762.1949999999997</v>
      </c>
      <c r="L19" s="709">
        <v>2.5121253462261626</v>
      </c>
    </row>
    <row r="20" spans="1:12" x14ac:dyDescent="0.2">
      <c r="A20" s="354" t="s">
        <v>179</v>
      </c>
      <c r="B20" s="454">
        <v>329.59800000000001</v>
      </c>
      <c r="C20" s="454">
        <v>1389.0920000000001</v>
      </c>
      <c r="D20" s="454">
        <v>945.83900000000006</v>
      </c>
      <c r="E20" s="454">
        <v>8.9689999999999994</v>
      </c>
      <c r="F20" s="355">
        <v>2673.498</v>
      </c>
      <c r="G20" s="454">
        <v>6549.3040000000001</v>
      </c>
      <c r="H20" s="454">
        <v>17207.598000000002</v>
      </c>
      <c r="I20" s="454">
        <v>5038.1080000000002</v>
      </c>
      <c r="J20" s="454">
        <v>125.459</v>
      </c>
      <c r="K20" s="279">
        <v>28920.469000000001</v>
      </c>
      <c r="L20" s="709">
        <v>9.3597034343569057</v>
      </c>
    </row>
    <row r="21" spans="1:12" ht="15" x14ac:dyDescent="0.25">
      <c r="A21" s="356" t="s">
        <v>120</v>
      </c>
      <c r="B21" s="711">
        <v>8720.0409999999993</v>
      </c>
      <c r="C21" s="711">
        <v>10183.325999999999</v>
      </c>
      <c r="D21" s="711">
        <v>11246.707</v>
      </c>
      <c r="E21" s="711">
        <v>738.38800000000015</v>
      </c>
      <c r="F21" s="712">
        <v>30888.462</v>
      </c>
      <c r="G21" s="713">
        <v>111804.38100000004</v>
      </c>
      <c r="H21" s="711">
        <v>118006.388896</v>
      </c>
      <c r="I21" s="711">
        <v>68613.908999999985</v>
      </c>
      <c r="J21" s="711">
        <v>10564.480886999998</v>
      </c>
      <c r="K21" s="711">
        <v>308989.15978300001</v>
      </c>
      <c r="L21" s="710">
        <v>100</v>
      </c>
    </row>
    <row r="22" spans="1:12" x14ac:dyDescent="0.2">
      <c r="A22" s="237"/>
      <c r="B22" s="237"/>
      <c r="C22" s="237"/>
      <c r="D22" s="237"/>
      <c r="E22" s="237"/>
      <c r="F22" s="237"/>
      <c r="G22" s="237"/>
      <c r="H22" s="237"/>
      <c r="I22" s="237"/>
      <c r="J22" s="237"/>
      <c r="L22" s="250" t="s">
        <v>241</v>
      </c>
    </row>
    <row r="23" spans="1:12" x14ac:dyDescent="0.2">
      <c r="A23" s="332" t="s">
        <v>594</v>
      </c>
      <c r="B23" s="332"/>
      <c r="C23" s="357"/>
      <c r="D23" s="357"/>
      <c r="E23" s="357"/>
      <c r="F23" s="357"/>
      <c r="G23" s="228"/>
      <c r="H23" s="228"/>
      <c r="I23" s="228"/>
      <c r="J23" s="228"/>
      <c r="K23" s="228"/>
      <c r="L23" s="1"/>
    </row>
    <row r="24" spans="1:12" x14ac:dyDescent="0.2">
      <c r="A24" s="332" t="s">
        <v>242</v>
      </c>
      <c r="B24" s="332"/>
      <c r="C24" s="332"/>
      <c r="D24" s="332"/>
      <c r="E24" s="332"/>
      <c r="F24" s="358"/>
      <c r="G24" s="228"/>
      <c r="H24" s="228"/>
      <c r="I24" s="228"/>
      <c r="J24" s="228"/>
      <c r="K24" s="228"/>
      <c r="L24" s="1"/>
    </row>
  </sheetData>
  <mergeCells count="4">
    <mergeCell ref="A1:F2"/>
    <mergeCell ref="B3:F3"/>
    <mergeCell ref="G3:K3"/>
    <mergeCell ref="L3:L4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J68"/>
  <sheetViews>
    <sheetView workbookViewId="0">
      <selection activeCell="K3" sqref="K3"/>
    </sheetView>
  </sheetViews>
  <sheetFormatPr baseColWidth="10" defaultRowHeight="14.25" x14ac:dyDescent="0.2"/>
  <cols>
    <col min="1" max="1" width="5.625" customWidth="1"/>
    <col min="2" max="2" width="15" customWidth="1"/>
    <col min="3" max="3" width="11.5" customWidth="1"/>
    <col min="4" max="4" width="12.625" customWidth="1"/>
    <col min="5" max="5" width="7.125" customWidth="1"/>
    <col min="6" max="6" width="12.5" customWidth="1"/>
    <col min="7" max="7" width="6.625" bestFit="1" customWidth="1"/>
    <col min="8" max="8" width="12.75" customWidth="1"/>
    <col min="9" max="9" width="8.125" bestFit="1" customWidth="1"/>
  </cols>
  <sheetData>
    <row r="1" spans="1:10" x14ac:dyDescent="0.2">
      <c r="A1" s="226" t="s">
        <v>596</v>
      </c>
      <c r="B1" s="226"/>
      <c r="C1" s="226"/>
      <c r="D1" s="226"/>
      <c r="E1" s="226"/>
      <c r="F1" s="226"/>
      <c r="G1" s="226"/>
      <c r="H1" s="1"/>
      <c r="I1" s="1"/>
    </row>
    <row r="2" spans="1:10" x14ac:dyDescent="0.2">
      <c r="A2" s="229"/>
      <c r="B2" s="229"/>
      <c r="C2" s="229"/>
      <c r="D2" s="229"/>
      <c r="E2" s="229"/>
      <c r="F2" s="229"/>
      <c r="G2" s="229"/>
      <c r="H2" s="1"/>
      <c r="I2" s="62" t="s">
        <v>564</v>
      </c>
      <c r="J2" s="62"/>
    </row>
    <row r="3" spans="1:10" x14ac:dyDescent="0.2">
      <c r="A3" s="869" t="s">
        <v>544</v>
      </c>
      <c r="B3" s="869" t="s">
        <v>545</v>
      </c>
      <c r="C3" s="855">
        <f>INDICE!A3</f>
        <v>42036</v>
      </c>
      <c r="D3" s="855">
        <v>41671</v>
      </c>
      <c r="E3" s="873" t="s">
        <v>121</v>
      </c>
      <c r="F3" s="873"/>
      <c r="G3" s="873" t="s">
        <v>122</v>
      </c>
      <c r="H3" s="873"/>
      <c r="I3" s="873"/>
      <c r="J3" s="250"/>
    </row>
    <row r="4" spans="1:10" ht="25.5" x14ac:dyDescent="0.2">
      <c r="A4" s="870"/>
      <c r="B4" s="870"/>
      <c r="C4" s="263" t="s">
        <v>55</v>
      </c>
      <c r="D4" s="264" t="s">
        <v>506</v>
      </c>
      <c r="E4" s="263" t="s">
        <v>55</v>
      </c>
      <c r="F4" s="264" t="s">
        <v>506</v>
      </c>
      <c r="G4" s="263" t="s">
        <v>55</v>
      </c>
      <c r="H4" s="265" t="s">
        <v>506</v>
      </c>
      <c r="I4" s="264" t="s">
        <v>568</v>
      </c>
      <c r="J4" s="11"/>
    </row>
    <row r="5" spans="1:10" x14ac:dyDescent="0.2">
      <c r="A5" s="1"/>
      <c r="B5" s="663" t="s">
        <v>373</v>
      </c>
      <c r="C5" s="767">
        <v>859.78410999999994</v>
      </c>
      <c r="D5" s="187" t="s">
        <v>151</v>
      </c>
      <c r="E5" s="770">
        <v>2597.0592199999996</v>
      </c>
      <c r="F5" s="187">
        <v>21.849467016450937</v>
      </c>
      <c r="G5" s="770">
        <v>14437.1746</v>
      </c>
      <c r="H5" s="187">
        <v>-19.356624035022719</v>
      </c>
      <c r="I5" s="653">
        <v>3.862296287431751</v>
      </c>
      <c r="J5" s="1"/>
    </row>
    <row r="6" spans="1:10" x14ac:dyDescent="0.2">
      <c r="A6" s="1"/>
      <c r="B6" s="200" t="s">
        <v>567</v>
      </c>
      <c r="C6" s="767">
        <v>1704.9504199999999</v>
      </c>
      <c r="D6" s="187">
        <v>-25.469630172435686</v>
      </c>
      <c r="E6" s="770">
        <v>2551.1297999999997</v>
      </c>
      <c r="F6" s="187">
        <v>-55.818175553281399</v>
      </c>
      <c r="G6" s="770">
        <v>20198.574699999994</v>
      </c>
      <c r="H6" s="187">
        <v>-15.439664991080443</v>
      </c>
      <c r="I6" s="646">
        <v>5.4036113184655168</v>
      </c>
      <c r="J6" s="1"/>
    </row>
    <row r="7" spans="1:10" x14ac:dyDescent="0.2">
      <c r="A7" s="647" t="s">
        <v>551</v>
      </c>
      <c r="B7" s="191"/>
      <c r="C7" s="768">
        <v>2564.7345299999997</v>
      </c>
      <c r="D7" s="196">
        <v>12.115056712572521</v>
      </c>
      <c r="E7" s="768">
        <v>5148.1890199999998</v>
      </c>
      <c r="F7" s="196">
        <v>-34.878620425234367</v>
      </c>
      <c r="G7" s="768">
        <v>34635.749299999996</v>
      </c>
      <c r="H7" s="363">
        <v>-17.11769518491057</v>
      </c>
      <c r="I7" s="196">
        <v>9.2659076058972687</v>
      </c>
      <c r="J7" s="1"/>
    </row>
    <row r="8" spans="1:10" x14ac:dyDescent="0.2">
      <c r="A8" s="1"/>
      <c r="B8" s="200" t="s">
        <v>255</v>
      </c>
      <c r="C8" s="767">
        <v>0</v>
      </c>
      <c r="D8" s="187" t="s">
        <v>151</v>
      </c>
      <c r="E8" s="770">
        <v>0</v>
      </c>
      <c r="F8" s="187">
        <v>-100</v>
      </c>
      <c r="G8" s="770">
        <v>463.44327000000004</v>
      </c>
      <c r="H8" s="187">
        <v>-44.205304106576939</v>
      </c>
      <c r="I8" s="653">
        <v>0.12398237679803574</v>
      </c>
      <c r="J8" s="1"/>
    </row>
    <row r="9" spans="1:10" x14ac:dyDescent="0.2">
      <c r="A9" s="1"/>
      <c r="B9" s="200" t="s">
        <v>256</v>
      </c>
      <c r="C9" s="767">
        <v>1297.9448600000003</v>
      </c>
      <c r="D9" s="187">
        <v>5.9062958076428114</v>
      </c>
      <c r="E9" s="770">
        <v>2738.1287200000006</v>
      </c>
      <c r="F9" s="187">
        <v>12.848819167221819</v>
      </c>
      <c r="G9" s="770">
        <v>16530.896029999996</v>
      </c>
      <c r="H9" s="187">
        <v>6.0040180719551586</v>
      </c>
      <c r="I9" s="653">
        <v>4.4224178299117654</v>
      </c>
      <c r="J9" s="1"/>
    </row>
    <row r="10" spans="1:10" s="721" customFormat="1" x14ac:dyDescent="0.2">
      <c r="A10" s="717"/>
      <c r="B10" s="718" t="s">
        <v>374</v>
      </c>
      <c r="C10" s="769">
        <v>1297.9448600000003</v>
      </c>
      <c r="D10" s="676">
        <v>5.9062958076428114</v>
      </c>
      <c r="E10" s="771">
        <v>2738.1287200000006</v>
      </c>
      <c r="F10" s="676">
        <v>12.848819167221819</v>
      </c>
      <c r="G10" s="771">
        <v>16529.593439999997</v>
      </c>
      <c r="H10" s="676">
        <v>10.733994830855528</v>
      </c>
      <c r="I10" s="720">
        <v>4.4220693553202723</v>
      </c>
      <c r="J10" s="717"/>
    </row>
    <row r="11" spans="1:10" s="721" customFormat="1" x14ac:dyDescent="0.2">
      <c r="A11" s="717"/>
      <c r="B11" s="718" t="s">
        <v>371</v>
      </c>
      <c r="C11" s="769">
        <v>0</v>
      </c>
      <c r="D11" s="676" t="s">
        <v>151</v>
      </c>
      <c r="E11" s="771">
        <v>0</v>
      </c>
      <c r="F11" s="807" t="s">
        <v>151</v>
      </c>
      <c r="G11" s="771">
        <v>1.3025899999999999</v>
      </c>
      <c r="H11" s="807">
        <v>-99.80479570258322</v>
      </c>
      <c r="I11" s="678">
        <v>3.4847459149283435E-4</v>
      </c>
      <c r="J11" s="717"/>
    </row>
    <row r="12" spans="1:10" x14ac:dyDescent="0.2">
      <c r="A12" s="1"/>
      <c r="B12" s="662" t="s">
        <v>258</v>
      </c>
      <c r="C12" s="767">
        <v>0</v>
      </c>
      <c r="D12" s="187" t="s">
        <v>151</v>
      </c>
      <c r="E12" s="770">
        <v>0</v>
      </c>
      <c r="F12" s="364">
        <v>-100</v>
      </c>
      <c r="G12" s="770">
        <v>842.29656999999997</v>
      </c>
      <c r="H12" s="364">
        <v>39.107888871386315</v>
      </c>
      <c r="I12" s="653">
        <v>0.22533487371050412</v>
      </c>
      <c r="J12" s="1"/>
    </row>
    <row r="13" spans="1:10" x14ac:dyDescent="0.2">
      <c r="A13" s="1"/>
      <c r="B13" s="200" t="s">
        <v>223</v>
      </c>
      <c r="C13" s="767">
        <v>3889.5348499999996</v>
      </c>
      <c r="D13" s="187">
        <v>-32.118458108963758</v>
      </c>
      <c r="E13" s="770">
        <v>6597.3720699999994</v>
      </c>
      <c r="F13" s="187">
        <v>-27.437130591326632</v>
      </c>
      <c r="G13" s="770">
        <v>44515.757729999998</v>
      </c>
      <c r="H13" s="187">
        <v>-4.0256209496563908</v>
      </c>
      <c r="I13" s="653">
        <v>11.909050806436202</v>
      </c>
      <c r="J13" s="1"/>
    </row>
    <row r="14" spans="1:10" s="721" customFormat="1" x14ac:dyDescent="0.2">
      <c r="A14" s="717"/>
      <c r="B14" s="718" t="s">
        <v>374</v>
      </c>
      <c r="C14" s="769">
        <v>2422.8674299999998</v>
      </c>
      <c r="D14" s="676">
        <v>-17.98028650725146</v>
      </c>
      <c r="E14" s="771">
        <v>5130.7046499999997</v>
      </c>
      <c r="F14" s="676">
        <v>-3.1963872283715471</v>
      </c>
      <c r="G14" s="771">
        <v>32779.229460000002</v>
      </c>
      <c r="H14" s="676">
        <v>4.9691901860114172</v>
      </c>
      <c r="I14" s="720">
        <v>8.7692432734194057</v>
      </c>
      <c r="J14" s="717"/>
    </row>
    <row r="15" spans="1:10" s="721" customFormat="1" x14ac:dyDescent="0.2">
      <c r="A15" s="717"/>
      <c r="B15" s="718" t="s">
        <v>371</v>
      </c>
      <c r="C15" s="769">
        <v>1466.66742</v>
      </c>
      <c r="D15" s="676">
        <v>-47.163868006639284</v>
      </c>
      <c r="E15" s="771">
        <v>1466.66742</v>
      </c>
      <c r="F15" s="676">
        <v>-61.320250431663816</v>
      </c>
      <c r="G15" s="771">
        <v>11736.528270000001</v>
      </c>
      <c r="H15" s="676">
        <v>-22.559194125802843</v>
      </c>
      <c r="I15" s="720">
        <v>3.1398075330167994</v>
      </c>
      <c r="J15" s="717"/>
    </row>
    <row r="16" spans="1:10" x14ac:dyDescent="0.2">
      <c r="A16" s="1"/>
      <c r="B16" s="200" t="s">
        <v>642</v>
      </c>
      <c r="C16" s="767">
        <v>0</v>
      </c>
      <c r="D16" s="187" t="s">
        <v>151</v>
      </c>
      <c r="E16" s="770">
        <v>0</v>
      </c>
      <c r="F16" s="187">
        <v>-100</v>
      </c>
      <c r="G16" s="770">
        <v>0</v>
      </c>
      <c r="H16" s="187">
        <v>-100</v>
      </c>
      <c r="I16" s="653">
        <v>0</v>
      </c>
      <c r="J16" s="1"/>
    </row>
    <row r="17" spans="1:10" x14ac:dyDescent="0.2">
      <c r="A17" s="647" t="s">
        <v>535</v>
      </c>
      <c r="B17" s="191"/>
      <c r="C17" s="768">
        <v>5187.4797099999996</v>
      </c>
      <c r="D17" s="196">
        <v>-25.418440809552113</v>
      </c>
      <c r="E17" s="768">
        <v>9335.5007899999982</v>
      </c>
      <c r="F17" s="196">
        <v>-28.800647050634808</v>
      </c>
      <c r="G17" s="768">
        <v>62352.393599999996</v>
      </c>
      <c r="H17" s="363">
        <v>-3.7741106543833247</v>
      </c>
      <c r="I17" s="196">
        <v>16.680785886856508</v>
      </c>
      <c r="J17" s="1"/>
    </row>
    <row r="18" spans="1:10" x14ac:dyDescent="0.2">
      <c r="A18" s="1"/>
      <c r="B18" s="200" t="s">
        <v>228</v>
      </c>
      <c r="C18" s="767">
        <v>963.51452000000006</v>
      </c>
      <c r="D18" s="201" t="s">
        <v>151</v>
      </c>
      <c r="E18" s="770">
        <v>963.51452000000006</v>
      </c>
      <c r="F18" s="201" t="s">
        <v>151</v>
      </c>
      <c r="G18" s="770">
        <v>2796.2634800000001</v>
      </c>
      <c r="H18" s="201">
        <v>45.837843984180239</v>
      </c>
      <c r="I18" s="654">
        <v>0.74806867387230946</v>
      </c>
      <c r="J18" s="1"/>
    </row>
    <row r="19" spans="1:10" x14ac:dyDescent="0.2">
      <c r="A19" s="1"/>
      <c r="B19" s="200" t="s">
        <v>375</v>
      </c>
      <c r="C19" s="767">
        <v>3550.3961300000005</v>
      </c>
      <c r="D19" s="187">
        <v>0.41467595688589814</v>
      </c>
      <c r="E19" s="770">
        <v>6211.7060200000005</v>
      </c>
      <c r="F19" s="187">
        <v>2.7153536699366577E-2</v>
      </c>
      <c r="G19" s="770">
        <v>35041.025560000002</v>
      </c>
      <c r="H19" s="187">
        <v>-15.490299654781431</v>
      </c>
      <c r="I19" s="654">
        <v>9.3743288889911405</v>
      </c>
      <c r="J19" s="1"/>
    </row>
    <row r="20" spans="1:10" x14ac:dyDescent="0.2">
      <c r="A20" s="647" t="s">
        <v>396</v>
      </c>
      <c r="B20" s="191"/>
      <c r="C20" s="768">
        <v>4513.9106500000007</v>
      </c>
      <c r="D20" s="196">
        <v>27.665437495304555</v>
      </c>
      <c r="E20" s="768">
        <v>7175.2205400000012</v>
      </c>
      <c r="F20" s="196">
        <v>15.542635840042376</v>
      </c>
      <c r="G20" s="768">
        <v>37837.289039999996</v>
      </c>
      <c r="H20" s="363">
        <v>-12.779700905458679</v>
      </c>
      <c r="I20" s="196">
        <v>10.122397562863448</v>
      </c>
      <c r="J20" s="1"/>
    </row>
    <row r="21" spans="1:10" x14ac:dyDescent="0.2">
      <c r="A21" s="1"/>
      <c r="B21" s="200" t="s">
        <v>230</v>
      </c>
      <c r="C21" s="767">
        <v>13458.50092</v>
      </c>
      <c r="D21" s="187">
        <v>-29.895501398200359</v>
      </c>
      <c r="E21" s="770">
        <v>33349.713029999999</v>
      </c>
      <c r="F21" s="187">
        <v>-13.300400542025695</v>
      </c>
      <c r="G21" s="770">
        <v>206784.04688000004</v>
      </c>
      <c r="H21" s="187">
        <v>4.447735111164409</v>
      </c>
      <c r="I21" s="655">
        <v>55.319775419543468</v>
      </c>
      <c r="J21" s="1"/>
    </row>
    <row r="22" spans="1:10" s="721" customFormat="1" x14ac:dyDescent="0.2">
      <c r="A22" s="717"/>
      <c r="B22" s="718" t="s">
        <v>374</v>
      </c>
      <c r="C22" s="769">
        <v>11126.31818</v>
      </c>
      <c r="D22" s="676">
        <v>-20.387972190443541</v>
      </c>
      <c r="E22" s="771">
        <v>27371.232869999996</v>
      </c>
      <c r="F22" s="676">
        <v>-4.6667547575370838</v>
      </c>
      <c r="G22" s="771">
        <v>153247.27610999998</v>
      </c>
      <c r="H22" s="676">
        <v>-2.9982022554080188</v>
      </c>
      <c r="I22" s="722">
        <v>40.997383627865894</v>
      </c>
      <c r="J22" s="717"/>
    </row>
    <row r="23" spans="1:10" s="721" customFormat="1" x14ac:dyDescent="0.2">
      <c r="A23" s="717"/>
      <c r="B23" s="718" t="s">
        <v>371</v>
      </c>
      <c r="C23" s="769">
        <v>2332.1827400000002</v>
      </c>
      <c r="D23" s="676">
        <v>-55.340100852419241</v>
      </c>
      <c r="E23" s="771">
        <v>5978.4801600000001</v>
      </c>
      <c r="F23" s="676">
        <v>-38.711870324962902</v>
      </c>
      <c r="G23" s="771">
        <v>53536.770770000003</v>
      </c>
      <c r="H23" s="676">
        <v>33.860220430049267</v>
      </c>
      <c r="I23" s="722">
        <v>14.322391791677555</v>
      </c>
      <c r="J23" s="717"/>
    </row>
    <row r="24" spans="1:10" x14ac:dyDescent="0.2">
      <c r="A24" s="1"/>
      <c r="B24" s="414" t="s">
        <v>237</v>
      </c>
      <c r="C24" s="767">
        <v>2033.6197999999999</v>
      </c>
      <c r="D24" s="201">
        <v>80.011973476853626</v>
      </c>
      <c r="E24" s="770">
        <v>4853.5189199999995</v>
      </c>
      <c r="F24" s="201">
        <v>10.926871821956642</v>
      </c>
      <c r="G24" s="770">
        <v>32188.218860000001</v>
      </c>
      <c r="H24" s="187">
        <v>-1.7798915811656424</v>
      </c>
      <c r="I24" s="655">
        <v>8.6111335248393175</v>
      </c>
      <c r="J24" s="1"/>
    </row>
    <row r="25" spans="1:10" x14ac:dyDescent="0.2">
      <c r="A25" s="191" t="s">
        <v>536</v>
      </c>
      <c r="B25" s="191"/>
      <c r="C25" s="254">
        <v>15492.120720000001</v>
      </c>
      <c r="D25" s="196">
        <v>-23.787319483251913</v>
      </c>
      <c r="E25" s="768">
        <v>38203.231950000001</v>
      </c>
      <c r="F25" s="196">
        <v>-10.826043228839977</v>
      </c>
      <c r="G25" s="768">
        <v>238972.26574</v>
      </c>
      <c r="H25" s="196">
        <v>3.5632767543755319</v>
      </c>
      <c r="I25" s="196">
        <v>63.930908944382779</v>
      </c>
      <c r="J25" s="1"/>
    </row>
    <row r="26" spans="1:10" x14ac:dyDescent="0.2">
      <c r="A26" s="204" t="s">
        <v>120</v>
      </c>
      <c r="B26" s="204"/>
      <c r="C26" s="257">
        <v>27758.245609999998</v>
      </c>
      <c r="D26" s="206">
        <v>-16.154077132967359</v>
      </c>
      <c r="E26" s="257">
        <v>59862.1423</v>
      </c>
      <c r="F26" s="206">
        <v>-14.566341044627446</v>
      </c>
      <c r="G26" s="257">
        <v>373797.69767999998</v>
      </c>
      <c r="H26" s="656">
        <v>-1.817777082863637</v>
      </c>
      <c r="I26" s="656">
        <v>100</v>
      </c>
      <c r="J26" s="1"/>
    </row>
    <row r="27" spans="1:10" x14ac:dyDescent="0.2">
      <c r="A27" s="366" t="s">
        <v>376</v>
      </c>
      <c r="B27" s="366"/>
      <c r="C27" s="258">
        <v>14847.130469999998</v>
      </c>
      <c r="D27" s="218">
        <v>-18.221241734476198</v>
      </c>
      <c r="E27" s="258">
        <v>35240.066239999993</v>
      </c>
      <c r="F27" s="218">
        <v>-3.7023629133387241</v>
      </c>
      <c r="G27" s="258">
        <v>202556.09901000003</v>
      </c>
      <c r="H27" s="218">
        <v>-1.4435830035208974</v>
      </c>
      <c r="I27" s="218">
        <v>54.188696256605596</v>
      </c>
      <c r="J27" s="1"/>
    </row>
    <row r="28" spans="1:10" x14ac:dyDescent="0.2">
      <c r="A28" s="366" t="s">
        <v>377</v>
      </c>
      <c r="B28" s="366"/>
      <c r="C28" s="258">
        <v>12911.115139999998</v>
      </c>
      <c r="D28" s="218">
        <v>-13.643888273000199</v>
      </c>
      <c r="E28" s="258">
        <v>24622.076059999999</v>
      </c>
      <c r="F28" s="218">
        <v>-26.443353708152728</v>
      </c>
      <c r="G28" s="258">
        <v>171241.59866999998</v>
      </c>
      <c r="H28" s="218">
        <v>-2.2567470864476631</v>
      </c>
      <c r="I28" s="218">
        <v>45.811303743394419</v>
      </c>
      <c r="J28" s="1"/>
    </row>
    <row r="29" spans="1:10" x14ac:dyDescent="0.2">
      <c r="A29" s="367" t="s">
        <v>539</v>
      </c>
      <c r="B29" s="367"/>
      <c r="C29" s="657">
        <v>5187.4797099999996</v>
      </c>
      <c r="D29" s="658">
        <v>-25.418440809552113</v>
      </c>
      <c r="E29" s="659">
        <v>9335.5007899999982</v>
      </c>
      <c r="F29" s="660">
        <v>-28.800647050634808</v>
      </c>
      <c r="G29" s="659">
        <v>62352.393599999996</v>
      </c>
      <c r="H29" s="660">
        <v>-3.7741106543833247</v>
      </c>
      <c r="I29" s="660">
        <v>16.680785886856508</v>
      </c>
      <c r="J29" s="1"/>
    </row>
    <row r="30" spans="1:10" x14ac:dyDescent="0.2">
      <c r="A30" s="213" t="s">
        <v>540</v>
      </c>
      <c r="B30" s="213"/>
      <c r="C30" s="657">
        <v>22570.765899999999</v>
      </c>
      <c r="D30" s="658">
        <v>-13.689993752996585</v>
      </c>
      <c r="E30" s="659">
        <v>50526.641510000001</v>
      </c>
      <c r="F30" s="660">
        <v>-11.289522785910108</v>
      </c>
      <c r="G30" s="659">
        <v>311445.30408000003</v>
      </c>
      <c r="H30" s="660">
        <v>-1.4165165209898787</v>
      </c>
      <c r="I30" s="660">
        <v>83.319214113143502</v>
      </c>
      <c r="J30" s="1"/>
    </row>
    <row r="31" spans="1:10" x14ac:dyDescent="0.2">
      <c r="A31" s="811" t="s">
        <v>541</v>
      </c>
      <c r="B31" s="812"/>
      <c r="C31" s="813">
        <v>1297.9448600000003</v>
      </c>
      <c r="D31" s="814">
        <v>5.9062958076428114</v>
      </c>
      <c r="E31" s="813">
        <v>2738.1287200000006</v>
      </c>
      <c r="F31" s="814">
        <v>-29.10975600432527</v>
      </c>
      <c r="G31" s="813">
        <v>17836.635869999998</v>
      </c>
      <c r="H31" s="814">
        <v>4.732160913856827</v>
      </c>
      <c r="I31" s="814">
        <v>4.7717350804203056</v>
      </c>
      <c r="J31" s="1"/>
    </row>
    <row r="32" spans="1:10" x14ac:dyDescent="0.2">
      <c r="A32" s="374"/>
      <c r="B32" s="374"/>
      <c r="C32" s="715"/>
      <c r="D32" s="1"/>
      <c r="E32" s="1"/>
      <c r="F32" s="1"/>
      <c r="G32" s="1"/>
      <c r="H32" s="1"/>
      <c r="I32" s="250"/>
      <c r="J32" s="1"/>
    </row>
    <row r="33" spans="1:10" x14ac:dyDescent="0.2">
      <c r="A33" s="723" t="s">
        <v>569</v>
      </c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724" t="s">
        <v>242</v>
      </c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724" t="s">
        <v>570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404"/>
    </row>
    <row r="64" spans="3:3" x14ac:dyDescent="0.2">
      <c r="C64" t="s">
        <v>595</v>
      </c>
    </row>
    <row r="68" spans="3:3" x14ac:dyDescent="0.2">
      <c r="C68" t="s">
        <v>596</v>
      </c>
    </row>
  </sheetData>
  <mergeCells count="5">
    <mergeCell ref="A3:A4"/>
    <mergeCell ref="B3:B4"/>
    <mergeCell ref="C3:D3"/>
    <mergeCell ref="E3:F3"/>
    <mergeCell ref="G3:I3"/>
  </mergeCells>
  <conditionalFormatting sqref="I11">
    <cfRule type="cellIs" dxfId="41" priority="1" operator="between">
      <formula>0.000001</formula>
      <formula>1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1:I21"/>
  <sheetViews>
    <sheetView workbookViewId="0">
      <selection activeCell="F32" sqref="F32"/>
    </sheetView>
  </sheetViews>
  <sheetFormatPr baseColWidth="10" defaultRowHeight="14.25" x14ac:dyDescent="0.2"/>
  <cols>
    <col min="1" max="1" width="25.25" customWidth="1"/>
    <col min="3" max="3" width="11.875" bestFit="1" customWidth="1"/>
    <col min="8" max="8" width="10.375" customWidth="1"/>
    <col min="40" max="40" width="10.875" bestFit="1" customWidth="1"/>
  </cols>
  <sheetData>
    <row r="1" spans="1:9" x14ac:dyDescent="0.2">
      <c r="A1" s="883" t="s">
        <v>18</v>
      </c>
      <c r="B1" s="883"/>
      <c r="C1" s="883"/>
      <c r="D1" s="883"/>
      <c r="E1" s="883"/>
      <c r="F1" s="883"/>
      <c r="G1" s="1"/>
      <c r="H1" s="1"/>
    </row>
    <row r="2" spans="1:9" x14ac:dyDescent="0.2">
      <c r="A2" s="884"/>
      <c r="B2" s="884"/>
      <c r="C2" s="884"/>
      <c r="D2" s="884"/>
      <c r="E2" s="884"/>
      <c r="F2" s="884"/>
      <c r="G2" s="11"/>
      <c r="H2" s="62" t="s">
        <v>564</v>
      </c>
    </row>
    <row r="3" spans="1:9" x14ac:dyDescent="0.2">
      <c r="A3" s="359"/>
      <c r="B3" s="855">
        <f>INDICE!A3</f>
        <v>42036</v>
      </c>
      <c r="C3" s="855">
        <v>41671</v>
      </c>
      <c r="D3" s="873" t="s">
        <v>121</v>
      </c>
      <c r="E3" s="873"/>
      <c r="F3" s="873" t="s">
        <v>122</v>
      </c>
      <c r="G3" s="873"/>
      <c r="H3" s="873"/>
    </row>
    <row r="4" spans="1:9" x14ac:dyDescent="0.2">
      <c r="A4" s="360"/>
      <c r="B4" s="263" t="s">
        <v>55</v>
      </c>
      <c r="C4" s="264" t="s">
        <v>506</v>
      </c>
      <c r="D4" s="263" t="s">
        <v>55</v>
      </c>
      <c r="E4" s="264" t="s">
        <v>506</v>
      </c>
      <c r="F4" s="263" t="s">
        <v>55</v>
      </c>
      <c r="G4" s="265" t="s">
        <v>506</v>
      </c>
      <c r="H4" s="264" t="s">
        <v>568</v>
      </c>
      <c r="I4" s="62"/>
    </row>
    <row r="5" spans="1:9" ht="14.1" customHeight="1" x14ac:dyDescent="0.2">
      <c r="A5" s="664" t="s">
        <v>379</v>
      </c>
      <c r="B5" s="368">
        <v>14847.13047</v>
      </c>
      <c r="C5" s="369">
        <v>-18.221241734476187</v>
      </c>
      <c r="D5" s="368">
        <v>35240.06624</v>
      </c>
      <c r="E5" s="369">
        <v>-3.7023629133387232</v>
      </c>
      <c r="F5" s="368">
        <v>202556.09901000003</v>
      </c>
      <c r="G5" s="369">
        <v>-1.443583003520883</v>
      </c>
      <c r="H5" s="369">
        <v>54.188696256605596</v>
      </c>
    </row>
    <row r="6" spans="1:9" x14ac:dyDescent="0.2">
      <c r="A6" s="645" t="s">
        <v>380</v>
      </c>
      <c r="B6" s="725">
        <v>4889.6241</v>
      </c>
      <c r="C6" s="726">
        <v>-24.547361395223032</v>
      </c>
      <c r="D6" s="725">
        <v>11093.086070000001</v>
      </c>
      <c r="E6" s="726">
        <v>-17.563883201382204</v>
      </c>
      <c r="F6" s="725">
        <v>70447.100459999987</v>
      </c>
      <c r="G6" s="726">
        <v>-3.6567632161173167</v>
      </c>
      <c r="H6" s="726">
        <v>18.846317378955128</v>
      </c>
    </row>
    <row r="7" spans="1:9" x14ac:dyDescent="0.2">
      <c r="A7" s="645" t="s">
        <v>381</v>
      </c>
      <c r="B7" s="727">
        <v>6236.6940800000002</v>
      </c>
      <c r="C7" s="726">
        <v>-16.791784344902705</v>
      </c>
      <c r="D7" s="725">
        <v>16278.1468</v>
      </c>
      <c r="E7" s="726">
        <v>6.7102828045246543</v>
      </c>
      <c r="F7" s="725">
        <v>82800.175650000005</v>
      </c>
      <c r="G7" s="726">
        <v>-2.0123149610427853</v>
      </c>
      <c r="H7" s="726">
        <v>22.151066248910773</v>
      </c>
    </row>
    <row r="8" spans="1:9" x14ac:dyDescent="0.2">
      <c r="A8" s="645" t="s">
        <v>647</v>
      </c>
      <c r="B8" s="727">
        <v>0</v>
      </c>
      <c r="C8" s="728" t="s">
        <v>151</v>
      </c>
      <c r="D8" s="725">
        <v>0</v>
      </c>
      <c r="E8" s="728">
        <v>-100</v>
      </c>
      <c r="F8" s="725">
        <v>0</v>
      </c>
      <c r="G8" s="728">
        <v>-100</v>
      </c>
      <c r="H8" s="728">
        <v>0</v>
      </c>
    </row>
    <row r="9" spans="1:9" x14ac:dyDescent="0.2">
      <c r="A9" s="645" t="s">
        <v>648</v>
      </c>
      <c r="B9" s="725">
        <v>3720.8122899999998</v>
      </c>
      <c r="C9" s="726">
        <v>-10.976106420468458</v>
      </c>
      <c r="D9" s="725">
        <v>7868.8333700000003</v>
      </c>
      <c r="E9" s="726">
        <v>1.8423317196851479</v>
      </c>
      <c r="F9" s="725">
        <v>49308.822899999999</v>
      </c>
      <c r="G9" s="726">
        <v>6.8336334092206696</v>
      </c>
      <c r="H9" s="726">
        <v>13.191312628739677</v>
      </c>
    </row>
    <row r="10" spans="1:9" x14ac:dyDescent="0.2">
      <c r="A10" s="664" t="s">
        <v>382</v>
      </c>
      <c r="B10" s="666">
        <v>12911.11514</v>
      </c>
      <c r="C10" s="369">
        <v>-13.643888273000176</v>
      </c>
      <c r="D10" s="666">
        <v>24622.076060000003</v>
      </c>
      <c r="E10" s="369">
        <v>-26.443353708152717</v>
      </c>
      <c r="F10" s="666">
        <v>171240.29607999997</v>
      </c>
      <c r="G10" s="369">
        <v>-2.2574905937776686</v>
      </c>
      <c r="H10" s="369">
        <v>45.810955268802921</v>
      </c>
    </row>
    <row r="11" spans="1:9" x14ac:dyDescent="0.2">
      <c r="A11" s="645" t="s">
        <v>383</v>
      </c>
      <c r="B11" s="725">
        <v>3234.5876699999999</v>
      </c>
      <c r="C11" s="726">
        <v>-41.080207311681967</v>
      </c>
      <c r="D11" s="725">
        <v>5379.60826</v>
      </c>
      <c r="E11" s="726">
        <v>-53.90939672265128</v>
      </c>
      <c r="F11" s="725">
        <v>31052.505520000002</v>
      </c>
      <c r="G11" s="726">
        <v>-21.686455838154302</v>
      </c>
      <c r="H11" s="726">
        <v>8.3073025095471227</v>
      </c>
    </row>
    <row r="12" spans="1:9" x14ac:dyDescent="0.2">
      <c r="A12" s="645" t="s">
        <v>384</v>
      </c>
      <c r="B12" s="725">
        <v>1786.5821600000002</v>
      </c>
      <c r="C12" s="726">
        <v>113.77909148052379</v>
      </c>
      <c r="D12" s="725">
        <v>2641.1103700000003</v>
      </c>
      <c r="E12" s="726">
        <v>-10.986242074652033</v>
      </c>
      <c r="F12" s="725">
        <v>18099.410820000001</v>
      </c>
      <c r="G12" s="726">
        <v>-35.236953993950337</v>
      </c>
      <c r="H12" s="726">
        <v>4.8420337878845121</v>
      </c>
    </row>
    <row r="13" spans="1:9" x14ac:dyDescent="0.2">
      <c r="A13" s="645" t="s">
        <v>385</v>
      </c>
      <c r="B13" s="725">
        <v>844.85848999999996</v>
      </c>
      <c r="C13" s="726">
        <v>-69.153600912966837</v>
      </c>
      <c r="D13" s="725">
        <v>2609.9058799999998</v>
      </c>
      <c r="E13" s="726">
        <v>-42.199823262831835</v>
      </c>
      <c r="F13" s="725">
        <v>26671.168470000001</v>
      </c>
      <c r="G13" s="726">
        <v>20.366536384677971</v>
      </c>
      <c r="H13" s="726">
        <v>7.1351880002301682</v>
      </c>
    </row>
    <row r="14" spans="1:9" x14ac:dyDescent="0.2">
      <c r="A14" s="645" t="s">
        <v>386</v>
      </c>
      <c r="B14" s="725">
        <v>3393.8249599999999</v>
      </c>
      <c r="C14" s="726">
        <v>47.67621342837198</v>
      </c>
      <c r="D14" s="725">
        <v>7005.4047</v>
      </c>
      <c r="E14" s="726">
        <v>17.287773605141432</v>
      </c>
      <c r="F14" s="725">
        <v>39157.018349999998</v>
      </c>
      <c r="G14" s="726">
        <v>8.9802491115606156</v>
      </c>
      <c r="H14" s="726">
        <v>10.475457337760668</v>
      </c>
    </row>
    <row r="15" spans="1:9" x14ac:dyDescent="0.2">
      <c r="A15" s="645" t="s">
        <v>387</v>
      </c>
      <c r="B15" s="725">
        <v>1759.3943999999999</v>
      </c>
      <c r="C15" s="726">
        <v>-2.5543891301085657</v>
      </c>
      <c r="D15" s="725">
        <v>3158.4760000000001</v>
      </c>
      <c r="E15" s="726">
        <v>-1.4071758004042341</v>
      </c>
      <c r="F15" s="725">
        <v>21005.467250000002</v>
      </c>
      <c r="G15" s="726">
        <v>13.875596746897509</v>
      </c>
      <c r="H15" s="726">
        <v>5.6194747534219225</v>
      </c>
    </row>
    <row r="16" spans="1:9" x14ac:dyDescent="0.2">
      <c r="A16" s="645" t="s">
        <v>388</v>
      </c>
      <c r="B16" s="725">
        <v>1891.8674599999999</v>
      </c>
      <c r="C16" s="726">
        <v>6.111948050770911</v>
      </c>
      <c r="D16" s="725">
        <v>3827.5708500000001</v>
      </c>
      <c r="E16" s="726">
        <v>-25.576329107152347</v>
      </c>
      <c r="F16" s="725">
        <v>35254.72567</v>
      </c>
      <c r="G16" s="726">
        <v>13.497842136350801</v>
      </c>
      <c r="H16" s="726">
        <v>9.4314988799585375</v>
      </c>
    </row>
    <row r="17" spans="1:8" x14ac:dyDescent="0.2">
      <c r="A17" s="664" t="s">
        <v>389</v>
      </c>
      <c r="B17" s="666">
        <v>0</v>
      </c>
      <c r="C17" s="666" t="s">
        <v>151</v>
      </c>
      <c r="D17" s="666">
        <v>0</v>
      </c>
      <c r="E17" s="666" t="s">
        <v>151</v>
      </c>
      <c r="F17" s="666">
        <v>1.3025899999999999</v>
      </c>
      <c r="G17" s="666" t="s">
        <v>151</v>
      </c>
      <c r="H17" s="667">
        <v>3.4847459149283435E-4</v>
      </c>
    </row>
    <row r="18" spans="1:8" x14ac:dyDescent="0.2">
      <c r="A18" s="665" t="s">
        <v>120</v>
      </c>
      <c r="B18" s="69">
        <v>27758.245609999998</v>
      </c>
      <c r="C18" s="70">
        <v>-16.15407713296737</v>
      </c>
      <c r="D18" s="69">
        <v>59862.1423</v>
      </c>
      <c r="E18" s="70">
        <v>-14.566341044627446</v>
      </c>
      <c r="F18" s="69">
        <v>373797.69767999998</v>
      </c>
      <c r="G18" s="70">
        <v>-1.817777082863637</v>
      </c>
      <c r="H18" s="70">
        <v>100</v>
      </c>
    </row>
    <row r="19" spans="1:8" x14ac:dyDescent="0.2">
      <c r="A19" s="716"/>
      <c r="B19" s="1"/>
      <c r="C19" s="1"/>
      <c r="D19" s="1"/>
      <c r="E19" s="1"/>
      <c r="F19" s="1"/>
      <c r="G19" s="1"/>
      <c r="H19" s="250" t="s">
        <v>241</v>
      </c>
    </row>
    <row r="20" spans="1:8" x14ac:dyDescent="0.2">
      <c r="A20" s="723" t="s">
        <v>378</v>
      </c>
      <c r="B20" s="1"/>
      <c r="C20" s="1"/>
      <c r="D20" s="1"/>
      <c r="E20" s="1"/>
      <c r="F20" s="1"/>
      <c r="G20" s="1"/>
      <c r="H20" s="1"/>
    </row>
    <row r="21" spans="1:8" x14ac:dyDescent="0.2">
      <c r="A21" s="724" t="s">
        <v>242</v>
      </c>
      <c r="B21" s="1"/>
      <c r="C21" s="1"/>
      <c r="D21" s="1"/>
      <c r="E21" s="1"/>
      <c r="F21" s="1"/>
      <c r="G21" s="1"/>
      <c r="H21" s="1"/>
    </row>
  </sheetData>
  <mergeCells count="4">
    <mergeCell ref="A1:F2"/>
    <mergeCell ref="B3:C3"/>
    <mergeCell ref="D3:E3"/>
    <mergeCell ref="F3:H3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/>
  <dimension ref="A1:H9"/>
  <sheetViews>
    <sheetView workbookViewId="0"/>
  </sheetViews>
  <sheetFormatPr baseColWidth="10" defaultRowHeight="14.25" x14ac:dyDescent="0.2"/>
  <cols>
    <col min="1" max="1" width="16.375" customWidth="1"/>
  </cols>
  <sheetData>
    <row r="1" spans="1:8" ht="15" x14ac:dyDescent="0.25">
      <c r="A1" s="442" t="s">
        <v>608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566</v>
      </c>
      <c r="H2" s="1"/>
    </row>
    <row r="3" spans="1:8" x14ac:dyDescent="0.2">
      <c r="A3" s="63"/>
      <c r="B3" s="855">
        <f>INDICE!A3</f>
        <v>42036</v>
      </c>
      <c r="C3" s="873">
        <v>41671</v>
      </c>
      <c r="D3" s="873" t="s">
        <v>121</v>
      </c>
      <c r="E3" s="873"/>
      <c r="F3" s="873" t="s">
        <v>122</v>
      </c>
      <c r="G3" s="873"/>
      <c r="H3" s="1"/>
    </row>
    <row r="4" spans="1:8" x14ac:dyDescent="0.2">
      <c r="A4" s="75"/>
      <c r="B4" s="263" t="s">
        <v>398</v>
      </c>
      <c r="C4" s="264" t="s">
        <v>506</v>
      </c>
      <c r="D4" s="263" t="s">
        <v>398</v>
      </c>
      <c r="E4" s="264" t="s">
        <v>506</v>
      </c>
      <c r="F4" s="263" t="s">
        <v>398</v>
      </c>
      <c r="G4" s="265" t="s">
        <v>506</v>
      </c>
      <c r="H4" s="1"/>
    </row>
    <row r="5" spans="1:8" x14ac:dyDescent="0.2">
      <c r="A5" s="729" t="s">
        <v>565</v>
      </c>
      <c r="B5" s="730">
        <v>24.482149176258435</v>
      </c>
      <c r="C5" s="690">
        <v>-6.8135555747065109</v>
      </c>
      <c r="D5" s="731">
        <v>24.843365281776958</v>
      </c>
      <c r="E5" s="690">
        <v>-4.7559321655673097</v>
      </c>
      <c r="F5" s="731">
        <v>25.066186221951465</v>
      </c>
      <c r="G5" s="690">
        <v>-3.3971829787788801</v>
      </c>
      <c r="H5" s="1"/>
    </row>
    <row r="6" spans="1:8" x14ac:dyDescent="0.2">
      <c r="A6" s="65"/>
      <c r="B6" s="65"/>
      <c r="C6" s="65"/>
      <c r="D6" s="65"/>
      <c r="E6" s="65"/>
      <c r="F6" s="65"/>
      <c r="G6" s="71" t="s">
        <v>399</v>
      </c>
      <c r="H6" s="1"/>
    </row>
    <row r="7" spans="1:8" x14ac:dyDescent="0.2">
      <c r="A7" s="277" t="s">
        <v>578</v>
      </c>
      <c r="B7" s="94"/>
      <c r="C7" s="291"/>
      <c r="D7" s="291"/>
      <c r="E7" s="291"/>
      <c r="F7" s="94"/>
      <c r="G7" s="94"/>
      <c r="H7" s="1"/>
    </row>
    <row r="8" spans="1:8" x14ac:dyDescent="0.2">
      <c r="A8" s="723" t="s">
        <v>400</v>
      </c>
      <c r="B8" s="134"/>
      <c r="C8" s="134"/>
      <c r="D8" s="134"/>
      <c r="E8" s="134"/>
      <c r="F8" s="134"/>
      <c r="G8" s="134"/>
      <c r="H8" s="1"/>
    </row>
    <row r="9" spans="1:8" x14ac:dyDescent="0.2">
      <c r="A9" s="1"/>
      <c r="B9" s="1"/>
      <c r="C9" s="1"/>
      <c r="D9" s="1"/>
      <c r="E9" s="1"/>
      <c r="F9" s="1"/>
      <c r="G9" s="1"/>
      <c r="H9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N48"/>
  <sheetViews>
    <sheetView topLeftCell="A5" workbookViewId="0">
      <selection activeCell="I15" sqref="I15"/>
    </sheetView>
  </sheetViews>
  <sheetFormatPr baseColWidth="10" defaultRowHeight="14.25" x14ac:dyDescent="0.2"/>
  <cols>
    <col min="1" max="1" width="11" customWidth="1"/>
    <col min="2" max="2" width="15.625" customWidth="1"/>
    <col min="7" max="7" width="11" style="737"/>
  </cols>
  <sheetData>
    <row r="1" spans="1:14" x14ac:dyDescent="0.2">
      <c r="A1" s="883" t="s">
        <v>390</v>
      </c>
      <c r="B1" s="883"/>
      <c r="C1" s="883"/>
      <c r="D1" s="883"/>
      <c r="E1" s="883"/>
      <c r="F1" s="883"/>
      <c r="G1" s="883"/>
      <c r="H1" s="1"/>
      <c r="I1" s="1"/>
    </row>
    <row r="2" spans="1:14" x14ac:dyDescent="0.2">
      <c r="A2" s="884"/>
      <c r="B2" s="884"/>
      <c r="C2" s="884"/>
      <c r="D2" s="884"/>
      <c r="E2" s="884"/>
      <c r="F2" s="884"/>
      <c r="G2" s="884"/>
      <c r="H2" s="11"/>
      <c r="I2" s="62" t="s">
        <v>564</v>
      </c>
    </row>
    <row r="3" spans="1:14" x14ac:dyDescent="0.2">
      <c r="A3" s="869" t="s">
        <v>544</v>
      </c>
      <c r="B3" s="869" t="s">
        <v>545</v>
      </c>
      <c r="C3" s="852">
        <f>INDICE!A3</f>
        <v>42036</v>
      </c>
      <c r="D3" s="853">
        <v>41671</v>
      </c>
      <c r="E3" s="853" t="s">
        <v>121</v>
      </c>
      <c r="F3" s="853"/>
      <c r="G3" s="853" t="s">
        <v>122</v>
      </c>
      <c r="H3" s="853"/>
      <c r="I3" s="853"/>
    </row>
    <row r="4" spans="1:14" x14ac:dyDescent="0.2">
      <c r="A4" s="870"/>
      <c r="B4" s="870"/>
      <c r="C4" s="97" t="s">
        <v>55</v>
      </c>
      <c r="D4" s="97" t="s">
        <v>506</v>
      </c>
      <c r="E4" s="97" t="s">
        <v>55</v>
      </c>
      <c r="F4" s="97" t="s">
        <v>506</v>
      </c>
      <c r="G4" s="97" t="s">
        <v>55</v>
      </c>
      <c r="H4" s="456" t="s">
        <v>506</v>
      </c>
      <c r="I4" s="456" t="s">
        <v>111</v>
      </c>
    </row>
    <row r="5" spans="1:14" x14ac:dyDescent="0.2">
      <c r="A5" s="641"/>
      <c r="B5" s="672" t="s">
        <v>252</v>
      </c>
      <c r="C5" s="202">
        <v>0</v>
      </c>
      <c r="D5" s="187" t="s">
        <v>151</v>
      </c>
      <c r="E5" s="370">
        <v>0</v>
      </c>
      <c r="F5" s="187" t="s">
        <v>151</v>
      </c>
      <c r="G5" s="648">
        <v>950.28910999999994</v>
      </c>
      <c r="H5" s="187" t="s">
        <v>151</v>
      </c>
      <c r="I5" s="668">
        <v>1.3877770319033718</v>
      </c>
    </row>
    <row r="6" spans="1:14" x14ac:dyDescent="0.2">
      <c r="A6" s="641"/>
      <c r="B6" s="672" t="s">
        <v>214</v>
      </c>
      <c r="C6" s="202">
        <v>0</v>
      </c>
      <c r="D6" s="187" t="s">
        <v>151</v>
      </c>
      <c r="E6" s="370">
        <v>0</v>
      </c>
      <c r="F6" s="187" t="s">
        <v>151</v>
      </c>
      <c r="G6" s="648">
        <v>958.52187000000004</v>
      </c>
      <c r="H6" s="187">
        <v>-74.523899151037412</v>
      </c>
      <c r="I6" s="668">
        <v>1.3997999364246843</v>
      </c>
    </row>
    <row r="7" spans="1:14" x14ac:dyDescent="0.2">
      <c r="A7" s="647" t="s">
        <v>349</v>
      </c>
      <c r="B7" s="673"/>
      <c r="C7" s="373">
        <v>0</v>
      </c>
      <c r="D7" s="196" t="s">
        <v>151</v>
      </c>
      <c r="E7" s="192">
        <v>0</v>
      </c>
      <c r="F7" s="371" t="s">
        <v>151</v>
      </c>
      <c r="G7" s="254">
        <v>1908.81098</v>
      </c>
      <c r="H7" s="371">
        <v>-49.266612948448312</v>
      </c>
      <c r="I7" s="372">
        <v>2.787576968328056</v>
      </c>
    </row>
    <row r="8" spans="1:14" x14ac:dyDescent="0.2">
      <c r="A8" s="641"/>
      <c r="B8" s="672" t="s">
        <v>253</v>
      </c>
      <c r="C8" s="202">
        <v>0</v>
      </c>
      <c r="D8" s="187" t="s">
        <v>151</v>
      </c>
      <c r="E8" s="370">
        <v>0</v>
      </c>
      <c r="F8" s="187" t="s">
        <v>151</v>
      </c>
      <c r="G8" s="648">
        <v>8386.1189699999995</v>
      </c>
      <c r="H8" s="187">
        <v>358.16176340191282</v>
      </c>
      <c r="I8" s="669">
        <v>12.24686589681656</v>
      </c>
    </row>
    <row r="9" spans="1:14" x14ac:dyDescent="0.2">
      <c r="A9" s="641"/>
      <c r="B9" s="672" t="s">
        <v>215</v>
      </c>
      <c r="C9" s="202">
        <v>0</v>
      </c>
      <c r="D9" s="187">
        <v>-100</v>
      </c>
      <c r="E9" s="370">
        <v>0</v>
      </c>
      <c r="F9" s="187">
        <v>-100</v>
      </c>
      <c r="G9" s="648">
        <v>6880.1220599999997</v>
      </c>
      <c r="H9" s="187">
        <v>-52.479989830677212</v>
      </c>
      <c r="I9" s="670">
        <v>10.047547921031855</v>
      </c>
    </row>
    <row r="10" spans="1:14" x14ac:dyDescent="0.2">
      <c r="A10" s="641"/>
      <c r="B10" s="672" t="s">
        <v>641</v>
      </c>
      <c r="C10" s="820">
        <v>0</v>
      </c>
      <c r="D10" s="821" t="s">
        <v>151</v>
      </c>
      <c r="E10" s="822">
        <v>0</v>
      </c>
      <c r="F10" s="821" t="s">
        <v>151</v>
      </c>
      <c r="G10" s="823">
        <v>929.93902000000003</v>
      </c>
      <c r="H10" s="821" t="s">
        <v>151</v>
      </c>
      <c r="I10" s="824">
        <v>1.3580582997807167</v>
      </c>
    </row>
    <row r="11" spans="1:14" x14ac:dyDescent="0.2">
      <c r="A11" s="647" t="s">
        <v>551</v>
      </c>
      <c r="B11" s="673"/>
      <c r="C11" s="373">
        <v>0</v>
      </c>
      <c r="D11" s="196">
        <v>-100</v>
      </c>
      <c r="E11" s="192">
        <v>0</v>
      </c>
      <c r="F11" s="371">
        <v>-100</v>
      </c>
      <c r="G11" s="254">
        <v>16196.180049999999</v>
      </c>
      <c r="H11" s="371">
        <v>-0.69025544879058465</v>
      </c>
      <c r="I11" s="372">
        <v>23.652472117629131</v>
      </c>
      <c r="J11" s="404"/>
    </row>
    <row r="12" spans="1:14" x14ac:dyDescent="0.2">
      <c r="A12" s="641"/>
      <c r="B12" s="672" t="s">
        <v>319</v>
      </c>
      <c r="C12" s="820">
        <v>0</v>
      </c>
      <c r="D12" s="821">
        <v>-100</v>
      </c>
      <c r="E12" s="822">
        <v>0</v>
      </c>
      <c r="F12" s="821">
        <v>-100</v>
      </c>
      <c r="G12" s="823">
        <v>1.1762300000000001</v>
      </c>
      <c r="H12" s="821">
        <v>295.51767039913921</v>
      </c>
      <c r="I12" s="824">
        <v>1.7177351198265369E-3</v>
      </c>
      <c r="J12" s="404"/>
    </row>
    <row r="13" spans="1:14" x14ac:dyDescent="0.2">
      <c r="A13" s="642"/>
      <c r="B13" s="672" t="s">
        <v>256</v>
      </c>
      <c r="C13" s="202">
        <v>21.060020000000002</v>
      </c>
      <c r="D13" s="187">
        <v>20.550662999396117</v>
      </c>
      <c r="E13" s="370">
        <v>33.647380000000005</v>
      </c>
      <c r="F13" s="187">
        <v>-81.343198051468278</v>
      </c>
      <c r="G13" s="648">
        <v>344.28628000000003</v>
      </c>
      <c r="H13" s="187">
        <v>-93.337325717316418</v>
      </c>
      <c r="I13" s="654">
        <v>0.50278655911720727</v>
      </c>
      <c r="J13" s="404"/>
      <c r="K13" s="825"/>
      <c r="L13" s="825"/>
      <c r="M13" s="825"/>
      <c r="N13" s="825"/>
    </row>
    <row r="14" spans="1:14" x14ac:dyDescent="0.2">
      <c r="A14" s="642"/>
      <c r="B14" s="679" t="s">
        <v>374</v>
      </c>
      <c r="C14" s="675">
        <v>0.40104000000000001</v>
      </c>
      <c r="D14" s="676">
        <v>-96.584114394349768</v>
      </c>
      <c r="E14" s="836">
        <v>0.40104000000000001</v>
      </c>
      <c r="F14" s="676">
        <v>-99.763978772684908</v>
      </c>
      <c r="G14" s="719">
        <v>234.50790000000001</v>
      </c>
      <c r="H14" s="676">
        <v>-95.434774428638875</v>
      </c>
      <c r="I14" s="828">
        <v>0.34246912228626164</v>
      </c>
      <c r="J14" s="404"/>
      <c r="K14" s="825"/>
      <c r="L14" s="825"/>
      <c r="M14" s="825"/>
      <c r="N14" s="825"/>
    </row>
    <row r="15" spans="1:14" x14ac:dyDescent="0.2">
      <c r="A15" s="641"/>
      <c r="B15" s="679" t="s">
        <v>371</v>
      </c>
      <c r="C15" s="675">
        <v>20.65898</v>
      </c>
      <c r="D15" s="676">
        <v>260.57779073237907</v>
      </c>
      <c r="E15" s="677">
        <v>33.246339999999996</v>
      </c>
      <c r="F15" s="676">
        <v>218.68932853153837</v>
      </c>
      <c r="G15" s="719">
        <v>109.77838</v>
      </c>
      <c r="H15" s="676">
        <v>259.2433721597659</v>
      </c>
      <c r="I15" s="678">
        <v>0.16031743683094557</v>
      </c>
      <c r="J15" s="404"/>
      <c r="K15" s="825"/>
      <c r="L15" s="825"/>
      <c r="M15" s="825"/>
      <c r="N15" s="825"/>
    </row>
    <row r="16" spans="1:14" x14ac:dyDescent="0.2">
      <c r="A16" s="641"/>
      <c r="B16" s="672" t="s">
        <v>257</v>
      </c>
      <c r="C16" s="202">
        <v>0</v>
      </c>
      <c r="D16" s="187" t="s">
        <v>151</v>
      </c>
      <c r="E16" s="370">
        <v>0</v>
      </c>
      <c r="F16" s="187" t="s">
        <v>151</v>
      </c>
      <c r="G16" s="370">
        <v>644.59037999999998</v>
      </c>
      <c r="H16" s="187" t="s">
        <v>151</v>
      </c>
      <c r="I16" s="654">
        <v>0.94134270816790322</v>
      </c>
      <c r="J16" s="404"/>
      <c r="K16" s="826"/>
      <c r="L16" s="827"/>
      <c r="M16" s="826"/>
      <c r="N16" s="825"/>
    </row>
    <row r="17" spans="1:14" x14ac:dyDescent="0.2">
      <c r="A17" s="641"/>
      <c r="B17" s="672" t="s">
        <v>221</v>
      </c>
      <c r="C17" s="202">
        <v>7.6208699999999991</v>
      </c>
      <c r="D17" s="187">
        <v>8.3479534242290576</v>
      </c>
      <c r="E17" s="370">
        <v>18.379429999999999</v>
      </c>
      <c r="F17" s="187">
        <v>39.168837934452327</v>
      </c>
      <c r="G17" s="370">
        <v>83.441859999999991</v>
      </c>
      <c r="H17" s="187">
        <v>-96.704592861049775</v>
      </c>
      <c r="I17" s="654">
        <v>0.12185628098726363</v>
      </c>
      <c r="J17" s="404"/>
      <c r="K17" s="826"/>
      <c r="L17" s="825"/>
      <c r="M17" s="825"/>
      <c r="N17" s="825"/>
    </row>
    <row r="18" spans="1:14" x14ac:dyDescent="0.2">
      <c r="A18" s="642"/>
      <c r="B18" s="672" t="s">
        <v>223</v>
      </c>
      <c r="C18" s="202">
        <v>0</v>
      </c>
      <c r="D18" s="187">
        <v>-100</v>
      </c>
      <c r="E18" s="370">
        <v>0</v>
      </c>
      <c r="F18" s="187">
        <v>-100</v>
      </c>
      <c r="G18" s="648">
        <v>139.02284</v>
      </c>
      <c r="H18" s="187">
        <v>17989.213313555574</v>
      </c>
      <c r="I18" s="654">
        <v>0.20302527118507899</v>
      </c>
      <c r="K18" s="825"/>
      <c r="L18" s="825"/>
      <c r="M18" s="825"/>
      <c r="N18" s="825"/>
    </row>
    <row r="19" spans="1:14" x14ac:dyDescent="0.2">
      <c r="A19" s="642"/>
      <c r="B19" s="672" t="s">
        <v>259</v>
      </c>
      <c r="C19" s="202">
        <v>1461.46462</v>
      </c>
      <c r="D19" s="187">
        <v>248.58990004112576</v>
      </c>
      <c r="E19" s="370">
        <v>4559.4942000000001</v>
      </c>
      <c r="F19" s="187">
        <v>384.28842400705167</v>
      </c>
      <c r="G19" s="648">
        <v>9984.9732700000004</v>
      </c>
      <c r="H19" s="187">
        <v>74.90917306685742</v>
      </c>
      <c r="I19" s="654">
        <v>14.581790344072349</v>
      </c>
      <c r="K19" s="825"/>
      <c r="L19" s="825"/>
      <c r="M19" s="825"/>
      <c r="N19" s="825"/>
    </row>
    <row r="20" spans="1:14" x14ac:dyDescent="0.2">
      <c r="A20" s="641"/>
      <c r="B20" s="679" t="s">
        <v>374</v>
      </c>
      <c r="C20" s="675">
        <v>1458.1577600000001</v>
      </c>
      <c r="D20" s="676">
        <v>250.43445325642875</v>
      </c>
      <c r="E20" s="677">
        <v>4552.4702400000006</v>
      </c>
      <c r="F20" s="676">
        <v>386.57115644403291</v>
      </c>
      <c r="G20" s="719">
        <v>9878.3158199999998</v>
      </c>
      <c r="H20" s="676">
        <v>74.104514665438558</v>
      </c>
      <c r="I20" s="828">
        <v>14.42603063070324</v>
      </c>
    </row>
    <row r="21" spans="1:14" x14ac:dyDescent="0.2">
      <c r="A21" s="641"/>
      <c r="B21" s="679" t="s">
        <v>371</v>
      </c>
      <c r="C21" s="675">
        <v>3.3068599999999995</v>
      </c>
      <c r="D21" s="676">
        <v>4.9656871147338961</v>
      </c>
      <c r="E21" s="677">
        <v>7.0239599999999998</v>
      </c>
      <c r="F21" s="676">
        <v>19.852572306117224</v>
      </c>
      <c r="G21" s="719">
        <v>106.65745000000001</v>
      </c>
      <c r="H21" s="676">
        <v>205.81132830688986</v>
      </c>
      <c r="I21" s="654">
        <v>0.15575971336910543</v>
      </c>
    </row>
    <row r="22" spans="1:14" x14ac:dyDescent="0.2">
      <c r="A22" s="641"/>
      <c r="B22" s="672" t="s">
        <v>391</v>
      </c>
      <c r="C22" s="202">
        <v>0.59256999999999993</v>
      </c>
      <c r="D22" s="187">
        <v>96.163268008474574</v>
      </c>
      <c r="E22" s="370">
        <v>1.4738199999999999</v>
      </c>
      <c r="F22" s="187">
        <v>145.25243784737242</v>
      </c>
      <c r="G22" s="370">
        <v>5.3354799999999996</v>
      </c>
      <c r="H22" s="187">
        <v>343.91676581441197</v>
      </c>
      <c r="I22" s="669">
        <v>7.7917935923519123E-3</v>
      </c>
    </row>
    <row r="23" spans="1:14" x14ac:dyDescent="0.2">
      <c r="A23" s="641"/>
      <c r="B23" s="672" t="s">
        <v>261</v>
      </c>
      <c r="C23" s="202">
        <v>0</v>
      </c>
      <c r="D23" s="187" t="s">
        <v>151</v>
      </c>
      <c r="E23" s="370">
        <v>0</v>
      </c>
      <c r="F23" s="187" t="s">
        <v>151</v>
      </c>
      <c r="G23" s="370">
        <v>2845.3182700000002</v>
      </c>
      <c r="H23" s="187" t="s">
        <v>151</v>
      </c>
      <c r="I23" s="669">
        <v>4.1552273955460111</v>
      </c>
    </row>
    <row r="24" spans="1:14" x14ac:dyDescent="0.2">
      <c r="A24" s="647" t="s">
        <v>535</v>
      </c>
      <c r="B24" s="673"/>
      <c r="C24" s="373">
        <v>1490.7380799999999</v>
      </c>
      <c r="D24" s="196">
        <v>234.90551960610887</v>
      </c>
      <c r="E24" s="373">
        <v>4613.5264200000011</v>
      </c>
      <c r="F24" s="196">
        <v>305.86812358779423</v>
      </c>
      <c r="G24" s="254">
        <v>14048.6762</v>
      </c>
      <c r="H24" s="196">
        <v>4.759688412554973</v>
      </c>
      <c r="I24" s="372">
        <v>20.516314407735912</v>
      </c>
    </row>
    <row r="25" spans="1:14" x14ac:dyDescent="0.2">
      <c r="A25" s="641"/>
      <c r="B25" s="672" t="s">
        <v>265</v>
      </c>
      <c r="C25" s="202">
        <v>0</v>
      </c>
      <c r="D25" s="187" t="s">
        <v>151</v>
      </c>
      <c r="E25" s="370">
        <v>0</v>
      </c>
      <c r="F25" s="187" t="s">
        <v>151</v>
      </c>
      <c r="G25" s="189">
        <v>0</v>
      </c>
      <c r="H25" s="187">
        <v>-100</v>
      </c>
      <c r="I25" s="668">
        <v>0</v>
      </c>
    </row>
    <row r="26" spans="1:14" x14ac:dyDescent="0.2">
      <c r="A26" s="641"/>
      <c r="B26" s="672" t="s">
        <v>392</v>
      </c>
      <c r="C26" s="202">
        <v>0</v>
      </c>
      <c r="D26" s="187" t="s">
        <v>151</v>
      </c>
      <c r="E26" s="370">
        <v>0</v>
      </c>
      <c r="F26" s="187" t="s">
        <v>151</v>
      </c>
      <c r="G26" s="189">
        <v>3059.1875</v>
      </c>
      <c r="H26" s="187">
        <v>274.77145885617472</v>
      </c>
      <c r="I26" s="668">
        <v>4.4675563511254968</v>
      </c>
    </row>
    <row r="27" spans="1:14" x14ac:dyDescent="0.2">
      <c r="A27" s="641"/>
      <c r="B27" s="672" t="s">
        <v>656</v>
      </c>
      <c r="C27" s="202">
        <v>0</v>
      </c>
      <c r="D27" s="187" t="s">
        <v>151</v>
      </c>
      <c r="E27" s="370">
        <v>0</v>
      </c>
      <c r="F27" s="187" t="s">
        <v>151</v>
      </c>
      <c r="G27" s="189">
        <v>889.14329000000009</v>
      </c>
      <c r="H27" s="187" t="s">
        <v>151</v>
      </c>
      <c r="I27" s="668">
        <v>1.2984812968476498</v>
      </c>
    </row>
    <row r="28" spans="1:14" x14ac:dyDescent="0.2">
      <c r="A28" s="647" t="s">
        <v>396</v>
      </c>
      <c r="B28" s="673"/>
      <c r="C28" s="192">
        <v>0</v>
      </c>
      <c r="D28" s="196" t="s">
        <v>151</v>
      </c>
      <c r="E28" s="192">
        <v>0</v>
      </c>
      <c r="F28" s="196">
        <v>52.785015819392655</v>
      </c>
      <c r="G28" s="192">
        <v>3948.33079</v>
      </c>
      <c r="H28" s="196">
        <v>52.785015819392655</v>
      </c>
      <c r="I28" s="372">
        <v>5.766037647973147</v>
      </c>
    </row>
    <row r="29" spans="1:14" x14ac:dyDescent="0.2">
      <c r="A29" s="641"/>
      <c r="B29" s="674" t="s">
        <v>393</v>
      </c>
      <c r="C29" s="202">
        <v>0</v>
      </c>
      <c r="D29" s="198">
        <v>-100</v>
      </c>
      <c r="E29" s="370">
        <v>485.78696000000002</v>
      </c>
      <c r="F29" s="198">
        <v>-74.382849240033494</v>
      </c>
      <c r="G29" s="189">
        <v>9826.1587700000018</v>
      </c>
      <c r="H29" s="198">
        <v>107.21787519140906</v>
      </c>
      <c r="I29" s="668">
        <v>14.349861857137233</v>
      </c>
    </row>
    <row r="30" spans="1:14" x14ac:dyDescent="0.2">
      <c r="A30" s="641"/>
      <c r="B30" s="674" t="s">
        <v>639</v>
      </c>
      <c r="C30" s="202">
        <v>0</v>
      </c>
      <c r="D30" s="198" t="s">
        <v>151</v>
      </c>
      <c r="E30" s="370">
        <v>0</v>
      </c>
      <c r="F30" s="198" t="s">
        <v>151</v>
      </c>
      <c r="G30" s="648">
        <v>3169.3830400000002</v>
      </c>
      <c r="H30" s="198" t="s">
        <v>151</v>
      </c>
      <c r="I30" s="668">
        <v>4.6284829973649657</v>
      </c>
    </row>
    <row r="31" spans="1:14" x14ac:dyDescent="0.2">
      <c r="A31" s="641"/>
      <c r="B31" s="674" t="s">
        <v>267</v>
      </c>
      <c r="C31" s="202">
        <v>0</v>
      </c>
      <c r="D31" s="198" t="s">
        <v>151</v>
      </c>
      <c r="E31" s="370">
        <v>0</v>
      </c>
      <c r="F31" s="198" t="s">
        <v>151</v>
      </c>
      <c r="G31" s="189">
        <v>3002.5453700000003</v>
      </c>
      <c r="H31" s="198" t="s">
        <v>151</v>
      </c>
      <c r="I31" s="668">
        <v>4.3848376855900328</v>
      </c>
    </row>
    <row r="32" spans="1:14" x14ac:dyDescent="0.2">
      <c r="A32" s="641"/>
      <c r="B32" s="674" t="s">
        <v>394</v>
      </c>
      <c r="C32" s="202">
        <v>0</v>
      </c>
      <c r="D32" s="198">
        <v>-100</v>
      </c>
      <c r="E32" s="370">
        <v>0</v>
      </c>
      <c r="F32" s="198">
        <v>-100</v>
      </c>
      <c r="G32" s="648">
        <v>12224.560649999998</v>
      </c>
      <c r="H32" s="198">
        <v>312.85791495693297</v>
      </c>
      <c r="I32" s="668">
        <v>17.852424400801301</v>
      </c>
    </row>
    <row r="33" spans="1:10" x14ac:dyDescent="0.2">
      <c r="A33" s="641"/>
      <c r="B33" s="672" t="s">
        <v>395</v>
      </c>
      <c r="C33" s="202">
        <v>0</v>
      </c>
      <c r="D33" s="187" t="s">
        <v>151</v>
      </c>
      <c r="E33" s="370">
        <v>1066.23099</v>
      </c>
      <c r="F33" s="187" t="s">
        <v>151</v>
      </c>
      <c r="G33" s="648">
        <v>2090.01827</v>
      </c>
      <c r="H33" s="187" t="s">
        <v>151</v>
      </c>
      <c r="I33" s="668">
        <v>3.0522072923306673</v>
      </c>
    </row>
    <row r="34" spans="1:10" x14ac:dyDescent="0.2">
      <c r="A34" s="641"/>
      <c r="B34" s="672" t="s">
        <v>269</v>
      </c>
      <c r="C34" s="202">
        <v>0</v>
      </c>
      <c r="D34" s="187" t="s">
        <v>151</v>
      </c>
      <c r="E34" s="370">
        <v>0</v>
      </c>
      <c r="F34" s="187" t="s">
        <v>151</v>
      </c>
      <c r="G34" s="189">
        <v>0</v>
      </c>
      <c r="H34" s="187">
        <v>-100</v>
      </c>
      <c r="I34" s="668">
        <v>0</v>
      </c>
    </row>
    <row r="35" spans="1:10" x14ac:dyDescent="0.2">
      <c r="A35" s="641"/>
      <c r="B35" s="672" t="s">
        <v>640</v>
      </c>
      <c r="C35" s="202">
        <v>0</v>
      </c>
      <c r="D35" s="187" t="s">
        <v>151</v>
      </c>
      <c r="E35" s="370">
        <v>0</v>
      </c>
      <c r="F35" s="187" t="s">
        <v>151</v>
      </c>
      <c r="G35" s="648">
        <v>1911.9794299999999</v>
      </c>
      <c r="H35" s="187">
        <v>7.5888141992652871</v>
      </c>
      <c r="I35" s="668">
        <v>2.7922040887385315</v>
      </c>
    </row>
    <row r="36" spans="1:10" x14ac:dyDescent="0.2">
      <c r="A36" s="647" t="s">
        <v>552</v>
      </c>
      <c r="B36" s="196"/>
      <c r="C36" s="192">
        <v>0</v>
      </c>
      <c r="D36" s="196">
        <v>-100</v>
      </c>
      <c r="E36" s="192">
        <v>1552.0179499999999</v>
      </c>
      <c r="F36" s="196">
        <v>-26.754337910007919</v>
      </c>
      <c r="G36" s="254">
        <v>32224.645530000002</v>
      </c>
      <c r="H36" s="196">
        <v>239.11340607629</v>
      </c>
      <c r="I36" s="372">
        <v>47.06001832196273</v>
      </c>
    </row>
    <row r="37" spans="1:10" x14ac:dyDescent="0.2">
      <c r="A37" s="647" t="s">
        <v>663</v>
      </c>
      <c r="B37" s="196"/>
      <c r="C37" s="192">
        <v>0</v>
      </c>
      <c r="D37" s="196" t="s">
        <v>151</v>
      </c>
      <c r="E37" s="192">
        <v>24.581520000000001</v>
      </c>
      <c r="F37" s="196" t="s">
        <v>151</v>
      </c>
      <c r="G37" s="254">
        <v>148.98964999999998</v>
      </c>
      <c r="H37" s="196" t="s">
        <v>151</v>
      </c>
      <c r="I37" s="372">
        <v>0.21758053637100208</v>
      </c>
    </row>
    <row r="38" spans="1:10" x14ac:dyDescent="0.2">
      <c r="A38" s="649" t="s">
        <v>120</v>
      </c>
      <c r="B38" s="375"/>
      <c r="C38" s="375">
        <v>1490.7380799999999</v>
      </c>
      <c r="D38" s="365">
        <v>-56.194463825735177</v>
      </c>
      <c r="E38" s="205">
        <v>6190.1258899999993</v>
      </c>
      <c r="F38" s="365">
        <v>22.319200075890887</v>
      </c>
      <c r="G38" s="257">
        <v>68475.633200000011</v>
      </c>
      <c r="H38" s="208">
        <v>50.269907352086399</v>
      </c>
      <c r="I38" s="376">
        <v>100</v>
      </c>
    </row>
    <row r="39" spans="1:10" x14ac:dyDescent="0.2">
      <c r="A39" s="377"/>
      <c r="B39" s="377" t="s">
        <v>374</v>
      </c>
      <c r="C39" s="680">
        <v>1458.5588</v>
      </c>
      <c r="D39" s="218">
        <v>240.91185957082507</v>
      </c>
      <c r="E39" s="258">
        <v>4552.8712800000003</v>
      </c>
      <c r="F39" s="218">
        <v>311.82343504049697</v>
      </c>
      <c r="G39" s="258">
        <v>10112.82372</v>
      </c>
      <c r="H39" s="218">
        <v>-6.4546905770536318</v>
      </c>
      <c r="I39" s="681">
        <v>14.768499752989502</v>
      </c>
    </row>
    <row r="40" spans="1:10" x14ac:dyDescent="0.2">
      <c r="A40" s="377"/>
      <c r="B40" s="377" t="s">
        <v>371</v>
      </c>
      <c r="C40" s="680">
        <v>32.179279999999999</v>
      </c>
      <c r="D40" s="218">
        <v>-98.918431152848257</v>
      </c>
      <c r="E40" s="258">
        <v>1637.2546100000004</v>
      </c>
      <c r="F40" s="218">
        <v>-58.603895588368196</v>
      </c>
      <c r="G40" s="258">
        <v>58362.809479999996</v>
      </c>
      <c r="H40" s="218">
        <v>67.912785001713701</v>
      </c>
      <c r="I40" s="681">
        <v>85.231500247010473</v>
      </c>
    </row>
    <row r="41" spans="1:10" x14ac:dyDescent="0.2">
      <c r="A41" s="214"/>
      <c r="B41" s="214" t="s">
        <v>539</v>
      </c>
      <c r="C41" s="657">
        <v>1490.7380799999999</v>
      </c>
      <c r="D41" s="658">
        <v>-6.7166670580749699</v>
      </c>
      <c r="E41" s="657">
        <v>5098.7817900000009</v>
      </c>
      <c r="F41" s="657">
        <v>56.614428906799574</v>
      </c>
      <c r="G41" s="657">
        <v>38007.675010000006</v>
      </c>
      <c r="H41" s="660">
        <v>42.651724499383072</v>
      </c>
      <c r="I41" s="660">
        <v>55.505401314054595</v>
      </c>
    </row>
    <row r="42" spans="1:10" x14ac:dyDescent="0.2">
      <c r="A42" s="650"/>
      <c r="B42" s="650" t="s">
        <v>540</v>
      </c>
      <c r="C42" s="650">
        <v>0</v>
      </c>
      <c r="D42" s="651">
        <v>-100</v>
      </c>
      <c r="E42" s="650">
        <v>1091.3440999999987</v>
      </c>
      <c r="F42" s="650">
        <v>-39.537922968753477</v>
      </c>
      <c r="G42" s="661">
        <v>30467.958190000012</v>
      </c>
      <c r="H42" s="652">
        <v>60.995361295500373</v>
      </c>
      <c r="I42" s="652">
        <v>44.494598685945427</v>
      </c>
    </row>
    <row r="43" spans="1:10" x14ac:dyDescent="0.2">
      <c r="A43" s="815"/>
      <c r="B43" s="815" t="s">
        <v>541</v>
      </c>
      <c r="C43" s="816">
        <v>1490.1455099999998</v>
      </c>
      <c r="D43" s="814">
        <v>235.57953971810824</v>
      </c>
      <c r="E43" s="813">
        <v>4611.5210099999995</v>
      </c>
      <c r="F43" s="814">
        <v>306.18105930374992</v>
      </c>
      <c r="G43" s="813">
        <v>11058.46802</v>
      </c>
      <c r="H43" s="814">
        <v>-17.525901109102673</v>
      </c>
      <c r="I43" s="817">
        <v>16.149493627464548</v>
      </c>
    </row>
    <row r="44" spans="1:10" x14ac:dyDescent="0.2">
      <c r="A44" s="716"/>
      <c r="B44" s="1"/>
      <c r="C44" s="11"/>
      <c r="D44" s="11"/>
      <c r="E44" s="11"/>
      <c r="F44" s="11"/>
      <c r="G44" s="11"/>
      <c r="I44" s="250" t="s">
        <v>241</v>
      </c>
    </row>
    <row r="45" spans="1:10" x14ac:dyDescent="0.2">
      <c r="A45" s="714" t="s">
        <v>378</v>
      </c>
      <c r="B45" s="1"/>
      <c r="C45" s="732"/>
      <c r="D45" s="732"/>
      <c r="E45" s="732"/>
      <c r="F45" s="732"/>
      <c r="G45" s="735"/>
      <c r="H45" s="732"/>
      <c r="I45" s="250"/>
      <c r="J45" s="671"/>
    </row>
    <row r="46" spans="1:10" x14ac:dyDescent="0.2">
      <c r="A46" s="733" t="s">
        <v>624</v>
      </c>
      <c r="B46" s="777"/>
      <c r="C46" s="610"/>
      <c r="D46" s="778"/>
      <c r="E46" s="778"/>
      <c r="F46" s="779"/>
      <c r="G46" s="735"/>
      <c r="H46" s="778"/>
      <c r="I46" s="778"/>
    </row>
    <row r="47" spans="1:10" x14ac:dyDescent="0.2">
      <c r="A47" s="734" t="s">
        <v>242</v>
      </c>
      <c r="B47" s="1"/>
      <c r="C47" s="1"/>
      <c r="D47" s="1"/>
      <c r="E47" s="1"/>
      <c r="F47" s="1"/>
      <c r="G47" s="736"/>
      <c r="H47" s="1"/>
      <c r="I47" s="1"/>
    </row>
    <row r="48" spans="1:10" x14ac:dyDescent="0.2">
      <c r="A48" s="724" t="s">
        <v>571</v>
      </c>
    </row>
  </sheetData>
  <mergeCells count="6">
    <mergeCell ref="A1:G2"/>
    <mergeCell ref="C3:D3"/>
    <mergeCell ref="E3:F3"/>
    <mergeCell ref="A3:A4"/>
    <mergeCell ref="B3:B4"/>
    <mergeCell ref="G3:I3"/>
  </mergeCells>
  <conditionalFormatting sqref="C5:C9 C17 C25:C33">
    <cfRule type="cellIs" dxfId="40" priority="85" operator="between">
      <formula>0.00000001</formula>
      <formula>1</formula>
    </cfRule>
  </conditionalFormatting>
  <conditionalFormatting sqref="I5:I9 I25:I33">
    <cfRule type="cellIs" dxfId="39" priority="84" operator="between">
      <formula>0.000001</formula>
      <formula>1</formula>
    </cfRule>
  </conditionalFormatting>
  <conditionalFormatting sqref="C35">
    <cfRule type="cellIs" dxfId="38" priority="78" operator="between">
      <formula>0.00000001</formula>
      <formula>1</formula>
    </cfRule>
  </conditionalFormatting>
  <conditionalFormatting sqref="I35">
    <cfRule type="cellIs" dxfId="37" priority="76" operator="between">
      <formula>0.000001</formula>
      <formula>1</formula>
    </cfRule>
  </conditionalFormatting>
  <conditionalFormatting sqref="C36">
    <cfRule type="cellIs" dxfId="36" priority="75" operator="between">
      <formula>0.00000001</formula>
      <formula>1</formula>
    </cfRule>
  </conditionalFormatting>
  <conditionalFormatting sqref="C34">
    <cfRule type="cellIs" dxfId="35" priority="71" operator="between">
      <formula>0.00000001</formula>
      <formula>1</formula>
    </cfRule>
  </conditionalFormatting>
  <conditionalFormatting sqref="I34">
    <cfRule type="cellIs" dxfId="34" priority="70" operator="between">
      <formula>0.000001</formula>
      <formula>1</formula>
    </cfRule>
  </conditionalFormatting>
  <conditionalFormatting sqref="C22">
    <cfRule type="cellIs" dxfId="33" priority="69" operator="between">
      <formula>0.00000001</formula>
      <formula>1</formula>
    </cfRule>
  </conditionalFormatting>
  <conditionalFormatting sqref="I22">
    <cfRule type="cellIs" dxfId="32" priority="68" operator="between">
      <formula>0.000001</formula>
      <formula>1</formula>
    </cfRule>
  </conditionalFormatting>
  <conditionalFormatting sqref="C10">
    <cfRule type="cellIs" dxfId="31" priority="67" operator="between">
      <formula>0.00000001</formula>
      <formula>1</formula>
    </cfRule>
  </conditionalFormatting>
  <conditionalFormatting sqref="I10">
    <cfRule type="cellIs" dxfId="30" priority="66" operator="between">
      <formula>0.000001</formula>
      <formula>1</formula>
    </cfRule>
  </conditionalFormatting>
  <conditionalFormatting sqref="C20">
    <cfRule type="cellIs" dxfId="29" priority="53" operator="between">
      <formula>0.00000001</formula>
      <formula>1</formula>
    </cfRule>
  </conditionalFormatting>
  <conditionalFormatting sqref="C21">
    <cfRule type="cellIs" dxfId="28" priority="47" operator="between">
      <formula>0.00000001</formula>
      <formula>1</formula>
    </cfRule>
  </conditionalFormatting>
  <conditionalFormatting sqref="C18">
    <cfRule type="cellIs" dxfId="27" priority="45" operator="between">
      <formula>0.00000001</formula>
      <formula>1</formula>
    </cfRule>
  </conditionalFormatting>
  <conditionalFormatting sqref="I11">
    <cfRule type="cellIs" dxfId="26" priority="25" operator="between">
      <formula>0.000001</formula>
      <formula>1</formula>
    </cfRule>
  </conditionalFormatting>
  <conditionalFormatting sqref="C19">
    <cfRule type="cellIs" dxfId="25" priority="14" operator="between">
      <formula>0.00000001</formula>
      <formula>1</formula>
    </cfRule>
  </conditionalFormatting>
  <conditionalFormatting sqref="C16">
    <cfRule type="cellIs" dxfId="24" priority="10" operator="between">
      <formula>0.00000001</formula>
      <formula>1</formula>
    </cfRule>
  </conditionalFormatting>
  <conditionalFormatting sqref="K16:K17">
    <cfRule type="cellIs" dxfId="23" priority="33" operator="between">
      <formula>0.000001</formula>
      <formula>1</formula>
    </cfRule>
  </conditionalFormatting>
  <conditionalFormatting sqref="M16">
    <cfRule type="cellIs" dxfId="22" priority="32" operator="between">
      <formula>0.000001</formula>
      <formula>1</formula>
    </cfRule>
  </conditionalFormatting>
  <conditionalFormatting sqref="C24">
    <cfRule type="cellIs" dxfId="21" priority="30" operator="between">
      <formula>0.00000001</formula>
      <formula>1</formula>
    </cfRule>
  </conditionalFormatting>
  <conditionalFormatting sqref="I24">
    <cfRule type="cellIs" dxfId="20" priority="29" operator="between">
      <formula>0.000001</formula>
      <formula>1</formula>
    </cfRule>
  </conditionalFormatting>
  <conditionalFormatting sqref="C23">
    <cfRule type="cellIs" dxfId="19" priority="28" operator="between">
      <formula>0.00000001</formula>
      <formula>1</formula>
    </cfRule>
  </conditionalFormatting>
  <conditionalFormatting sqref="I23">
    <cfRule type="cellIs" dxfId="18" priority="27" operator="between">
      <formula>0.000001</formula>
      <formula>1</formula>
    </cfRule>
  </conditionalFormatting>
  <conditionalFormatting sqref="C11">
    <cfRule type="cellIs" dxfId="17" priority="26" operator="between">
      <formula>0.00000001</formula>
      <formula>1</formula>
    </cfRule>
  </conditionalFormatting>
  <conditionalFormatting sqref="C12">
    <cfRule type="cellIs" dxfId="16" priority="24" operator="between">
      <formula>0.00000001</formula>
      <formula>1</formula>
    </cfRule>
  </conditionalFormatting>
  <conditionalFormatting sqref="I12">
    <cfRule type="cellIs" dxfId="15" priority="23" operator="between">
      <formula>0.000001</formula>
      <formula>1</formula>
    </cfRule>
  </conditionalFormatting>
  <conditionalFormatting sqref="C14">
    <cfRule type="cellIs" dxfId="14" priority="13" operator="between">
      <formula>0.00000001</formula>
      <formula>1</formula>
    </cfRule>
  </conditionalFormatting>
  <conditionalFormatting sqref="I15">
    <cfRule type="cellIs" dxfId="13" priority="11" operator="between">
      <formula>0.000001</formula>
      <formula>1</formula>
    </cfRule>
  </conditionalFormatting>
  <conditionalFormatting sqref="C13">
    <cfRule type="cellIs" dxfId="12" priority="18" operator="between">
      <formula>0.00000001</formula>
      <formula>1</formula>
    </cfRule>
  </conditionalFormatting>
  <conditionalFormatting sqref="C37">
    <cfRule type="cellIs" dxfId="11" priority="4" operator="between">
      <formula>0.00000001</formula>
      <formula>1</formula>
    </cfRule>
  </conditionalFormatting>
  <conditionalFormatting sqref="C15">
    <cfRule type="cellIs" dxfId="10" priority="12" operator="between">
      <formula>0.00000001</formula>
      <formula>1</formula>
    </cfRule>
  </conditionalFormatting>
  <conditionalFormatting sqref="C36">
    <cfRule type="cellIs" dxfId="9" priority="8" operator="between">
      <formula>0.00000001</formula>
      <formula>1</formula>
    </cfRule>
  </conditionalFormatting>
  <conditionalFormatting sqref="I36">
    <cfRule type="cellIs" dxfId="8" priority="7" operator="between">
      <formula>0.000001</formula>
      <formula>1</formula>
    </cfRule>
  </conditionalFormatting>
  <conditionalFormatting sqref="C35">
    <cfRule type="cellIs" dxfId="7" priority="6" operator="between">
      <formula>0.00000001</formula>
      <formula>1</formula>
    </cfRule>
  </conditionalFormatting>
  <conditionalFormatting sqref="I35">
    <cfRule type="cellIs" dxfId="6" priority="5" operator="between">
      <formula>0.000001</formula>
      <formula>1</formula>
    </cfRule>
  </conditionalFormatting>
  <conditionalFormatting sqref="C37">
    <cfRule type="cellIs" dxfId="5" priority="3" operator="between">
      <formula>0.00000001</formula>
      <formula>1</formula>
    </cfRule>
  </conditionalFormatting>
  <conditionalFormatting sqref="I37">
    <cfRule type="cellIs" dxfId="4" priority="2" operator="between">
      <formula>0.000001</formula>
      <formula>1</formula>
    </cfRule>
  </conditionalFormatting>
  <conditionalFormatting sqref="E14">
    <cfRule type="cellIs" dxfId="3" priority="1" operator="between">
      <formula>0.00000001</formula>
      <formula>1</formula>
    </cfRule>
  </conditionalFormatting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J19"/>
  <sheetViews>
    <sheetView workbookViewId="0">
      <selection activeCell="G28" sqref="G28"/>
    </sheetView>
  </sheetViews>
  <sheetFormatPr baseColWidth="10" defaultRowHeight="14.25" x14ac:dyDescent="0.2"/>
  <cols>
    <col min="1" max="1" width="25.25" customWidth="1"/>
  </cols>
  <sheetData>
    <row r="1" spans="1:10" x14ac:dyDescent="0.2">
      <c r="A1" s="883" t="s">
        <v>397</v>
      </c>
      <c r="B1" s="883"/>
      <c r="C1" s="883"/>
      <c r="D1" s="883"/>
      <c r="E1" s="883"/>
      <c r="F1" s="883"/>
      <c r="G1" s="1"/>
      <c r="H1" s="1"/>
      <c r="I1" s="1"/>
    </row>
    <row r="2" spans="1:10" x14ac:dyDescent="0.2">
      <c r="A2" s="884"/>
      <c r="B2" s="884"/>
      <c r="C2" s="884"/>
      <c r="D2" s="884"/>
      <c r="E2" s="884"/>
      <c r="F2" s="884"/>
      <c r="G2" s="11"/>
      <c r="H2" s="62" t="s">
        <v>564</v>
      </c>
      <c r="I2" s="1"/>
    </row>
    <row r="3" spans="1:10" x14ac:dyDescent="0.2">
      <c r="A3" s="359"/>
      <c r="B3" s="852">
        <f>INDICE!A3</f>
        <v>42036</v>
      </c>
      <c r="C3" s="853">
        <v>41671</v>
      </c>
      <c r="D3" s="853" t="s">
        <v>121</v>
      </c>
      <c r="E3" s="853"/>
      <c r="F3" s="853" t="s">
        <v>122</v>
      </c>
      <c r="G3" s="853"/>
      <c r="H3" s="853"/>
      <c r="I3" s="1"/>
    </row>
    <row r="4" spans="1:10" x14ac:dyDescent="0.2">
      <c r="A4" s="360"/>
      <c r="B4" s="97" t="s">
        <v>55</v>
      </c>
      <c r="C4" s="97" t="s">
        <v>506</v>
      </c>
      <c r="D4" s="97" t="s">
        <v>55</v>
      </c>
      <c r="E4" s="97" t="s">
        <v>506</v>
      </c>
      <c r="F4" s="97" t="s">
        <v>55</v>
      </c>
      <c r="G4" s="456" t="s">
        <v>506</v>
      </c>
      <c r="H4" s="456" t="s">
        <v>111</v>
      </c>
      <c r="I4" s="62"/>
    </row>
    <row r="5" spans="1:10" ht="14.1" customHeight="1" x14ac:dyDescent="0.2">
      <c r="A5" s="682" t="s">
        <v>379</v>
      </c>
      <c r="B5" s="368">
        <v>1458.5588</v>
      </c>
      <c r="C5" s="369">
        <v>240.91185957082507</v>
      </c>
      <c r="D5" s="368">
        <v>4552.8712800000003</v>
      </c>
      <c r="E5" s="369">
        <v>311.82343504049697</v>
      </c>
      <c r="F5" s="368">
        <v>10112.82372</v>
      </c>
      <c r="G5" s="369">
        <v>-6.4546905770536318</v>
      </c>
      <c r="H5" s="369">
        <v>14.768499752989506</v>
      </c>
      <c r="I5" s="1"/>
    </row>
    <row r="6" spans="1:10" x14ac:dyDescent="0.2">
      <c r="A6" s="683" t="s">
        <v>647</v>
      </c>
      <c r="B6" s="725">
        <v>1458.1577600000001</v>
      </c>
      <c r="C6" s="739">
        <v>250.43445325642875</v>
      </c>
      <c r="D6" s="725">
        <v>4552.4702400000006</v>
      </c>
      <c r="E6" s="739">
        <v>386.57115644403291</v>
      </c>
      <c r="F6" s="725">
        <v>9878.3158199999998</v>
      </c>
      <c r="G6" s="739">
        <v>74.104514665438558</v>
      </c>
      <c r="H6" s="739">
        <v>-100</v>
      </c>
      <c r="I6" s="1"/>
    </row>
    <row r="7" spans="1:10" x14ac:dyDescent="0.2">
      <c r="A7" s="683" t="s">
        <v>648</v>
      </c>
      <c r="B7" s="727">
        <v>0.40104000000000001</v>
      </c>
      <c r="C7" s="739">
        <v>-96.584114394349768</v>
      </c>
      <c r="D7" s="727">
        <v>0.40104000000000001</v>
      </c>
      <c r="E7" s="739">
        <v>-99.763978772684908</v>
      </c>
      <c r="F7" s="727">
        <v>234.50789999999998</v>
      </c>
      <c r="G7" s="739">
        <v>-95.434774428638875</v>
      </c>
      <c r="H7" s="739">
        <v>0.34246912228626164</v>
      </c>
      <c r="I7" s="738"/>
      <c r="J7" s="260"/>
    </row>
    <row r="8" spans="1:10" x14ac:dyDescent="0.2">
      <c r="A8" s="682" t="s">
        <v>649</v>
      </c>
      <c r="B8" s="666">
        <v>32.179279999999999</v>
      </c>
      <c r="C8" s="687">
        <v>-98.918431152848257</v>
      </c>
      <c r="D8" s="666">
        <v>1637.2546100000006</v>
      </c>
      <c r="E8" s="687">
        <v>-58.603895588368182</v>
      </c>
      <c r="F8" s="666">
        <v>58362.809479999996</v>
      </c>
      <c r="G8" s="687">
        <v>67.912785001713701</v>
      </c>
      <c r="H8" s="687">
        <v>85.231500247010501</v>
      </c>
      <c r="I8" s="738"/>
      <c r="J8" s="260"/>
    </row>
    <row r="9" spans="1:10" x14ac:dyDescent="0.2">
      <c r="A9" s="683" t="s">
        <v>383</v>
      </c>
      <c r="B9" s="725">
        <v>25.65221</v>
      </c>
      <c r="C9" s="739">
        <v>91.970487735152943</v>
      </c>
      <c r="D9" s="725">
        <v>1116.0150900000003</v>
      </c>
      <c r="E9" s="739">
        <v>4448.2743892821945</v>
      </c>
      <c r="F9" s="725">
        <v>3577.2519500000008</v>
      </c>
      <c r="G9" s="739">
        <v>4459.1112716947191</v>
      </c>
      <c r="H9" s="739">
        <v>5.2241239442821259</v>
      </c>
      <c r="I9" s="738"/>
      <c r="J9" s="260"/>
    </row>
    <row r="10" spans="1:10" x14ac:dyDescent="0.2">
      <c r="A10" s="683" t="s">
        <v>384</v>
      </c>
      <c r="B10" s="727">
        <v>2.0840199999999998</v>
      </c>
      <c r="C10" s="740" t="s">
        <v>151</v>
      </c>
      <c r="D10" s="727">
        <v>2.0840199999999998</v>
      </c>
      <c r="E10" s="740" t="s">
        <v>151</v>
      </c>
      <c r="F10" s="727">
        <v>2.0840199999999998</v>
      </c>
      <c r="G10" s="740" t="s">
        <v>151</v>
      </c>
      <c r="H10" s="837">
        <v>3.043447577787422E-3</v>
      </c>
      <c r="I10" s="738"/>
      <c r="J10" s="260"/>
    </row>
    <row r="11" spans="1:10" x14ac:dyDescent="0.2">
      <c r="A11" s="683" t="s">
        <v>385</v>
      </c>
      <c r="B11" s="725">
        <v>0</v>
      </c>
      <c r="C11" s="739">
        <v>-100</v>
      </c>
      <c r="D11" s="725">
        <v>485.78696000000002</v>
      </c>
      <c r="E11" s="739">
        <v>-49.885236897286354</v>
      </c>
      <c r="F11" s="725">
        <v>15535.99957</v>
      </c>
      <c r="G11" s="739">
        <v>173.48630746473646</v>
      </c>
      <c r="H11" s="739">
        <v>22.688362040586433</v>
      </c>
      <c r="I11" s="1"/>
    </row>
    <row r="12" spans="1:10" x14ac:dyDescent="0.2">
      <c r="A12" s="683" t="s">
        <v>386</v>
      </c>
      <c r="B12" s="725">
        <v>1.4485999999999999</v>
      </c>
      <c r="C12" s="739" t="s">
        <v>151</v>
      </c>
      <c r="D12" s="725">
        <v>2.0780699999999999</v>
      </c>
      <c r="E12" s="739" t="s">
        <v>151</v>
      </c>
      <c r="F12" s="725">
        <v>15929.011770000001</v>
      </c>
      <c r="G12" s="739">
        <v>52.584567043320781</v>
      </c>
      <c r="H12" s="739">
        <v>23.262306641948662</v>
      </c>
      <c r="I12" s="738"/>
      <c r="J12" s="260"/>
    </row>
    <row r="13" spans="1:10" x14ac:dyDescent="0.2">
      <c r="A13" s="683" t="s">
        <v>387</v>
      </c>
      <c r="B13" s="725">
        <v>2.9944499999999996</v>
      </c>
      <c r="C13" s="739">
        <v>-96.440026069264263</v>
      </c>
      <c r="D13" s="725">
        <v>30.663600000000002</v>
      </c>
      <c r="E13" s="739">
        <v>-64.683224059210957</v>
      </c>
      <c r="F13" s="725">
        <v>6928.1315400000003</v>
      </c>
      <c r="G13" s="739">
        <v>105.41393549593569</v>
      </c>
      <c r="H13" s="739">
        <v>10.117659693287802</v>
      </c>
      <c r="I13" s="738"/>
      <c r="J13" s="260"/>
    </row>
    <row r="14" spans="1:10" x14ac:dyDescent="0.2">
      <c r="A14" s="683" t="s">
        <v>388</v>
      </c>
      <c r="B14" s="725">
        <v>0</v>
      </c>
      <c r="C14" s="739">
        <v>-100</v>
      </c>
      <c r="D14" s="725">
        <v>0.62687000000000004</v>
      </c>
      <c r="E14" s="739">
        <v>-99.978191144654957</v>
      </c>
      <c r="F14" s="725">
        <v>16390.33063</v>
      </c>
      <c r="G14" s="739">
        <v>7.9277307367194014</v>
      </c>
      <c r="H14" s="739">
        <v>23.936004479327693</v>
      </c>
      <c r="I14" s="1"/>
    </row>
    <row r="15" spans="1:10" x14ac:dyDescent="0.2">
      <c r="A15" s="684" t="s">
        <v>120</v>
      </c>
      <c r="B15" s="685">
        <v>1490.7380800000001</v>
      </c>
      <c r="C15" s="686">
        <v>-56.194463825735163</v>
      </c>
      <c r="D15" s="685">
        <v>6190.1258900000003</v>
      </c>
      <c r="E15" s="686">
        <v>22.319200075890905</v>
      </c>
      <c r="F15" s="685">
        <v>68475.633199999997</v>
      </c>
      <c r="G15" s="686">
        <v>50.269907352086364</v>
      </c>
      <c r="H15" s="686">
        <v>100</v>
      </c>
      <c r="I15" s="738"/>
      <c r="J15" s="260"/>
    </row>
    <row r="16" spans="1:10" x14ac:dyDescent="0.2">
      <c r="A16" s="716"/>
      <c r="B16" s="1"/>
      <c r="C16" s="11"/>
      <c r="D16" s="11"/>
      <c r="E16" s="11"/>
      <c r="F16" s="11"/>
      <c r="G16" s="11"/>
      <c r="H16" s="250" t="s">
        <v>241</v>
      </c>
      <c r="I16" s="11"/>
    </row>
    <row r="17" spans="1:9" x14ac:dyDescent="0.2">
      <c r="A17" s="723" t="s">
        <v>378</v>
      </c>
      <c r="B17" s="1"/>
      <c r="C17" s="11"/>
      <c r="D17" s="11"/>
      <c r="E17" s="11"/>
      <c r="F17" s="11"/>
      <c r="G17" s="11"/>
      <c r="H17" s="11"/>
      <c r="I17" s="1"/>
    </row>
    <row r="18" spans="1:9" x14ac:dyDescent="0.2">
      <c r="A18" s="723" t="s">
        <v>623</v>
      </c>
      <c r="B18" s="1"/>
      <c r="C18" s="1"/>
      <c r="D18" s="1"/>
      <c r="E18" s="1"/>
      <c r="F18" s="1"/>
      <c r="G18" s="1"/>
      <c r="H18" s="1"/>
      <c r="I18" s="1"/>
    </row>
    <row r="19" spans="1:9" x14ac:dyDescent="0.2">
      <c r="A19" s="724" t="s">
        <v>242</v>
      </c>
    </row>
  </sheetData>
  <mergeCells count="4">
    <mergeCell ref="A1:F2"/>
    <mergeCell ref="B3:C3"/>
    <mergeCell ref="D3:E3"/>
    <mergeCell ref="F3:H3"/>
  </mergeCells>
  <conditionalFormatting sqref="B7">
    <cfRule type="cellIs" dxfId="2" priority="3" operator="between">
      <formula>0.0001</formula>
      <formula>0.4999999</formula>
    </cfRule>
  </conditionalFormatting>
  <conditionalFormatting sqref="D7">
    <cfRule type="cellIs" dxfId="1" priority="2" operator="between">
      <formula>0.0001</formula>
      <formula>0.4999999</formula>
    </cfRule>
  </conditionalFormatting>
  <conditionalFormatting sqref="H10">
    <cfRule type="cellIs" dxfId="0" priority="1" operator="between">
      <formula>0.000001</formula>
      <formula>1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/>
  <dimension ref="A1:I12"/>
  <sheetViews>
    <sheetView workbookViewId="0">
      <selection activeCell="B5" sqref="B5"/>
    </sheetView>
  </sheetViews>
  <sheetFormatPr baseColWidth="10" defaultRowHeight="14.25" x14ac:dyDescent="0.2"/>
  <sheetData>
    <row r="1" spans="1:9" x14ac:dyDescent="0.2">
      <c r="A1" s="883" t="s">
        <v>654</v>
      </c>
      <c r="B1" s="883"/>
      <c r="C1" s="883"/>
      <c r="D1" s="883"/>
      <c r="E1" s="883"/>
      <c r="F1" s="883"/>
      <c r="G1" s="1"/>
      <c r="H1" s="1"/>
    </row>
    <row r="2" spans="1:9" x14ac:dyDescent="0.2">
      <c r="A2" s="884"/>
      <c r="B2" s="884"/>
      <c r="C2" s="884"/>
      <c r="D2" s="884"/>
      <c r="E2" s="884"/>
      <c r="F2" s="884"/>
      <c r="G2" s="11"/>
      <c r="H2" s="62" t="s">
        <v>564</v>
      </c>
    </row>
    <row r="3" spans="1:9" x14ac:dyDescent="0.2">
      <c r="A3" s="359"/>
      <c r="B3" s="855">
        <f>INDICE!A3</f>
        <v>42036</v>
      </c>
      <c r="C3" s="855">
        <v>41671</v>
      </c>
      <c r="D3" s="873" t="s">
        <v>121</v>
      </c>
      <c r="E3" s="873"/>
      <c r="F3" s="873" t="s">
        <v>122</v>
      </c>
      <c r="G3" s="873"/>
      <c r="H3" s="873"/>
    </row>
    <row r="4" spans="1:9" x14ac:dyDescent="0.2">
      <c r="A4" s="360"/>
      <c r="B4" s="263" t="s">
        <v>55</v>
      </c>
      <c r="C4" s="264" t="s">
        <v>506</v>
      </c>
      <c r="D4" s="263" t="s">
        <v>55</v>
      </c>
      <c r="E4" s="264" t="s">
        <v>506</v>
      </c>
      <c r="F4" s="263" t="s">
        <v>55</v>
      </c>
      <c r="G4" s="265" t="s">
        <v>506</v>
      </c>
      <c r="H4" s="264" t="s">
        <v>568</v>
      </c>
    </row>
    <row r="5" spans="1:9" x14ac:dyDescent="0.2">
      <c r="A5" s="665" t="s">
        <v>120</v>
      </c>
      <c r="B5" s="69">
        <v>26267.507529999999</v>
      </c>
      <c r="C5" s="70">
        <v>-11.566665142912544</v>
      </c>
      <c r="D5" s="69">
        <v>53672.016409999997</v>
      </c>
      <c r="E5" s="70">
        <v>-17.437747226700299</v>
      </c>
      <c r="F5" s="69">
        <v>305322.06447999994</v>
      </c>
      <c r="G5" s="70">
        <v>-8.8998439074246836</v>
      </c>
      <c r="H5" s="70">
        <v>100</v>
      </c>
    </row>
    <row r="6" spans="1:9" x14ac:dyDescent="0.2">
      <c r="A6" s="366" t="s">
        <v>376</v>
      </c>
      <c r="B6" s="258">
        <v>13388.571669999998</v>
      </c>
      <c r="C6" s="218">
        <v>-24.475267590194235</v>
      </c>
      <c r="D6" s="258">
        <v>30687.194959999993</v>
      </c>
      <c r="E6" s="218">
        <v>-13.531388826717603</v>
      </c>
      <c r="F6" s="258">
        <v>192443.27529000002</v>
      </c>
      <c r="G6" s="218">
        <v>-1.165361569329777</v>
      </c>
      <c r="H6" s="218">
        <v>63.029599782693069</v>
      </c>
    </row>
    <row r="7" spans="1:9" x14ac:dyDescent="0.2">
      <c r="A7" s="366" t="s">
        <v>377</v>
      </c>
      <c r="B7" s="258">
        <v>12878.935859999998</v>
      </c>
      <c r="C7" s="218">
        <v>7.5415750021312826</v>
      </c>
      <c r="D7" s="258">
        <v>22984.821449999999</v>
      </c>
      <c r="E7" s="218">
        <v>-22.134265796063122</v>
      </c>
      <c r="F7" s="258">
        <v>112878.78918999998</v>
      </c>
      <c r="G7" s="218">
        <v>-19.62347135080277</v>
      </c>
      <c r="H7" s="218">
        <v>36.970400217306953</v>
      </c>
    </row>
    <row r="8" spans="1:9" x14ac:dyDescent="0.2">
      <c r="A8" s="833" t="s">
        <v>539</v>
      </c>
      <c r="B8" s="657">
        <v>3696.7416299999995</v>
      </c>
      <c r="C8" s="658">
        <v>-30.99708222132471</v>
      </c>
      <c r="D8" s="657">
        <v>4236.7189999999973</v>
      </c>
      <c r="E8" s="660">
        <v>-57.014465100795107</v>
      </c>
      <c r="F8" s="659">
        <v>24344.718589999989</v>
      </c>
      <c r="G8" s="660">
        <v>-36.193962152266714</v>
      </c>
      <c r="H8" s="660">
        <v>7.9734553843863072</v>
      </c>
    </row>
    <row r="9" spans="1:9" x14ac:dyDescent="0.2">
      <c r="A9" s="833" t="s">
        <v>540</v>
      </c>
      <c r="B9" s="657">
        <v>22570.765899999999</v>
      </c>
      <c r="C9" s="658">
        <v>-13.689993752996587</v>
      </c>
      <c r="D9" s="657">
        <v>49435.297409999999</v>
      </c>
      <c r="E9" s="660">
        <v>-10.36500999779329</v>
      </c>
      <c r="F9" s="659">
        <v>280977.34589</v>
      </c>
      <c r="G9" s="660">
        <v>-5.3934395459280617</v>
      </c>
      <c r="H9" s="660">
        <v>92.026544615613702</v>
      </c>
    </row>
    <row r="10" spans="1:9" x14ac:dyDescent="0.2">
      <c r="A10" s="374"/>
      <c r="B10" s="374"/>
      <c r="C10" s="715"/>
      <c r="D10" s="1"/>
      <c r="E10" s="1"/>
      <c r="F10" s="1"/>
      <c r="G10" s="1"/>
      <c r="H10" s="250" t="s">
        <v>241</v>
      </c>
    </row>
    <row r="11" spans="1:9" x14ac:dyDescent="0.2">
      <c r="A11" s="723" t="s">
        <v>569</v>
      </c>
      <c r="B11" s="1"/>
      <c r="C11" s="1"/>
      <c r="D11" s="1"/>
      <c r="E11" s="1"/>
      <c r="F11" s="1"/>
      <c r="G11" s="1"/>
      <c r="H11" s="1"/>
      <c r="I11" s="1"/>
    </row>
    <row r="12" spans="1:9" x14ac:dyDescent="0.2">
      <c r="A12" s="724" t="s">
        <v>242</v>
      </c>
      <c r="B12" s="1"/>
      <c r="C12" s="1"/>
      <c r="D12" s="1"/>
      <c r="E12" s="1"/>
      <c r="F12" s="1"/>
      <c r="G12" s="1"/>
      <c r="H12" s="1"/>
      <c r="I12" s="1"/>
    </row>
  </sheetData>
  <mergeCells count="4">
    <mergeCell ref="A1:F2"/>
    <mergeCell ref="B3:C3"/>
    <mergeCell ref="D3:E3"/>
    <mergeCell ref="F3:H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/>
  <dimension ref="A1:H14"/>
  <sheetViews>
    <sheetView workbookViewId="0">
      <selection activeCell="H6" sqref="H6"/>
    </sheetView>
  </sheetViews>
  <sheetFormatPr baseColWidth="10" defaultRowHeight="14.25" x14ac:dyDescent="0.2"/>
  <cols>
    <col min="1" max="1" width="28.125" customWidth="1"/>
    <col min="2" max="2" width="11.375" bestFit="1" customWidth="1"/>
  </cols>
  <sheetData>
    <row r="1" spans="1:8" x14ac:dyDescent="0.2">
      <c r="A1" s="59" t="s">
        <v>401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564</v>
      </c>
    </row>
    <row r="3" spans="1:8" x14ac:dyDescent="0.2">
      <c r="A3" s="63"/>
      <c r="B3" s="855">
        <f>INDICE!A3</f>
        <v>42036</v>
      </c>
      <c r="C3" s="873">
        <v>41671</v>
      </c>
      <c r="D3" s="873" t="s">
        <v>121</v>
      </c>
      <c r="E3" s="873"/>
      <c r="F3" s="873" t="s">
        <v>122</v>
      </c>
      <c r="G3" s="873"/>
      <c r="H3" s="873"/>
    </row>
    <row r="4" spans="1:8" ht="25.5" x14ac:dyDescent="0.2">
      <c r="A4" s="75"/>
      <c r="B4" s="263" t="s">
        <v>55</v>
      </c>
      <c r="C4" s="264" t="s">
        <v>506</v>
      </c>
      <c r="D4" s="263" t="s">
        <v>55</v>
      </c>
      <c r="E4" s="264" t="s">
        <v>506</v>
      </c>
      <c r="F4" s="263" t="s">
        <v>55</v>
      </c>
      <c r="G4" s="265" t="s">
        <v>506</v>
      </c>
      <c r="H4" s="264" t="s">
        <v>111</v>
      </c>
    </row>
    <row r="5" spans="1:8" x14ac:dyDescent="0.2">
      <c r="A5" s="741" t="s">
        <v>402</v>
      </c>
      <c r="B5" s="267">
        <v>2.3767520602000003</v>
      </c>
      <c r="C5" s="266">
        <v>-62.880179440851869</v>
      </c>
      <c r="D5" s="267">
        <v>3.9218779442000002</v>
      </c>
      <c r="E5" s="266">
        <v>-71.223591583857143</v>
      </c>
      <c r="F5" s="267">
        <v>49.162339473000003</v>
      </c>
      <c r="G5" s="266">
        <v>-59.138188698301605</v>
      </c>
      <c r="H5" s="266">
        <v>23.687276045890428</v>
      </c>
    </row>
    <row r="6" spans="1:8" x14ac:dyDescent="0.2">
      <c r="A6" s="741" t="s">
        <v>403</v>
      </c>
      <c r="B6" s="801">
        <v>0</v>
      </c>
      <c r="C6" s="269">
        <v>-100</v>
      </c>
      <c r="D6" s="801">
        <v>0</v>
      </c>
      <c r="E6" s="67">
        <v>-100</v>
      </c>
      <c r="F6" s="801">
        <v>0</v>
      </c>
      <c r="G6" s="67">
        <v>-100</v>
      </c>
      <c r="H6" s="801">
        <v>0</v>
      </c>
    </row>
    <row r="7" spans="1:8" x14ac:dyDescent="0.2">
      <c r="A7" s="741" t="s">
        <v>404</v>
      </c>
      <c r="B7" s="829">
        <v>0.587377072</v>
      </c>
      <c r="C7" s="269">
        <v>-10.340648983438797</v>
      </c>
      <c r="D7" s="66">
        <v>1.243710748</v>
      </c>
      <c r="E7" s="67">
        <v>-24.506405022287062</v>
      </c>
      <c r="F7" s="66">
        <v>9.6849882059999999</v>
      </c>
      <c r="G7" s="67">
        <v>92.622477839025436</v>
      </c>
      <c r="H7" s="67">
        <v>4.6663969126755616</v>
      </c>
    </row>
    <row r="8" spans="1:8" x14ac:dyDescent="0.2">
      <c r="A8" s="741" t="s">
        <v>405</v>
      </c>
      <c r="B8" s="66">
        <v>6.0052387999999999</v>
      </c>
      <c r="C8" s="269">
        <v>-79.48438005888066</v>
      </c>
      <c r="D8" s="66">
        <v>12.662641199999999</v>
      </c>
      <c r="E8" s="67">
        <v>-79.147960091025567</v>
      </c>
      <c r="F8" s="66">
        <v>141.91413104</v>
      </c>
      <c r="G8" s="67">
        <v>-65.132423974771697</v>
      </c>
      <c r="H8" s="67">
        <v>68.376713410949833</v>
      </c>
    </row>
    <row r="9" spans="1:8" x14ac:dyDescent="0.2">
      <c r="A9" s="741" t="s">
        <v>660</v>
      </c>
      <c r="B9" s="66">
        <v>6.7859999999999996</v>
      </c>
      <c r="C9" s="269" t="s">
        <v>151</v>
      </c>
      <c r="D9" s="66">
        <v>6.7859999999999996</v>
      </c>
      <c r="E9" s="269" t="s">
        <v>151</v>
      </c>
      <c r="F9" s="66">
        <v>6.7859999999999996</v>
      </c>
      <c r="G9" s="269" t="s">
        <v>151</v>
      </c>
      <c r="H9" s="67">
        <v>3.2696136304842041</v>
      </c>
    </row>
    <row r="10" spans="1:8" x14ac:dyDescent="0.2">
      <c r="A10" s="245" t="s">
        <v>120</v>
      </c>
      <c r="B10" s="271">
        <v>15.7553679322</v>
      </c>
      <c r="C10" s="834">
        <v>-60.825607154891173</v>
      </c>
      <c r="D10" s="271">
        <v>24.614229892200001</v>
      </c>
      <c r="E10" s="834">
        <v>-71.367752435261025</v>
      </c>
      <c r="F10" s="271">
        <v>207.54745871899996</v>
      </c>
      <c r="G10" s="834">
        <v>-65.320811065753219</v>
      </c>
      <c r="H10" s="272">
        <v>100</v>
      </c>
    </row>
    <row r="11" spans="1:8" x14ac:dyDescent="0.2">
      <c r="A11" s="742" t="s">
        <v>278</v>
      </c>
      <c r="B11" s="274">
        <f>B10/'Consumo de gas natural'!B8*100</f>
        <v>5.1007265337579932E-2</v>
      </c>
      <c r="C11" s="275"/>
      <c r="D11" s="274">
        <f>D10/'Consumo de gas natural'!D8*100</f>
        <v>3.7460324929899522E-2</v>
      </c>
      <c r="E11" s="274"/>
      <c r="F11" s="274">
        <f>F10/'Consumo de gas natural'!F8*100</f>
        <v>6.7157164284740112E-2</v>
      </c>
      <c r="G11" s="276"/>
      <c r="H11" s="276" t="s">
        <v>151</v>
      </c>
    </row>
    <row r="12" spans="1:8" x14ac:dyDescent="0.2">
      <c r="A12" s="277"/>
      <c r="B12" s="67"/>
      <c r="C12" s="67"/>
      <c r="D12" s="67"/>
      <c r="E12" s="67"/>
      <c r="F12" s="67"/>
      <c r="G12" s="270"/>
      <c r="H12" s="250" t="s">
        <v>241</v>
      </c>
    </row>
    <row r="13" spans="1:8" x14ac:dyDescent="0.2">
      <c r="A13" s="277" t="s">
        <v>578</v>
      </c>
      <c r="B13" s="134"/>
      <c r="C13" s="134"/>
      <c r="D13" s="134"/>
      <c r="E13" s="134"/>
      <c r="F13" s="134"/>
      <c r="G13" s="134"/>
      <c r="H13" s="1"/>
    </row>
    <row r="14" spans="1:8" x14ac:dyDescent="0.2">
      <c r="A14" s="724" t="s">
        <v>242</v>
      </c>
      <c r="B14" s="1"/>
      <c r="C14" s="1"/>
      <c r="D14" s="1"/>
      <c r="E14" s="1"/>
      <c r="F14" s="1"/>
      <c r="G14" s="1"/>
      <c r="H14" s="1"/>
    </row>
  </sheetData>
  <mergeCells count="3">
    <mergeCell ref="B3:C3"/>
    <mergeCell ref="D3:E3"/>
    <mergeCell ref="F3:H3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1:E14"/>
  <sheetViews>
    <sheetView workbookViewId="0">
      <selection activeCell="C16" sqref="C16"/>
    </sheetView>
  </sheetViews>
  <sheetFormatPr baseColWidth="10" defaultRowHeight="14.25" x14ac:dyDescent="0.2"/>
  <cols>
    <col min="1" max="1" width="23.875" bestFit="1" customWidth="1"/>
    <col min="3" max="3" width="5.5" customWidth="1"/>
    <col min="4" max="4" width="28.5" bestFit="1" customWidth="1"/>
  </cols>
  <sheetData>
    <row r="1" spans="1:5" x14ac:dyDescent="0.2">
      <c r="A1" s="226" t="s">
        <v>406</v>
      </c>
      <c r="B1" s="226"/>
      <c r="C1" s="226"/>
      <c r="D1" s="226"/>
      <c r="E1" s="227"/>
    </row>
    <row r="2" spans="1:5" x14ac:dyDescent="0.2">
      <c r="A2" s="229"/>
      <c r="B2" s="229"/>
      <c r="C2" s="229"/>
      <c r="D2" s="229"/>
      <c r="E2" s="62" t="s">
        <v>564</v>
      </c>
    </row>
    <row r="3" spans="1:5" x14ac:dyDescent="0.2">
      <c r="A3" s="378" t="s">
        <v>407</v>
      </c>
      <c r="B3" s="379"/>
      <c r="C3" s="380"/>
      <c r="D3" s="378" t="s">
        <v>408</v>
      </c>
      <c r="E3" s="379"/>
    </row>
    <row r="4" spans="1:5" x14ac:dyDescent="0.2">
      <c r="A4" s="191" t="s">
        <v>409</v>
      </c>
      <c r="B4" s="243">
        <v>27774.000977932203</v>
      </c>
      <c r="C4" s="381"/>
      <c r="D4" s="191" t="s">
        <v>410</v>
      </c>
      <c r="E4" s="243">
        <v>1490.7380800000001</v>
      </c>
    </row>
    <row r="5" spans="1:5" x14ac:dyDescent="0.2">
      <c r="A5" s="741" t="s">
        <v>411</v>
      </c>
      <c r="B5" s="382">
        <v>15.7553679322</v>
      </c>
      <c r="C5" s="381"/>
      <c r="D5" s="741" t="s">
        <v>412</v>
      </c>
      <c r="E5" s="383">
        <v>1490.7380800000001</v>
      </c>
    </row>
    <row r="6" spans="1:5" x14ac:dyDescent="0.2">
      <c r="A6" s="741" t="s">
        <v>413</v>
      </c>
      <c r="B6" s="382">
        <v>12911.115140000002</v>
      </c>
      <c r="C6" s="381"/>
      <c r="D6" s="741" t="s">
        <v>414</v>
      </c>
      <c r="E6" s="383">
        <v>0</v>
      </c>
    </row>
    <row r="7" spans="1:5" x14ac:dyDescent="0.2">
      <c r="A7" s="741" t="s">
        <v>415</v>
      </c>
      <c r="B7" s="382">
        <v>14847.13047</v>
      </c>
      <c r="C7" s="381"/>
      <c r="D7" s="191" t="s">
        <v>416</v>
      </c>
      <c r="E7" s="243">
        <v>30888.477999999999</v>
      </c>
    </row>
    <row r="8" spans="1:5" x14ac:dyDescent="0.2">
      <c r="A8" s="743" t="s">
        <v>417</v>
      </c>
      <c r="B8" s="744">
        <v>0</v>
      </c>
      <c r="C8" s="381"/>
      <c r="D8" s="741" t="s">
        <v>418</v>
      </c>
      <c r="E8" s="383">
        <v>25902.838</v>
      </c>
    </row>
    <row r="9" spans="1:5" x14ac:dyDescent="0.2">
      <c r="A9" s="741"/>
      <c r="B9" s="382"/>
      <c r="C9" s="381"/>
      <c r="D9" s="741" t="s">
        <v>419</v>
      </c>
      <c r="E9" s="383">
        <v>4247.2430000000004</v>
      </c>
    </row>
    <row r="10" spans="1:5" x14ac:dyDescent="0.2">
      <c r="A10" s="191" t="s">
        <v>287</v>
      </c>
      <c r="B10" s="243">
        <v>4840</v>
      </c>
      <c r="C10" s="381"/>
      <c r="D10" s="741" t="s">
        <v>420</v>
      </c>
      <c r="E10" s="383">
        <v>738.39700000000005</v>
      </c>
    </row>
    <row r="11" spans="1:5" x14ac:dyDescent="0.2">
      <c r="A11" s="741"/>
      <c r="B11" s="382"/>
      <c r="C11" s="381"/>
      <c r="D11" s="191" t="s">
        <v>421</v>
      </c>
      <c r="E11" s="243">
        <v>234.78489793220342</v>
      </c>
    </row>
    <row r="12" spans="1:5" x14ac:dyDescent="0.2">
      <c r="A12" s="245" t="s">
        <v>120</v>
      </c>
      <c r="B12" s="246">
        <v>32614.000977932203</v>
      </c>
      <c r="C12" s="381"/>
      <c r="D12" s="245" t="s">
        <v>120</v>
      </c>
      <c r="E12" s="246">
        <v>32614.000977932203</v>
      </c>
    </row>
    <row r="13" spans="1:5" x14ac:dyDescent="0.2">
      <c r="A13" s="1"/>
      <c r="B13" s="1"/>
      <c r="C13" s="1"/>
      <c r="D13" s="1"/>
      <c r="E13" s="250" t="s">
        <v>241</v>
      </c>
    </row>
    <row r="14" spans="1:5" x14ac:dyDescent="0.2">
      <c r="A14" s="1"/>
      <c r="B14" s="1"/>
      <c r="C14" s="1"/>
      <c r="D14" s="1"/>
      <c r="E14" s="1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/>
  <dimension ref="A1:F26"/>
  <sheetViews>
    <sheetView workbookViewId="0">
      <selection activeCell="I13" sqref="I13"/>
    </sheetView>
  </sheetViews>
  <sheetFormatPr baseColWidth="10" defaultRowHeight="14.25" x14ac:dyDescent="0.2"/>
  <sheetData>
    <row r="1" spans="1:6" x14ac:dyDescent="0.2">
      <c r="A1" s="841" t="s">
        <v>599</v>
      </c>
      <c r="B1" s="841"/>
      <c r="C1" s="841"/>
      <c r="D1" s="841"/>
      <c r="E1" s="841"/>
      <c r="F1" s="280"/>
    </row>
    <row r="2" spans="1:6" x14ac:dyDescent="0.2">
      <c r="A2" s="842"/>
      <c r="B2" s="842"/>
      <c r="C2" s="842"/>
      <c r="D2" s="842"/>
      <c r="E2" s="842"/>
      <c r="F2" s="62" t="s">
        <v>422</v>
      </c>
    </row>
    <row r="3" spans="1:6" x14ac:dyDescent="0.2">
      <c r="A3" s="281"/>
      <c r="B3" s="281"/>
      <c r="C3" s="282" t="s">
        <v>597</v>
      </c>
      <c r="D3" s="282" t="s">
        <v>562</v>
      </c>
      <c r="E3" s="282" t="s">
        <v>598</v>
      </c>
      <c r="F3" s="282" t="s">
        <v>562</v>
      </c>
    </row>
    <row r="4" spans="1:6" x14ac:dyDescent="0.2">
      <c r="A4" s="893">
        <v>2009</v>
      </c>
      <c r="B4" s="287" t="s">
        <v>290</v>
      </c>
      <c r="C4" s="386">
        <v>7.7359</v>
      </c>
      <c r="D4" s="747">
        <v>-3.815835281245334</v>
      </c>
      <c r="E4" s="386">
        <v>6.3959999999999999</v>
      </c>
      <c r="F4" s="747">
        <v>-3.5628665772054937</v>
      </c>
    </row>
    <row r="5" spans="1:6" x14ac:dyDescent="0.2">
      <c r="A5" s="891"/>
      <c r="B5" s="284" t="s">
        <v>423</v>
      </c>
      <c r="C5" s="384">
        <v>6.9970999999999997</v>
      </c>
      <c r="D5" s="745">
        <v>-9.550278571336241</v>
      </c>
      <c r="E5" s="384">
        <v>5.6573000000000002</v>
      </c>
      <c r="F5" s="745">
        <v>-11.549405878674166</v>
      </c>
    </row>
    <row r="6" spans="1:6" x14ac:dyDescent="0.2">
      <c r="A6" s="891"/>
      <c r="B6" s="284" t="s">
        <v>292</v>
      </c>
      <c r="C6" s="384">
        <v>6.8564999999999996</v>
      </c>
      <c r="D6" s="745">
        <v>-2.0094038958997307</v>
      </c>
      <c r="E6" s="384">
        <v>5.3018999999999998</v>
      </c>
      <c r="F6" s="745">
        <v>-6.2821487281919</v>
      </c>
    </row>
    <row r="7" spans="1:6" x14ac:dyDescent="0.2">
      <c r="A7" s="891"/>
      <c r="B7" s="284" t="s">
        <v>293</v>
      </c>
      <c r="C7" s="384">
        <v>6.7845000000000004</v>
      </c>
      <c r="D7" s="745">
        <v>-1.050098446729369</v>
      </c>
      <c r="E7" s="384">
        <v>5.2298999999999998</v>
      </c>
      <c r="F7" s="745">
        <v>-1.3580037345102711</v>
      </c>
    </row>
    <row r="8" spans="1:6" x14ac:dyDescent="0.2">
      <c r="A8" s="893">
        <v>2010</v>
      </c>
      <c r="B8" s="287" t="s">
        <v>290</v>
      </c>
      <c r="C8" s="386">
        <v>6.7853000000000003</v>
      </c>
      <c r="D8" s="747" t="s">
        <v>195</v>
      </c>
      <c r="E8" s="386">
        <v>5.2305999999999999</v>
      </c>
      <c r="F8" s="748" t="s">
        <v>195</v>
      </c>
    </row>
    <row r="9" spans="1:6" x14ac:dyDescent="0.2">
      <c r="A9" s="891"/>
      <c r="B9" s="284" t="s">
        <v>291</v>
      </c>
      <c r="C9" s="384">
        <v>6.9649000000000001</v>
      </c>
      <c r="D9" s="745">
        <v>2.6468984422206789</v>
      </c>
      <c r="E9" s="384">
        <v>5.4103000000000003</v>
      </c>
      <c r="F9" s="745">
        <v>3.4355523266929304</v>
      </c>
    </row>
    <row r="10" spans="1:6" x14ac:dyDescent="0.2">
      <c r="A10" s="891"/>
      <c r="B10" s="284" t="s">
        <v>292</v>
      </c>
      <c r="C10" s="384">
        <v>7.4569000000000001</v>
      </c>
      <c r="D10" s="745">
        <v>7.0639923042685462</v>
      </c>
      <c r="E10" s="384">
        <v>5.8754999999999997</v>
      </c>
      <c r="F10" s="745">
        <v>8.5984141359998407</v>
      </c>
    </row>
    <row r="11" spans="1:6" x14ac:dyDescent="0.2">
      <c r="A11" s="892"/>
      <c r="B11" s="289" t="s">
        <v>293</v>
      </c>
      <c r="C11" s="385">
        <v>7.3807999999999998</v>
      </c>
      <c r="D11" s="746">
        <v>-1.0205313199855204</v>
      </c>
      <c r="E11" s="385">
        <v>5.7994000000000003</v>
      </c>
      <c r="F11" s="746">
        <v>-1.2952089183899138</v>
      </c>
    </row>
    <row r="12" spans="1:6" x14ac:dyDescent="0.2">
      <c r="A12" s="891">
        <v>2011</v>
      </c>
      <c r="B12" s="284" t="s">
        <v>290</v>
      </c>
      <c r="C12" s="384">
        <v>7.6839000000000004</v>
      </c>
      <c r="D12" s="745">
        <v>4.1066009104704175</v>
      </c>
      <c r="E12" s="384">
        <v>6.02</v>
      </c>
      <c r="F12" s="745">
        <v>3.8038417767355108</v>
      </c>
    </row>
    <row r="13" spans="1:6" x14ac:dyDescent="0.2">
      <c r="A13" s="891"/>
      <c r="B13" s="284" t="s">
        <v>291</v>
      </c>
      <c r="C13" s="384">
        <v>7.9547999999999996</v>
      </c>
      <c r="D13" s="745">
        <v>3.5255534298988693</v>
      </c>
      <c r="E13" s="384">
        <v>6.2908999999999997</v>
      </c>
      <c r="F13" s="745">
        <v>4.5000000000000027</v>
      </c>
    </row>
    <row r="14" spans="1:6" x14ac:dyDescent="0.2">
      <c r="A14" s="891"/>
      <c r="B14" s="284" t="s">
        <v>292</v>
      </c>
      <c r="C14" s="384">
        <v>8.3352000000000004</v>
      </c>
      <c r="D14" s="745">
        <v>4.7820184039825104</v>
      </c>
      <c r="E14" s="384">
        <v>6.6712999999999996</v>
      </c>
      <c r="F14" s="745">
        <v>6.0468295474415399</v>
      </c>
    </row>
    <row r="15" spans="1:6" x14ac:dyDescent="0.2">
      <c r="A15" s="892"/>
      <c r="B15" s="289" t="s">
        <v>293</v>
      </c>
      <c r="C15" s="385">
        <v>8.4214000000000002</v>
      </c>
      <c r="D15" s="746">
        <v>1.034168346290429</v>
      </c>
      <c r="E15" s="385">
        <v>6.7573999999999996</v>
      </c>
      <c r="F15" s="746">
        <v>1.2906030308935299</v>
      </c>
    </row>
    <row r="16" spans="1:6" x14ac:dyDescent="0.2">
      <c r="A16" s="891">
        <v>2012</v>
      </c>
      <c r="B16" s="284" t="s">
        <v>290</v>
      </c>
      <c r="C16" s="384">
        <v>8.4930747799999988</v>
      </c>
      <c r="D16" s="745">
        <v>0.85110290450517256</v>
      </c>
      <c r="E16" s="384">
        <v>6.77558478</v>
      </c>
      <c r="F16" s="745">
        <v>0.2691091248113231</v>
      </c>
    </row>
    <row r="17" spans="1:6" x14ac:dyDescent="0.2">
      <c r="A17" s="891"/>
      <c r="B17" s="284" t="s">
        <v>294</v>
      </c>
      <c r="C17" s="384">
        <v>8.8919548999999982</v>
      </c>
      <c r="D17" s="745">
        <v>4.6965337093146315</v>
      </c>
      <c r="E17" s="384">
        <v>7.1146388999999992</v>
      </c>
      <c r="F17" s="745">
        <v>5.0040569339610448</v>
      </c>
    </row>
    <row r="18" spans="1:6" x14ac:dyDescent="0.2">
      <c r="A18" s="891"/>
      <c r="B18" s="284" t="s">
        <v>292</v>
      </c>
      <c r="C18" s="384">
        <v>9.0495981799999985</v>
      </c>
      <c r="D18" s="745">
        <v>1.772875388740448</v>
      </c>
      <c r="E18" s="384">
        <v>7.2722821799999995</v>
      </c>
      <c r="F18" s="745">
        <v>2.2157593971494505</v>
      </c>
    </row>
    <row r="19" spans="1:6" x14ac:dyDescent="0.2">
      <c r="A19" s="892"/>
      <c r="B19" s="289" t="s">
        <v>295</v>
      </c>
      <c r="C19" s="385">
        <v>9.2796727099999998</v>
      </c>
      <c r="D19" s="746">
        <v>2.5423728813559472</v>
      </c>
      <c r="E19" s="385">
        <v>7.4571707099999998</v>
      </c>
      <c r="F19" s="746">
        <v>2.5423728813559361</v>
      </c>
    </row>
    <row r="20" spans="1:6" x14ac:dyDescent="0.2">
      <c r="A20" s="750">
        <v>2013</v>
      </c>
      <c r="B20" s="751" t="s">
        <v>290</v>
      </c>
      <c r="C20" s="752">
        <v>9.3228939099999995</v>
      </c>
      <c r="D20" s="749">
        <v>0.46576211630204822</v>
      </c>
      <c r="E20" s="752">
        <v>7.4668749099999996</v>
      </c>
      <c r="F20" s="749">
        <v>0.13013246413933616</v>
      </c>
    </row>
    <row r="21" spans="1:6" x14ac:dyDescent="0.2">
      <c r="A21" s="750">
        <v>2014</v>
      </c>
      <c r="B21" s="751" t="s">
        <v>290</v>
      </c>
      <c r="C21" s="752">
        <v>9.3313711699999988</v>
      </c>
      <c r="D21" s="749">
        <v>9.0929491227036571E-2</v>
      </c>
      <c r="E21" s="752">
        <v>7.4541771700000004</v>
      </c>
      <c r="F21" s="749">
        <v>-0.17005427508895066</v>
      </c>
    </row>
    <row r="22" spans="1:6" x14ac:dyDescent="0.2">
      <c r="A22" s="750">
        <v>2015</v>
      </c>
      <c r="B22" s="751" t="s">
        <v>290</v>
      </c>
      <c r="C22" s="752">
        <v>9.0886999999999993</v>
      </c>
      <c r="D22" s="749">
        <v>-2.6</v>
      </c>
      <c r="E22" s="752">
        <v>7.2163000000000004</v>
      </c>
      <c r="F22" s="749">
        <v>-3.2</v>
      </c>
    </row>
    <row r="23" spans="1:6" x14ac:dyDescent="0.2">
      <c r="A23" s="753"/>
      <c r="B23" s="58"/>
      <c r="C23" s="94"/>
      <c r="D23" s="94"/>
      <c r="E23" s="94"/>
      <c r="F23" s="94" t="s">
        <v>299</v>
      </c>
    </row>
    <row r="24" spans="1:6" x14ac:dyDescent="0.2">
      <c r="A24" s="753" t="s">
        <v>563</v>
      </c>
      <c r="B24" s="58"/>
      <c r="C24" s="94"/>
      <c r="D24" s="94"/>
      <c r="E24" s="94"/>
      <c r="F24" s="94"/>
    </row>
    <row r="25" spans="1:6" x14ac:dyDescent="0.2">
      <c r="A25" s="94" t="s">
        <v>627</v>
      </c>
      <c r="B25" s="8"/>
      <c r="C25" s="8"/>
      <c r="D25" s="8"/>
      <c r="E25" s="8"/>
      <c r="F25" s="8"/>
    </row>
    <row r="26" spans="1:6" x14ac:dyDescent="0.2">
      <c r="A26" s="388"/>
      <c r="B26" s="8"/>
      <c r="C26" s="8"/>
      <c r="D26" s="8"/>
      <c r="E26" s="8"/>
      <c r="F26" s="8"/>
    </row>
  </sheetData>
  <mergeCells count="5">
    <mergeCell ref="A1:E2"/>
    <mergeCell ref="A16:A19"/>
    <mergeCell ref="A4:A7"/>
    <mergeCell ref="A8:A11"/>
    <mergeCell ref="A12:A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16"/>
  <sheetViews>
    <sheetView zoomScale="110" zoomScaleNormal="110" zoomScaleSheetLayoutView="100" workbookViewId="0"/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9" width="11" style="78"/>
    <col min="10" max="10" width="10" style="78"/>
    <col min="11" max="12" width="10.125" style="78" bestFit="1" customWidth="1"/>
    <col min="13" max="256" width="10" style="78"/>
    <col min="257" max="257" width="28.375" style="78" customWidth="1"/>
    <col min="258" max="258" width="10.875" style="78" customWidth="1"/>
    <col min="259" max="259" width="11.375" style="78" customWidth="1"/>
    <col min="260" max="260" width="10" style="78"/>
    <col min="261" max="261" width="11.375" style="78" customWidth="1"/>
    <col min="262" max="262" width="11.875" style="78" customWidth="1"/>
    <col min="263" max="263" width="10" style="78"/>
    <col min="264" max="264" width="10.875" style="78" bestFit="1" customWidth="1"/>
    <col min="265" max="266" width="10" style="78"/>
    <col min="267" max="268" width="10.125" style="78" bestFit="1" customWidth="1"/>
    <col min="269" max="512" width="10" style="78"/>
    <col min="513" max="513" width="28.375" style="78" customWidth="1"/>
    <col min="514" max="514" width="10.875" style="78" customWidth="1"/>
    <col min="515" max="515" width="11.375" style="78" customWidth="1"/>
    <col min="516" max="516" width="10" style="78"/>
    <col min="517" max="517" width="11.375" style="78" customWidth="1"/>
    <col min="518" max="518" width="11.875" style="78" customWidth="1"/>
    <col min="519" max="519" width="10" style="78"/>
    <col min="520" max="520" width="10.875" style="78" bestFit="1" customWidth="1"/>
    <col min="521" max="522" width="10" style="78"/>
    <col min="523" max="524" width="10.125" style="78" bestFit="1" customWidth="1"/>
    <col min="525" max="768" width="10" style="78"/>
    <col min="769" max="769" width="28.375" style="78" customWidth="1"/>
    <col min="770" max="770" width="10.875" style="78" customWidth="1"/>
    <col min="771" max="771" width="11.375" style="78" customWidth="1"/>
    <col min="772" max="772" width="10" style="78"/>
    <col min="773" max="773" width="11.375" style="78" customWidth="1"/>
    <col min="774" max="774" width="11.875" style="78" customWidth="1"/>
    <col min="775" max="775" width="10" style="78"/>
    <col min="776" max="776" width="10.875" style="78" bestFit="1" customWidth="1"/>
    <col min="777" max="778" width="10" style="78"/>
    <col min="779" max="780" width="10.125" style="78" bestFit="1" customWidth="1"/>
    <col min="781" max="1024" width="11" style="78"/>
    <col min="1025" max="1025" width="28.375" style="78" customWidth="1"/>
    <col min="1026" max="1026" width="10.875" style="78" customWidth="1"/>
    <col min="1027" max="1027" width="11.375" style="78" customWidth="1"/>
    <col min="1028" max="1028" width="10" style="78"/>
    <col min="1029" max="1029" width="11.375" style="78" customWidth="1"/>
    <col min="1030" max="1030" width="11.875" style="78" customWidth="1"/>
    <col min="1031" max="1031" width="10" style="78"/>
    <col min="1032" max="1032" width="10.875" style="78" bestFit="1" customWidth="1"/>
    <col min="1033" max="1034" width="10" style="78"/>
    <col min="1035" max="1036" width="10.125" style="78" bestFit="1" customWidth="1"/>
    <col min="1037" max="1280" width="10" style="78"/>
    <col min="1281" max="1281" width="28.375" style="78" customWidth="1"/>
    <col min="1282" max="1282" width="10.875" style="78" customWidth="1"/>
    <col min="1283" max="1283" width="11.375" style="78" customWidth="1"/>
    <col min="1284" max="1284" width="10" style="78"/>
    <col min="1285" max="1285" width="11.375" style="78" customWidth="1"/>
    <col min="1286" max="1286" width="11.875" style="78" customWidth="1"/>
    <col min="1287" max="1287" width="10" style="78"/>
    <col min="1288" max="1288" width="10.875" style="78" bestFit="1" customWidth="1"/>
    <col min="1289" max="1290" width="10" style="78"/>
    <col min="1291" max="1292" width="10.125" style="78" bestFit="1" customWidth="1"/>
    <col min="1293" max="1536" width="10" style="78"/>
    <col min="1537" max="1537" width="28.375" style="78" customWidth="1"/>
    <col min="1538" max="1538" width="10.875" style="78" customWidth="1"/>
    <col min="1539" max="1539" width="11.375" style="78" customWidth="1"/>
    <col min="1540" max="1540" width="10" style="78"/>
    <col min="1541" max="1541" width="11.375" style="78" customWidth="1"/>
    <col min="1542" max="1542" width="11.875" style="78" customWidth="1"/>
    <col min="1543" max="1543" width="10" style="78"/>
    <col min="1544" max="1544" width="10.875" style="78" bestFit="1" customWidth="1"/>
    <col min="1545" max="1546" width="10" style="78"/>
    <col min="1547" max="1548" width="10.125" style="78" bestFit="1" customWidth="1"/>
    <col min="1549" max="1792" width="10" style="78"/>
    <col min="1793" max="1793" width="28.375" style="78" customWidth="1"/>
    <col min="1794" max="1794" width="10.875" style="78" customWidth="1"/>
    <col min="1795" max="1795" width="11.375" style="78" customWidth="1"/>
    <col min="1796" max="1796" width="10" style="78"/>
    <col min="1797" max="1797" width="11.375" style="78" customWidth="1"/>
    <col min="1798" max="1798" width="11.875" style="78" customWidth="1"/>
    <col min="1799" max="1799" width="10" style="78"/>
    <col min="1800" max="1800" width="10.875" style="78" bestFit="1" customWidth="1"/>
    <col min="1801" max="1802" width="10" style="78"/>
    <col min="1803" max="1804" width="10.125" style="78" bestFit="1" customWidth="1"/>
    <col min="1805" max="2048" width="11" style="78"/>
    <col min="2049" max="2049" width="28.375" style="78" customWidth="1"/>
    <col min="2050" max="2050" width="10.875" style="78" customWidth="1"/>
    <col min="2051" max="2051" width="11.375" style="78" customWidth="1"/>
    <col min="2052" max="2052" width="10" style="78"/>
    <col min="2053" max="2053" width="11.375" style="78" customWidth="1"/>
    <col min="2054" max="2054" width="11.875" style="78" customWidth="1"/>
    <col min="2055" max="2055" width="10" style="78"/>
    <col min="2056" max="2056" width="10.875" style="78" bestFit="1" customWidth="1"/>
    <col min="2057" max="2058" width="10" style="78"/>
    <col min="2059" max="2060" width="10.125" style="78" bestFit="1" customWidth="1"/>
    <col min="2061" max="2304" width="10" style="78"/>
    <col min="2305" max="2305" width="28.375" style="78" customWidth="1"/>
    <col min="2306" max="2306" width="10.875" style="78" customWidth="1"/>
    <col min="2307" max="2307" width="11.375" style="78" customWidth="1"/>
    <col min="2308" max="2308" width="10" style="78"/>
    <col min="2309" max="2309" width="11.375" style="78" customWidth="1"/>
    <col min="2310" max="2310" width="11.875" style="78" customWidth="1"/>
    <col min="2311" max="2311" width="10" style="78"/>
    <col min="2312" max="2312" width="10.875" style="78" bestFit="1" customWidth="1"/>
    <col min="2313" max="2314" width="10" style="78"/>
    <col min="2315" max="2316" width="10.125" style="78" bestFit="1" customWidth="1"/>
    <col min="2317" max="2560" width="10" style="78"/>
    <col min="2561" max="2561" width="28.375" style="78" customWidth="1"/>
    <col min="2562" max="2562" width="10.875" style="78" customWidth="1"/>
    <col min="2563" max="2563" width="11.375" style="78" customWidth="1"/>
    <col min="2564" max="2564" width="10" style="78"/>
    <col min="2565" max="2565" width="11.375" style="78" customWidth="1"/>
    <col min="2566" max="2566" width="11.875" style="78" customWidth="1"/>
    <col min="2567" max="2567" width="10" style="78"/>
    <col min="2568" max="2568" width="10.875" style="78" bestFit="1" customWidth="1"/>
    <col min="2569" max="2570" width="10" style="78"/>
    <col min="2571" max="2572" width="10.125" style="78" bestFit="1" customWidth="1"/>
    <col min="2573" max="2816" width="10" style="78"/>
    <col min="2817" max="2817" width="28.375" style="78" customWidth="1"/>
    <col min="2818" max="2818" width="10.875" style="78" customWidth="1"/>
    <col min="2819" max="2819" width="11.375" style="78" customWidth="1"/>
    <col min="2820" max="2820" width="10" style="78"/>
    <col min="2821" max="2821" width="11.375" style="78" customWidth="1"/>
    <col min="2822" max="2822" width="11.875" style="78" customWidth="1"/>
    <col min="2823" max="2823" width="10" style="78"/>
    <col min="2824" max="2824" width="10.875" style="78" bestFit="1" customWidth="1"/>
    <col min="2825" max="2826" width="10" style="78"/>
    <col min="2827" max="2828" width="10.125" style="78" bestFit="1" customWidth="1"/>
    <col min="2829" max="3072" width="11" style="78"/>
    <col min="3073" max="3073" width="28.375" style="78" customWidth="1"/>
    <col min="3074" max="3074" width="10.875" style="78" customWidth="1"/>
    <col min="3075" max="3075" width="11.375" style="78" customWidth="1"/>
    <col min="3076" max="3076" width="10" style="78"/>
    <col min="3077" max="3077" width="11.375" style="78" customWidth="1"/>
    <col min="3078" max="3078" width="11.875" style="78" customWidth="1"/>
    <col min="3079" max="3079" width="10" style="78"/>
    <col min="3080" max="3080" width="10.875" style="78" bestFit="1" customWidth="1"/>
    <col min="3081" max="3082" width="10" style="78"/>
    <col min="3083" max="3084" width="10.125" style="78" bestFit="1" customWidth="1"/>
    <col min="3085" max="3328" width="10" style="78"/>
    <col min="3329" max="3329" width="28.375" style="78" customWidth="1"/>
    <col min="3330" max="3330" width="10.875" style="78" customWidth="1"/>
    <col min="3331" max="3331" width="11.375" style="78" customWidth="1"/>
    <col min="3332" max="3332" width="10" style="78"/>
    <col min="3333" max="3333" width="11.375" style="78" customWidth="1"/>
    <col min="3334" max="3334" width="11.875" style="78" customWidth="1"/>
    <col min="3335" max="3335" width="10" style="78"/>
    <col min="3336" max="3336" width="10.875" style="78" bestFit="1" customWidth="1"/>
    <col min="3337" max="3338" width="10" style="78"/>
    <col min="3339" max="3340" width="10.125" style="78" bestFit="1" customWidth="1"/>
    <col min="3341" max="3584" width="10" style="78"/>
    <col min="3585" max="3585" width="28.375" style="78" customWidth="1"/>
    <col min="3586" max="3586" width="10.875" style="78" customWidth="1"/>
    <col min="3587" max="3587" width="11.375" style="78" customWidth="1"/>
    <col min="3588" max="3588" width="10" style="78"/>
    <col min="3589" max="3589" width="11.375" style="78" customWidth="1"/>
    <col min="3590" max="3590" width="11.875" style="78" customWidth="1"/>
    <col min="3591" max="3591" width="10" style="78"/>
    <col min="3592" max="3592" width="10.875" style="78" bestFit="1" customWidth="1"/>
    <col min="3593" max="3594" width="10" style="78"/>
    <col min="3595" max="3596" width="10.125" style="78" bestFit="1" customWidth="1"/>
    <col min="3597" max="3840" width="10" style="78"/>
    <col min="3841" max="3841" width="28.375" style="78" customWidth="1"/>
    <col min="3842" max="3842" width="10.875" style="78" customWidth="1"/>
    <col min="3843" max="3843" width="11.375" style="78" customWidth="1"/>
    <col min="3844" max="3844" width="10" style="78"/>
    <col min="3845" max="3845" width="11.375" style="78" customWidth="1"/>
    <col min="3846" max="3846" width="11.875" style="78" customWidth="1"/>
    <col min="3847" max="3847" width="10" style="78"/>
    <col min="3848" max="3848" width="10.875" style="78" bestFit="1" customWidth="1"/>
    <col min="3849" max="3850" width="10" style="78"/>
    <col min="3851" max="3852" width="10.125" style="78" bestFit="1" customWidth="1"/>
    <col min="3853" max="4096" width="11" style="78"/>
    <col min="4097" max="4097" width="28.375" style="78" customWidth="1"/>
    <col min="4098" max="4098" width="10.875" style="78" customWidth="1"/>
    <col min="4099" max="4099" width="11.375" style="78" customWidth="1"/>
    <col min="4100" max="4100" width="10" style="78"/>
    <col min="4101" max="4101" width="11.375" style="78" customWidth="1"/>
    <col min="4102" max="4102" width="11.875" style="78" customWidth="1"/>
    <col min="4103" max="4103" width="10" style="78"/>
    <col min="4104" max="4104" width="10.875" style="78" bestFit="1" customWidth="1"/>
    <col min="4105" max="4106" width="10" style="78"/>
    <col min="4107" max="4108" width="10.125" style="78" bestFit="1" customWidth="1"/>
    <col min="4109" max="4352" width="10" style="78"/>
    <col min="4353" max="4353" width="28.375" style="78" customWidth="1"/>
    <col min="4354" max="4354" width="10.875" style="78" customWidth="1"/>
    <col min="4355" max="4355" width="11.375" style="78" customWidth="1"/>
    <col min="4356" max="4356" width="10" style="78"/>
    <col min="4357" max="4357" width="11.375" style="78" customWidth="1"/>
    <col min="4358" max="4358" width="11.875" style="78" customWidth="1"/>
    <col min="4359" max="4359" width="10" style="78"/>
    <col min="4360" max="4360" width="10.875" style="78" bestFit="1" customWidth="1"/>
    <col min="4361" max="4362" width="10" style="78"/>
    <col min="4363" max="4364" width="10.125" style="78" bestFit="1" customWidth="1"/>
    <col min="4365" max="4608" width="10" style="78"/>
    <col min="4609" max="4609" width="28.375" style="78" customWidth="1"/>
    <col min="4610" max="4610" width="10.875" style="78" customWidth="1"/>
    <col min="4611" max="4611" width="11.375" style="78" customWidth="1"/>
    <col min="4612" max="4612" width="10" style="78"/>
    <col min="4613" max="4613" width="11.375" style="78" customWidth="1"/>
    <col min="4614" max="4614" width="11.875" style="78" customWidth="1"/>
    <col min="4615" max="4615" width="10" style="78"/>
    <col min="4616" max="4616" width="10.875" style="78" bestFit="1" customWidth="1"/>
    <col min="4617" max="4618" width="10" style="78"/>
    <col min="4619" max="4620" width="10.125" style="78" bestFit="1" customWidth="1"/>
    <col min="4621" max="4864" width="10" style="78"/>
    <col min="4865" max="4865" width="28.375" style="78" customWidth="1"/>
    <col min="4866" max="4866" width="10.875" style="78" customWidth="1"/>
    <col min="4867" max="4867" width="11.375" style="78" customWidth="1"/>
    <col min="4868" max="4868" width="10" style="78"/>
    <col min="4869" max="4869" width="11.375" style="78" customWidth="1"/>
    <col min="4870" max="4870" width="11.875" style="78" customWidth="1"/>
    <col min="4871" max="4871" width="10" style="78"/>
    <col min="4872" max="4872" width="10.875" style="78" bestFit="1" customWidth="1"/>
    <col min="4873" max="4874" width="10" style="78"/>
    <col min="4875" max="4876" width="10.125" style="78" bestFit="1" customWidth="1"/>
    <col min="4877" max="5120" width="11" style="78"/>
    <col min="5121" max="5121" width="28.375" style="78" customWidth="1"/>
    <col min="5122" max="5122" width="10.875" style="78" customWidth="1"/>
    <col min="5123" max="5123" width="11.375" style="78" customWidth="1"/>
    <col min="5124" max="5124" width="10" style="78"/>
    <col min="5125" max="5125" width="11.375" style="78" customWidth="1"/>
    <col min="5126" max="5126" width="11.875" style="78" customWidth="1"/>
    <col min="5127" max="5127" width="10" style="78"/>
    <col min="5128" max="5128" width="10.875" style="78" bestFit="1" customWidth="1"/>
    <col min="5129" max="5130" width="10" style="78"/>
    <col min="5131" max="5132" width="10.125" style="78" bestFit="1" customWidth="1"/>
    <col min="5133" max="5376" width="10" style="78"/>
    <col min="5377" max="5377" width="28.375" style="78" customWidth="1"/>
    <col min="5378" max="5378" width="10.875" style="78" customWidth="1"/>
    <col min="5379" max="5379" width="11.375" style="78" customWidth="1"/>
    <col min="5380" max="5380" width="10" style="78"/>
    <col min="5381" max="5381" width="11.375" style="78" customWidth="1"/>
    <col min="5382" max="5382" width="11.875" style="78" customWidth="1"/>
    <col min="5383" max="5383" width="10" style="78"/>
    <col min="5384" max="5384" width="10.875" style="78" bestFit="1" customWidth="1"/>
    <col min="5385" max="5386" width="10" style="78"/>
    <col min="5387" max="5388" width="10.125" style="78" bestFit="1" customWidth="1"/>
    <col min="5389" max="5632" width="10" style="78"/>
    <col min="5633" max="5633" width="28.375" style="78" customWidth="1"/>
    <col min="5634" max="5634" width="10.875" style="78" customWidth="1"/>
    <col min="5635" max="5635" width="11.375" style="78" customWidth="1"/>
    <col min="5636" max="5636" width="10" style="78"/>
    <col min="5637" max="5637" width="11.375" style="78" customWidth="1"/>
    <col min="5638" max="5638" width="11.875" style="78" customWidth="1"/>
    <col min="5639" max="5639" width="10" style="78"/>
    <col min="5640" max="5640" width="10.875" style="78" bestFit="1" customWidth="1"/>
    <col min="5641" max="5642" width="10" style="78"/>
    <col min="5643" max="5644" width="10.125" style="78" bestFit="1" customWidth="1"/>
    <col min="5645" max="5888" width="10" style="78"/>
    <col min="5889" max="5889" width="28.375" style="78" customWidth="1"/>
    <col min="5890" max="5890" width="10.875" style="78" customWidth="1"/>
    <col min="5891" max="5891" width="11.375" style="78" customWidth="1"/>
    <col min="5892" max="5892" width="10" style="78"/>
    <col min="5893" max="5893" width="11.375" style="78" customWidth="1"/>
    <col min="5894" max="5894" width="11.875" style="78" customWidth="1"/>
    <col min="5895" max="5895" width="10" style="78"/>
    <col min="5896" max="5896" width="10.875" style="78" bestFit="1" customWidth="1"/>
    <col min="5897" max="5898" width="10" style="78"/>
    <col min="5899" max="5900" width="10.125" style="78" bestFit="1" customWidth="1"/>
    <col min="5901" max="6144" width="11" style="78"/>
    <col min="6145" max="6145" width="28.375" style="78" customWidth="1"/>
    <col min="6146" max="6146" width="10.875" style="78" customWidth="1"/>
    <col min="6147" max="6147" width="11.375" style="78" customWidth="1"/>
    <col min="6148" max="6148" width="10" style="78"/>
    <col min="6149" max="6149" width="11.375" style="78" customWidth="1"/>
    <col min="6150" max="6150" width="11.875" style="78" customWidth="1"/>
    <col min="6151" max="6151" width="10" style="78"/>
    <col min="6152" max="6152" width="10.875" style="78" bestFit="1" customWidth="1"/>
    <col min="6153" max="6154" width="10" style="78"/>
    <col min="6155" max="6156" width="10.125" style="78" bestFit="1" customWidth="1"/>
    <col min="6157" max="6400" width="10" style="78"/>
    <col min="6401" max="6401" width="28.375" style="78" customWidth="1"/>
    <col min="6402" max="6402" width="10.875" style="78" customWidth="1"/>
    <col min="6403" max="6403" width="11.375" style="78" customWidth="1"/>
    <col min="6404" max="6404" width="10" style="78"/>
    <col min="6405" max="6405" width="11.375" style="78" customWidth="1"/>
    <col min="6406" max="6406" width="11.875" style="78" customWidth="1"/>
    <col min="6407" max="6407" width="10" style="78"/>
    <col min="6408" max="6408" width="10.875" style="78" bestFit="1" customWidth="1"/>
    <col min="6409" max="6410" width="10" style="78"/>
    <col min="6411" max="6412" width="10.125" style="78" bestFit="1" customWidth="1"/>
    <col min="6413" max="6656" width="10" style="78"/>
    <col min="6657" max="6657" width="28.375" style="78" customWidth="1"/>
    <col min="6658" max="6658" width="10.875" style="78" customWidth="1"/>
    <col min="6659" max="6659" width="11.375" style="78" customWidth="1"/>
    <col min="6660" max="6660" width="10" style="78"/>
    <col min="6661" max="6661" width="11.375" style="78" customWidth="1"/>
    <col min="6662" max="6662" width="11.875" style="78" customWidth="1"/>
    <col min="6663" max="6663" width="10" style="78"/>
    <col min="6664" max="6664" width="10.875" style="78" bestFit="1" customWidth="1"/>
    <col min="6665" max="6666" width="10" style="78"/>
    <col min="6667" max="6668" width="10.125" style="78" bestFit="1" customWidth="1"/>
    <col min="6669" max="6912" width="10" style="78"/>
    <col min="6913" max="6913" width="28.375" style="78" customWidth="1"/>
    <col min="6914" max="6914" width="10.875" style="78" customWidth="1"/>
    <col min="6915" max="6915" width="11.375" style="78" customWidth="1"/>
    <col min="6916" max="6916" width="10" style="78"/>
    <col min="6917" max="6917" width="11.375" style="78" customWidth="1"/>
    <col min="6918" max="6918" width="11.875" style="78" customWidth="1"/>
    <col min="6919" max="6919" width="10" style="78"/>
    <col min="6920" max="6920" width="10.875" style="78" bestFit="1" customWidth="1"/>
    <col min="6921" max="6922" width="10" style="78"/>
    <col min="6923" max="6924" width="10.125" style="78" bestFit="1" customWidth="1"/>
    <col min="6925" max="7168" width="11" style="78"/>
    <col min="7169" max="7169" width="28.375" style="78" customWidth="1"/>
    <col min="7170" max="7170" width="10.875" style="78" customWidth="1"/>
    <col min="7171" max="7171" width="11.375" style="78" customWidth="1"/>
    <col min="7172" max="7172" width="10" style="78"/>
    <col min="7173" max="7173" width="11.375" style="78" customWidth="1"/>
    <col min="7174" max="7174" width="11.875" style="78" customWidth="1"/>
    <col min="7175" max="7175" width="10" style="78"/>
    <col min="7176" max="7176" width="10.875" style="78" bestFit="1" customWidth="1"/>
    <col min="7177" max="7178" width="10" style="78"/>
    <col min="7179" max="7180" width="10.125" style="78" bestFit="1" customWidth="1"/>
    <col min="7181" max="7424" width="10" style="78"/>
    <col min="7425" max="7425" width="28.375" style="78" customWidth="1"/>
    <col min="7426" max="7426" width="10.875" style="78" customWidth="1"/>
    <col min="7427" max="7427" width="11.375" style="78" customWidth="1"/>
    <col min="7428" max="7428" width="10" style="78"/>
    <col min="7429" max="7429" width="11.375" style="78" customWidth="1"/>
    <col min="7430" max="7430" width="11.875" style="78" customWidth="1"/>
    <col min="7431" max="7431" width="10" style="78"/>
    <col min="7432" max="7432" width="10.875" style="78" bestFit="1" customWidth="1"/>
    <col min="7433" max="7434" width="10" style="78"/>
    <col min="7435" max="7436" width="10.125" style="78" bestFit="1" customWidth="1"/>
    <col min="7437" max="7680" width="10" style="78"/>
    <col min="7681" max="7681" width="28.375" style="78" customWidth="1"/>
    <col min="7682" max="7682" width="10.875" style="78" customWidth="1"/>
    <col min="7683" max="7683" width="11.375" style="78" customWidth="1"/>
    <col min="7684" max="7684" width="10" style="78"/>
    <col min="7685" max="7685" width="11.375" style="78" customWidth="1"/>
    <col min="7686" max="7686" width="11.875" style="78" customWidth="1"/>
    <col min="7687" max="7687" width="10" style="78"/>
    <col min="7688" max="7688" width="10.875" style="78" bestFit="1" customWidth="1"/>
    <col min="7689" max="7690" width="10" style="78"/>
    <col min="7691" max="7692" width="10.125" style="78" bestFit="1" customWidth="1"/>
    <col min="7693" max="7936" width="10" style="78"/>
    <col min="7937" max="7937" width="28.375" style="78" customWidth="1"/>
    <col min="7938" max="7938" width="10.875" style="78" customWidth="1"/>
    <col min="7939" max="7939" width="11.375" style="78" customWidth="1"/>
    <col min="7940" max="7940" width="10" style="78"/>
    <col min="7941" max="7941" width="11.375" style="78" customWidth="1"/>
    <col min="7942" max="7942" width="11.875" style="78" customWidth="1"/>
    <col min="7943" max="7943" width="10" style="78"/>
    <col min="7944" max="7944" width="10.875" style="78" bestFit="1" customWidth="1"/>
    <col min="7945" max="7946" width="10" style="78"/>
    <col min="7947" max="7948" width="10.125" style="78" bestFit="1" customWidth="1"/>
    <col min="7949" max="8192" width="11" style="78"/>
    <col min="8193" max="8193" width="28.375" style="78" customWidth="1"/>
    <col min="8194" max="8194" width="10.875" style="78" customWidth="1"/>
    <col min="8195" max="8195" width="11.375" style="78" customWidth="1"/>
    <col min="8196" max="8196" width="10" style="78"/>
    <col min="8197" max="8197" width="11.375" style="78" customWidth="1"/>
    <col min="8198" max="8198" width="11.875" style="78" customWidth="1"/>
    <col min="8199" max="8199" width="10" style="78"/>
    <col min="8200" max="8200" width="10.875" style="78" bestFit="1" customWidth="1"/>
    <col min="8201" max="8202" width="10" style="78"/>
    <col min="8203" max="8204" width="10.125" style="78" bestFit="1" customWidth="1"/>
    <col min="8205" max="8448" width="10" style="78"/>
    <col min="8449" max="8449" width="28.375" style="78" customWidth="1"/>
    <col min="8450" max="8450" width="10.875" style="78" customWidth="1"/>
    <col min="8451" max="8451" width="11.375" style="78" customWidth="1"/>
    <col min="8452" max="8452" width="10" style="78"/>
    <col min="8453" max="8453" width="11.375" style="78" customWidth="1"/>
    <col min="8454" max="8454" width="11.875" style="78" customWidth="1"/>
    <col min="8455" max="8455" width="10" style="78"/>
    <col min="8456" max="8456" width="10.875" style="78" bestFit="1" customWidth="1"/>
    <col min="8457" max="8458" width="10" style="78"/>
    <col min="8459" max="8460" width="10.125" style="78" bestFit="1" customWidth="1"/>
    <col min="8461" max="8704" width="10" style="78"/>
    <col min="8705" max="8705" width="28.375" style="78" customWidth="1"/>
    <col min="8706" max="8706" width="10.875" style="78" customWidth="1"/>
    <col min="8707" max="8707" width="11.375" style="78" customWidth="1"/>
    <col min="8708" max="8708" width="10" style="78"/>
    <col min="8709" max="8709" width="11.375" style="78" customWidth="1"/>
    <col min="8710" max="8710" width="11.875" style="78" customWidth="1"/>
    <col min="8711" max="8711" width="10" style="78"/>
    <col min="8712" max="8712" width="10.875" style="78" bestFit="1" customWidth="1"/>
    <col min="8713" max="8714" width="10" style="78"/>
    <col min="8715" max="8716" width="10.125" style="78" bestFit="1" customWidth="1"/>
    <col min="8717" max="8960" width="10" style="78"/>
    <col min="8961" max="8961" width="28.375" style="78" customWidth="1"/>
    <col min="8962" max="8962" width="10.875" style="78" customWidth="1"/>
    <col min="8963" max="8963" width="11.375" style="78" customWidth="1"/>
    <col min="8964" max="8964" width="10" style="78"/>
    <col min="8965" max="8965" width="11.375" style="78" customWidth="1"/>
    <col min="8966" max="8966" width="11.875" style="78" customWidth="1"/>
    <col min="8967" max="8967" width="10" style="78"/>
    <col min="8968" max="8968" width="10.875" style="78" bestFit="1" customWidth="1"/>
    <col min="8969" max="8970" width="10" style="78"/>
    <col min="8971" max="8972" width="10.125" style="78" bestFit="1" customWidth="1"/>
    <col min="8973" max="9216" width="11" style="78"/>
    <col min="9217" max="9217" width="28.375" style="78" customWidth="1"/>
    <col min="9218" max="9218" width="10.875" style="78" customWidth="1"/>
    <col min="9219" max="9219" width="11.375" style="78" customWidth="1"/>
    <col min="9220" max="9220" width="10" style="78"/>
    <col min="9221" max="9221" width="11.375" style="78" customWidth="1"/>
    <col min="9222" max="9222" width="11.875" style="78" customWidth="1"/>
    <col min="9223" max="9223" width="10" style="78"/>
    <col min="9224" max="9224" width="10.875" style="78" bestFit="1" customWidth="1"/>
    <col min="9225" max="9226" width="10" style="78"/>
    <col min="9227" max="9228" width="10.125" style="78" bestFit="1" customWidth="1"/>
    <col min="9229" max="9472" width="10" style="78"/>
    <col min="9473" max="9473" width="28.375" style="78" customWidth="1"/>
    <col min="9474" max="9474" width="10.875" style="78" customWidth="1"/>
    <col min="9475" max="9475" width="11.375" style="78" customWidth="1"/>
    <col min="9476" max="9476" width="10" style="78"/>
    <col min="9477" max="9477" width="11.375" style="78" customWidth="1"/>
    <col min="9478" max="9478" width="11.875" style="78" customWidth="1"/>
    <col min="9479" max="9479" width="10" style="78"/>
    <col min="9480" max="9480" width="10.875" style="78" bestFit="1" customWidth="1"/>
    <col min="9481" max="9482" width="10" style="78"/>
    <col min="9483" max="9484" width="10.125" style="78" bestFit="1" customWidth="1"/>
    <col min="9485" max="9728" width="10" style="78"/>
    <col min="9729" max="9729" width="28.375" style="78" customWidth="1"/>
    <col min="9730" max="9730" width="10.875" style="78" customWidth="1"/>
    <col min="9731" max="9731" width="11.375" style="78" customWidth="1"/>
    <col min="9732" max="9732" width="10" style="78"/>
    <col min="9733" max="9733" width="11.375" style="78" customWidth="1"/>
    <col min="9734" max="9734" width="11.875" style="78" customWidth="1"/>
    <col min="9735" max="9735" width="10" style="78"/>
    <col min="9736" max="9736" width="10.875" style="78" bestFit="1" customWidth="1"/>
    <col min="9737" max="9738" width="10" style="78"/>
    <col min="9739" max="9740" width="10.125" style="78" bestFit="1" customWidth="1"/>
    <col min="9741" max="9984" width="10" style="78"/>
    <col min="9985" max="9985" width="28.375" style="78" customWidth="1"/>
    <col min="9986" max="9986" width="10.875" style="78" customWidth="1"/>
    <col min="9987" max="9987" width="11.375" style="78" customWidth="1"/>
    <col min="9988" max="9988" width="10" style="78"/>
    <col min="9989" max="9989" width="11.375" style="78" customWidth="1"/>
    <col min="9990" max="9990" width="11.875" style="78" customWidth="1"/>
    <col min="9991" max="9991" width="10" style="78"/>
    <col min="9992" max="9992" width="10.875" style="78" bestFit="1" customWidth="1"/>
    <col min="9993" max="9994" width="10" style="78"/>
    <col min="9995" max="9996" width="10.125" style="78" bestFit="1" customWidth="1"/>
    <col min="9997" max="10240" width="11" style="78"/>
    <col min="10241" max="10241" width="28.375" style="78" customWidth="1"/>
    <col min="10242" max="10242" width="10.875" style="78" customWidth="1"/>
    <col min="10243" max="10243" width="11.375" style="78" customWidth="1"/>
    <col min="10244" max="10244" width="10" style="78"/>
    <col min="10245" max="10245" width="11.375" style="78" customWidth="1"/>
    <col min="10246" max="10246" width="11.875" style="78" customWidth="1"/>
    <col min="10247" max="10247" width="10" style="78"/>
    <col min="10248" max="10248" width="10.875" style="78" bestFit="1" customWidth="1"/>
    <col min="10249" max="10250" width="10" style="78"/>
    <col min="10251" max="10252" width="10.125" style="78" bestFit="1" customWidth="1"/>
    <col min="10253" max="10496" width="10" style="78"/>
    <col min="10497" max="10497" width="28.375" style="78" customWidth="1"/>
    <col min="10498" max="10498" width="10.875" style="78" customWidth="1"/>
    <col min="10499" max="10499" width="11.375" style="78" customWidth="1"/>
    <col min="10500" max="10500" width="10" style="78"/>
    <col min="10501" max="10501" width="11.375" style="78" customWidth="1"/>
    <col min="10502" max="10502" width="11.875" style="78" customWidth="1"/>
    <col min="10503" max="10503" width="10" style="78"/>
    <col min="10504" max="10504" width="10.875" style="78" bestFit="1" customWidth="1"/>
    <col min="10505" max="10506" width="10" style="78"/>
    <col min="10507" max="10508" width="10.125" style="78" bestFit="1" customWidth="1"/>
    <col min="10509" max="10752" width="10" style="78"/>
    <col min="10753" max="10753" width="28.375" style="78" customWidth="1"/>
    <col min="10754" max="10754" width="10.875" style="78" customWidth="1"/>
    <col min="10755" max="10755" width="11.375" style="78" customWidth="1"/>
    <col min="10756" max="10756" width="10" style="78"/>
    <col min="10757" max="10757" width="11.375" style="78" customWidth="1"/>
    <col min="10758" max="10758" width="11.875" style="78" customWidth="1"/>
    <col min="10759" max="10759" width="10" style="78"/>
    <col min="10760" max="10760" width="10.875" style="78" bestFit="1" customWidth="1"/>
    <col min="10761" max="10762" width="10" style="78"/>
    <col min="10763" max="10764" width="10.125" style="78" bestFit="1" customWidth="1"/>
    <col min="10765" max="11008" width="10" style="78"/>
    <col min="11009" max="11009" width="28.375" style="78" customWidth="1"/>
    <col min="11010" max="11010" width="10.875" style="78" customWidth="1"/>
    <col min="11011" max="11011" width="11.375" style="78" customWidth="1"/>
    <col min="11012" max="11012" width="10" style="78"/>
    <col min="11013" max="11013" width="11.375" style="78" customWidth="1"/>
    <col min="11014" max="11014" width="11.875" style="78" customWidth="1"/>
    <col min="11015" max="11015" width="10" style="78"/>
    <col min="11016" max="11016" width="10.875" style="78" bestFit="1" customWidth="1"/>
    <col min="11017" max="11018" width="10" style="78"/>
    <col min="11019" max="11020" width="10.125" style="78" bestFit="1" customWidth="1"/>
    <col min="11021" max="11264" width="11" style="78"/>
    <col min="11265" max="11265" width="28.375" style="78" customWidth="1"/>
    <col min="11266" max="11266" width="10.875" style="78" customWidth="1"/>
    <col min="11267" max="11267" width="11.375" style="78" customWidth="1"/>
    <col min="11268" max="11268" width="10" style="78"/>
    <col min="11269" max="11269" width="11.375" style="78" customWidth="1"/>
    <col min="11270" max="11270" width="11.875" style="78" customWidth="1"/>
    <col min="11271" max="11271" width="10" style="78"/>
    <col min="11272" max="11272" width="10.875" style="78" bestFit="1" customWidth="1"/>
    <col min="11273" max="11274" width="10" style="78"/>
    <col min="11275" max="11276" width="10.125" style="78" bestFit="1" customWidth="1"/>
    <col min="11277" max="11520" width="10" style="78"/>
    <col min="11521" max="11521" width="28.375" style="78" customWidth="1"/>
    <col min="11522" max="11522" width="10.875" style="78" customWidth="1"/>
    <col min="11523" max="11523" width="11.375" style="78" customWidth="1"/>
    <col min="11524" max="11524" width="10" style="78"/>
    <col min="11525" max="11525" width="11.375" style="78" customWidth="1"/>
    <col min="11526" max="11526" width="11.875" style="78" customWidth="1"/>
    <col min="11527" max="11527" width="10" style="78"/>
    <col min="11528" max="11528" width="10.875" style="78" bestFit="1" customWidth="1"/>
    <col min="11529" max="11530" width="10" style="78"/>
    <col min="11531" max="11532" width="10.125" style="78" bestFit="1" customWidth="1"/>
    <col min="11533" max="11776" width="10" style="78"/>
    <col min="11777" max="11777" width="28.375" style="78" customWidth="1"/>
    <col min="11778" max="11778" width="10.875" style="78" customWidth="1"/>
    <col min="11779" max="11779" width="11.375" style="78" customWidth="1"/>
    <col min="11780" max="11780" width="10" style="78"/>
    <col min="11781" max="11781" width="11.375" style="78" customWidth="1"/>
    <col min="11782" max="11782" width="11.875" style="78" customWidth="1"/>
    <col min="11783" max="11783" width="10" style="78"/>
    <col min="11784" max="11784" width="10.875" style="78" bestFit="1" customWidth="1"/>
    <col min="11785" max="11786" width="10" style="78"/>
    <col min="11787" max="11788" width="10.125" style="78" bestFit="1" customWidth="1"/>
    <col min="11789" max="12032" width="10" style="78"/>
    <col min="12033" max="12033" width="28.375" style="78" customWidth="1"/>
    <col min="12034" max="12034" width="10.875" style="78" customWidth="1"/>
    <col min="12035" max="12035" width="11.375" style="78" customWidth="1"/>
    <col min="12036" max="12036" width="10" style="78"/>
    <col min="12037" max="12037" width="11.375" style="78" customWidth="1"/>
    <col min="12038" max="12038" width="11.875" style="78" customWidth="1"/>
    <col min="12039" max="12039" width="10" style="78"/>
    <col min="12040" max="12040" width="10.875" style="78" bestFit="1" customWidth="1"/>
    <col min="12041" max="12042" width="10" style="78"/>
    <col min="12043" max="12044" width="10.125" style="78" bestFit="1" customWidth="1"/>
    <col min="12045" max="12288" width="11" style="78"/>
    <col min="12289" max="12289" width="28.375" style="78" customWidth="1"/>
    <col min="12290" max="12290" width="10.875" style="78" customWidth="1"/>
    <col min="12291" max="12291" width="11.375" style="78" customWidth="1"/>
    <col min="12292" max="12292" width="10" style="78"/>
    <col min="12293" max="12293" width="11.375" style="78" customWidth="1"/>
    <col min="12294" max="12294" width="11.875" style="78" customWidth="1"/>
    <col min="12295" max="12295" width="10" style="78"/>
    <col min="12296" max="12296" width="10.875" style="78" bestFit="1" customWidth="1"/>
    <col min="12297" max="12298" width="10" style="78"/>
    <col min="12299" max="12300" width="10.125" style="78" bestFit="1" customWidth="1"/>
    <col min="12301" max="12544" width="10" style="78"/>
    <col min="12545" max="12545" width="28.375" style="78" customWidth="1"/>
    <col min="12546" max="12546" width="10.875" style="78" customWidth="1"/>
    <col min="12547" max="12547" width="11.375" style="78" customWidth="1"/>
    <col min="12548" max="12548" width="10" style="78"/>
    <col min="12549" max="12549" width="11.375" style="78" customWidth="1"/>
    <col min="12550" max="12550" width="11.875" style="78" customWidth="1"/>
    <col min="12551" max="12551" width="10" style="78"/>
    <col min="12552" max="12552" width="10.875" style="78" bestFit="1" customWidth="1"/>
    <col min="12553" max="12554" width="10" style="78"/>
    <col min="12555" max="12556" width="10.125" style="78" bestFit="1" customWidth="1"/>
    <col min="12557" max="12800" width="10" style="78"/>
    <col min="12801" max="12801" width="28.375" style="78" customWidth="1"/>
    <col min="12802" max="12802" width="10.875" style="78" customWidth="1"/>
    <col min="12803" max="12803" width="11.375" style="78" customWidth="1"/>
    <col min="12804" max="12804" width="10" style="78"/>
    <col min="12805" max="12805" width="11.375" style="78" customWidth="1"/>
    <col min="12806" max="12806" width="11.875" style="78" customWidth="1"/>
    <col min="12807" max="12807" width="10" style="78"/>
    <col min="12808" max="12808" width="10.875" style="78" bestFit="1" customWidth="1"/>
    <col min="12809" max="12810" width="10" style="78"/>
    <col min="12811" max="12812" width="10.125" style="78" bestFit="1" customWidth="1"/>
    <col min="12813" max="13056" width="10" style="78"/>
    <col min="13057" max="13057" width="28.375" style="78" customWidth="1"/>
    <col min="13058" max="13058" width="10.875" style="78" customWidth="1"/>
    <col min="13059" max="13059" width="11.375" style="78" customWidth="1"/>
    <col min="13060" max="13060" width="10" style="78"/>
    <col min="13061" max="13061" width="11.375" style="78" customWidth="1"/>
    <col min="13062" max="13062" width="11.875" style="78" customWidth="1"/>
    <col min="13063" max="13063" width="10" style="78"/>
    <col min="13064" max="13064" width="10.875" style="78" bestFit="1" customWidth="1"/>
    <col min="13065" max="13066" width="10" style="78"/>
    <col min="13067" max="13068" width="10.125" style="78" bestFit="1" customWidth="1"/>
    <col min="13069" max="13312" width="11" style="78"/>
    <col min="13313" max="13313" width="28.375" style="78" customWidth="1"/>
    <col min="13314" max="13314" width="10.875" style="78" customWidth="1"/>
    <col min="13315" max="13315" width="11.375" style="78" customWidth="1"/>
    <col min="13316" max="13316" width="10" style="78"/>
    <col min="13317" max="13317" width="11.375" style="78" customWidth="1"/>
    <col min="13318" max="13318" width="11.875" style="78" customWidth="1"/>
    <col min="13319" max="13319" width="10" style="78"/>
    <col min="13320" max="13320" width="10.875" style="78" bestFit="1" customWidth="1"/>
    <col min="13321" max="13322" width="10" style="78"/>
    <col min="13323" max="13324" width="10.125" style="78" bestFit="1" customWidth="1"/>
    <col min="13325" max="13568" width="10" style="78"/>
    <col min="13569" max="13569" width="28.375" style="78" customWidth="1"/>
    <col min="13570" max="13570" width="10.875" style="78" customWidth="1"/>
    <col min="13571" max="13571" width="11.375" style="78" customWidth="1"/>
    <col min="13572" max="13572" width="10" style="78"/>
    <col min="13573" max="13573" width="11.375" style="78" customWidth="1"/>
    <col min="13574" max="13574" width="11.875" style="78" customWidth="1"/>
    <col min="13575" max="13575" width="10" style="78"/>
    <col min="13576" max="13576" width="10.875" style="78" bestFit="1" customWidth="1"/>
    <col min="13577" max="13578" width="10" style="78"/>
    <col min="13579" max="13580" width="10.125" style="78" bestFit="1" customWidth="1"/>
    <col min="13581" max="13824" width="10" style="78"/>
    <col min="13825" max="13825" width="28.375" style="78" customWidth="1"/>
    <col min="13826" max="13826" width="10.875" style="78" customWidth="1"/>
    <col min="13827" max="13827" width="11.375" style="78" customWidth="1"/>
    <col min="13828" max="13828" width="10" style="78"/>
    <col min="13829" max="13829" width="11.375" style="78" customWidth="1"/>
    <col min="13830" max="13830" width="11.875" style="78" customWidth="1"/>
    <col min="13831" max="13831" width="10" style="78"/>
    <col min="13832" max="13832" width="10.875" style="78" bestFit="1" customWidth="1"/>
    <col min="13833" max="13834" width="10" style="78"/>
    <col min="13835" max="13836" width="10.125" style="78" bestFit="1" customWidth="1"/>
    <col min="13837" max="14080" width="10" style="78"/>
    <col min="14081" max="14081" width="28.375" style="78" customWidth="1"/>
    <col min="14082" max="14082" width="10.875" style="78" customWidth="1"/>
    <col min="14083" max="14083" width="11.375" style="78" customWidth="1"/>
    <col min="14084" max="14084" width="10" style="78"/>
    <col min="14085" max="14085" width="11.375" style="78" customWidth="1"/>
    <col min="14086" max="14086" width="11.875" style="78" customWidth="1"/>
    <col min="14087" max="14087" width="10" style="78"/>
    <col min="14088" max="14088" width="10.875" style="78" bestFit="1" customWidth="1"/>
    <col min="14089" max="14090" width="10" style="78"/>
    <col min="14091" max="14092" width="10.125" style="78" bestFit="1" customWidth="1"/>
    <col min="14093" max="14336" width="11" style="78"/>
    <col min="14337" max="14337" width="28.375" style="78" customWidth="1"/>
    <col min="14338" max="14338" width="10.875" style="78" customWidth="1"/>
    <col min="14339" max="14339" width="11.375" style="78" customWidth="1"/>
    <col min="14340" max="14340" width="10" style="78"/>
    <col min="14341" max="14341" width="11.375" style="78" customWidth="1"/>
    <col min="14342" max="14342" width="11.875" style="78" customWidth="1"/>
    <col min="14343" max="14343" width="10" style="78"/>
    <col min="14344" max="14344" width="10.875" style="78" bestFit="1" customWidth="1"/>
    <col min="14345" max="14346" width="10" style="78"/>
    <col min="14347" max="14348" width="10.125" style="78" bestFit="1" customWidth="1"/>
    <col min="14349" max="14592" width="10" style="78"/>
    <col min="14593" max="14593" width="28.375" style="78" customWidth="1"/>
    <col min="14594" max="14594" width="10.875" style="78" customWidth="1"/>
    <col min="14595" max="14595" width="11.375" style="78" customWidth="1"/>
    <col min="14596" max="14596" width="10" style="78"/>
    <col min="14597" max="14597" width="11.375" style="78" customWidth="1"/>
    <col min="14598" max="14598" width="11.875" style="78" customWidth="1"/>
    <col min="14599" max="14599" width="10" style="78"/>
    <col min="14600" max="14600" width="10.875" style="78" bestFit="1" customWidth="1"/>
    <col min="14601" max="14602" width="10" style="78"/>
    <col min="14603" max="14604" width="10.125" style="78" bestFit="1" customWidth="1"/>
    <col min="14605" max="14848" width="10" style="78"/>
    <col min="14849" max="14849" width="28.375" style="78" customWidth="1"/>
    <col min="14850" max="14850" width="10.875" style="78" customWidth="1"/>
    <col min="14851" max="14851" width="11.375" style="78" customWidth="1"/>
    <col min="14852" max="14852" width="10" style="78"/>
    <col min="14853" max="14853" width="11.375" style="78" customWidth="1"/>
    <col min="14854" max="14854" width="11.875" style="78" customWidth="1"/>
    <col min="14855" max="14855" width="10" style="78"/>
    <col min="14856" max="14856" width="10.875" style="78" bestFit="1" customWidth="1"/>
    <col min="14857" max="14858" width="10" style="78"/>
    <col min="14859" max="14860" width="10.125" style="78" bestFit="1" customWidth="1"/>
    <col min="14861" max="15104" width="10" style="78"/>
    <col min="15105" max="15105" width="28.375" style="78" customWidth="1"/>
    <col min="15106" max="15106" width="10.875" style="78" customWidth="1"/>
    <col min="15107" max="15107" width="11.375" style="78" customWidth="1"/>
    <col min="15108" max="15108" width="10" style="78"/>
    <col min="15109" max="15109" width="11.375" style="78" customWidth="1"/>
    <col min="15110" max="15110" width="11.875" style="78" customWidth="1"/>
    <col min="15111" max="15111" width="10" style="78"/>
    <col min="15112" max="15112" width="10.875" style="78" bestFit="1" customWidth="1"/>
    <col min="15113" max="15114" width="10" style="78"/>
    <col min="15115" max="15116" width="10.125" style="78" bestFit="1" customWidth="1"/>
    <col min="15117" max="15360" width="11" style="78"/>
    <col min="15361" max="15361" width="28.375" style="78" customWidth="1"/>
    <col min="15362" max="15362" width="10.875" style="78" customWidth="1"/>
    <col min="15363" max="15363" width="11.375" style="78" customWidth="1"/>
    <col min="15364" max="15364" width="10" style="78"/>
    <col min="15365" max="15365" width="11.375" style="78" customWidth="1"/>
    <col min="15366" max="15366" width="11.875" style="78" customWidth="1"/>
    <col min="15367" max="15367" width="10" style="78"/>
    <col min="15368" max="15368" width="10.875" style="78" bestFit="1" customWidth="1"/>
    <col min="15369" max="15370" width="10" style="78"/>
    <col min="15371" max="15372" width="10.125" style="78" bestFit="1" customWidth="1"/>
    <col min="15373" max="15616" width="10" style="78"/>
    <col min="15617" max="15617" width="28.375" style="78" customWidth="1"/>
    <col min="15618" max="15618" width="10.875" style="78" customWidth="1"/>
    <col min="15619" max="15619" width="11.375" style="78" customWidth="1"/>
    <col min="15620" max="15620" width="10" style="78"/>
    <col min="15621" max="15621" width="11.375" style="78" customWidth="1"/>
    <col min="15622" max="15622" width="11.875" style="78" customWidth="1"/>
    <col min="15623" max="15623" width="10" style="78"/>
    <col min="15624" max="15624" width="10.875" style="78" bestFit="1" customWidth="1"/>
    <col min="15625" max="15626" width="10" style="78"/>
    <col min="15627" max="15628" width="10.125" style="78" bestFit="1" customWidth="1"/>
    <col min="15629" max="15872" width="10" style="78"/>
    <col min="15873" max="15873" width="28.375" style="78" customWidth="1"/>
    <col min="15874" max="15874" width="10.875" style="78" customWidth="1"/>
    <col min="15875" max="15875" width="11.375" style="78" customWidth="1"/>
    <col min="15876" max="15876" width="10" style="78"/>
    <col min="15877" max="15877" width="11.375" style="78" customWidth="1"/>
    <col min="15878" max="15878" width="11.875" style="78" customWidth="1"/>
    <col min="15879" max="15879" width="10" style="78"/>
    <col min="15880" max="15880" width="10.875" style="78" bestFit="1" customWidth="1"/>
    <col min="15881" max="15882" width="10" style="78"/>
    <col min="15883" max="15884" width="10.125" style="78" bestFit="1" customWidth="1"/>
    <col min="15885" max="16128" width="10" style="78"/>
    <col min="16129" max="16129" width="28.375" style="78" customWidth="1"/>
    <col min="16130" max="16130" width="10.875" style="78" customWidth="1"/>
    <col min="16131" max="16131" width="11.375" style="78" customWidth="1"/>
    <col min="16132" max="16132" width="10" style="78"/>
    <col min="16133" max="16133" width="11.375" style="78" customWidth="1"/>
    <col min="16134" max="16134" width="11.875" style="78" customWidth="1"/>
    <col min="16135" max="16135" width="10" style="78"/>
    <col min="16136" max="16136" width="10.875" style="78" bestFit="1" customWidth="1"/>
    <col min="16137" max="16138" width="10" style="78"/>
    <col min="16139" max="16140" width="10.125" style="78" bestFit="1" customWidth="1"/>
    <col min="16141" max="16384" width="11" style="78"/>
  </cols>
  <sheetData>
    <row r="1" spans="1:9" ht="14.25" x14ac:dyDescent="0.2">
      <c r="A1" s="490" t="s">
        <v>5</v>
      </c>
      <c r="B1" s="489"/>
      <c r="C1" s="489"/>
      <c r="D1" s="489"/>
      <c r="E1" s="489"/>
      <c r="F1" s="489"/>
      <c r="G1" s="489"/>
      <c r="H1" s="489"/>
      <c r="I1" s="404"/>
    </row>
    <row r="2" spans="1:9" ht="15.75" x14ac:dyDescent="0.25">
      <c r="A2" s="491"/>
      <c r="B2" s="492"/>
      <c r="C2" s="489"/>
      <c r="D2" s="489"/>
      <c r="E2" s="489"/>
      <c r="F2" s="489"/>
      <c r="G2" s="489"/>
      <c r="H2" s="62" t="s">
        <v>160</v>
      </c>
      <c r="I2" s="404"/>
    </row>
    <row r="3" spans="1:9" s="80" customFormat="1" ht="14.25" x14ac:dyDescent="0.2">
      <c r="A3" s="462"/>
      <c r="B3" s="852">
        <f>INDICE!A3</f>
        <v>42036</v>
      </c>
      <c r="C3" s="853"/>
      <c r="D3" s="853" t="s">
        <v>121</v>
      </c>
      <c r="E3" s="853"/>
      <c r="F3" s="853" t="s">
        <v>122</v>
      </c>
      <c r="G3" s="853"/>
      <c r="H3" s="853"/>
      <c r="I3" s="404"/>
    </row>
    <row r="4" spans="1:9" s="80" customFormat="1" ht="14.25" x14ac:dyDescent="0.2">
      <c r="A4" s="81"/>
      <c r="B4" s="72" t="s">
        <v>48</v>
      </c>
      <c r="C4" s="72" t="s">
        <v>506</v>
      </c>
      <c r="D4" s="72" t="s">
        <v>48</v>
      </c>
      <c r="E4" s="72" t="s">
        <v>506</v>
      </c>
      <c r="F4" s="72" t="s">
        <v>48</v>
      </c>
      <c r="G4" s="73" t="s">
        <v>506</v>
      </c>
      <c r="H4" s="73" t="s">
        <v>129</v>
      </c>
      <c r="I4" s="404"/>
    </row>
    <row r="5" spans="1:9" s="80" customFormat="1" ht="14.25" x14ac:dyDescent="0.2">
      <c r="A5" s="82" t="s">
        <v>634</v>
      </c>
      <c r="B5" s="483">
        <v>172.51311999999993</v>
      </c>
      <c r="C5" s="84">
        <v>7.1559114227775096</v>
      </c>
      <c r="D5" s="83">
        <v>349.91881999999993</v>
      </c>
      <c r="E5" s="84">
        <v>3.2217586490034047</v>
      </c>
      <c r="F5" s="83">
        <v>1674.5029699999998</v>
      </c>
      <c r="G5" s="84">
        <v>6.5087208002836556</v>
      </c>
      <c r="H5" s="486">
        <v>3.0544574013993588</v>
      </c>
      <c r="I5" s="404"/>
    </row>
    <row r="6" spans="1:9" s="80" customFormat="1" ht="14.25" x14ac:dyDescent="0.2">
      <c r="A6" s="82" t="s">
        <v>49</v>
      </c>
      <c r="B6" s="484">
        <v>325.01189000000005</v>
      </c>
      <c r="C6" s="86">
        <v>-1.2772884651682657</v>
      </c>
      <c r="D6" s="85">
        <v>678.95349000000033</v>
      </c>
      <c r="E6" s="86">
        <v>0.10313835990197867</v>
      </c>
      <c r="F6" s="85">
        <v>4617.0471299999999</v>
      </c>
      <c r="G6" s="86">
        <v>-0.80224170293241714</v>
      </c>
      <c r="H6" s="487">
        <v>8.4219461126654025</v>
      </c>
      <c r="I6" s="404"/>
    </row>
    <row r="7" spans="1:9" s="80" customFormat="1" ht="14.25" x14ac:dyDescent="0.2">
      <c r="A7" s="82" t="s">
        <v>50</v>
      </c>
      <c r="B7" s="484">
        <v>352.52411000000006</v>
      </c>
      <c r="C7" s="86">
        <v>9.7278015295849869</v>
      </c>
      <c r="D7" s="85">
        <v>713.41606000000024</v>
      </c>
      <c r="E7" s="86">
        <v>7.4014848410297098</v>
      </c>
      <c r="F7" s="85">
        <v>5315.7552000000005</v>
      </c>
      <c r="G7" s="86">
        <v>3.2191506532510989</v>
      </c>
      <c r="H7" s="487">
        <v>9.6964580568448522</v>
      </c>
      <c r="I7" s="404"/>
    </row>
    <row r="8" spans="1:9" s="80" customFormat="1" ht="14.25" x14ac:dyDescent="0.2">
      <c r="A8" s="82" t="s">
        <v>130</v>
      </c>
      <c r="B8" s="484">
        <v>2459.5173400000008</v>
      </c>
      <c r="C8" s="86">
        <v>8.358591053066732</v>
      </c>
      <c r="D8" s="85">
        <v>5074.33907</v>
      </c>
      <c r="E8" s="86">
        <v>8.6590578702448902</v>
      </c>
      <c r="F8" s="85">
        <v>28736.928829999993</v>
      </c>
      <c r="G8" s="86">
        <v>1.8789145380119159</v>
      </c>
      <c r="H8" s="487">
        <v>52.418972394106959</v>
      </c>
      <c r="I8" s="404"/>
    </row>
    <row r="9" spans="1:9" s="80" customFormat="1" ht="14.25" x14ac:dyDescent="0.2">
      <c r="A9" s="82" t="s">
        <v>131</v>
      </c>
      <c r="B9" s="484">
        <v>624.84477000000004</v>
      </c>
      <c r="C9" s="86">
        <v>-7.3413478115647832</v>
      </c>
      <c r="D9" s="85">
        <v>1360.4674500000001</v>
      </c>
      <c r="E9" s="86">
        <v>-6.8996152648319198</v>
      </c>
      <c r="F9" s="85">
        <v>8845.1780799999997</v>
      </c>
      <c r="G9" s="87">
        <v>0.33401035704280352</v>
      </c>
      <c r="H9" s="487">
        <v>16.13447102643919</v>
      </c>
      <c r="I9" s="404"/>
    </row>
    <row r="10" spans="1:9" s="80" customFormat="1" ht="14.25" x14ac:dyDescent="0.2">
      <c r="A10" s="81" t="s">
        <v>507</v>
      </c>
      <c r="B10" s="485">
        <v>419</v>
      </c>
      <c r="C10" s="89">
        <v>7.925044884844394</v>
      </c>
      <c r="D10" s="88">
        <v>918.32953030889462</v>
      </c>
      <c r="E10" s="89">
        <v>12.393993730589289</v>
      </c>
      <c r="F10" s="88">
        <v>5632.2058368861281</v>
      </c>
      <c r="G10" s="89">
        <v>-10.350565465628904</v>
      </c>
      <c r="H10" s="488">
        <v>10.273695008544241</v>
      </c>
      <c r="I10" s="404"/>
    </row>
    <row r="11" spans="1:9" s="80" customFormat="1" ht="14.25" x14ac:dyDescent="0.2">
      <c r="A11" s="90" t="s">
        <v>508</v>
      </c>
      <c r="B11" s="91">
        <v>4353.4112300000006</v>
      </c>
      <c r="C11" s="92">
        <v>5.0569298707909365</v>
      </c>
      <c r="D11" s="91">
        <v>9095.4244203088947</v>
      </c>
      <c r="E11" s="92">
        <v>5.3952900948116982</v>
      </c>
      <c r="F11" s="91">
        <v>54821.61804688612</v>
      </c>
      <c r="G11" s="92">
        <v>0.25590317587757355</v>
      </c>
      <c r="H11" s="92">
        <v>100</v>
      </c>
      <c r="I11" s="404"/>
    </row>
    <row r="12" spans="1:9" s="80" customFormat="1" ht="14.25" x14ac:dyDescent="0.2">
      <c r="A12" s="82"/>
      <c r="B12" s="82"/>
      <c r="C12" s="82"/>
      <c r="D12" s="82"/>
      <c r="E12" s="82"/>
      <c r="F12" s="82"/>
      <c r="G12" s="82"/>
      <c r="H12" s="93" t="s">
        <v>241</v>
      </c>
      <c r="I12" s="404"/>
    </row>
    <row r="13" spans="1:9" s="80" customFormat="1" ht="14.25" x14ac:dyDescent="0.2">
      <c r="A13" s="94" t="s">
        <v>578</v>
      </c>
      <c r="B13" s="82"/>
      <c r="C13" s="82"/>
      <c r="D13" s="82"/>
      <c r="E13" s="82"/>
      <c r="F13" s="82"/>
      <c r="G13" s="82"/>
      <c r="H13" s="82"/>
      <c r="I13" s="404"/>
    </row>
    <row r="14" spans="1:9" ht="14.25" x14ac:dyDescent="0.2">
      <c r="A14" s="94" t="s">
        <v>509</v>
      </c>
      <c r="B14" s="85"/>
      <c r="C14" s="489"/>
      <c r="D14" s="489"/>
      <c r="E14" s="489"/>
      <c r="F14" s="489"/>
      <c r="G14" s="489"/>
      <c r="H14" s="489"/>
      <c r="I14" s="404"/>
    </row>
    <row r="15" spans="1:9" ht="14.25" x14ac:dyDescent="0.2">
      <c r="A15" s="94" t="s">
        <v>510</v>
      </c>
      <c r="B15" s="489"/>
      <c r="C15" s="489"/>
      <c r="D15" s="489"/>
      <c r="E15" s="489"/>
      <c r="F15" s="489"/>
      <c r="G15" s="489"/>
      <c r="H15" s="489"/>
      <c r="I15" s="404"/>
    </row>
    <row r="16" spans="1:9" ht="14.25" x14ac:dyDescent="0.2">
      <c r="A16" s="94" t="s">
        <v>242</v>
      </c>
      <c r="B16" s="489"/>
      <c r="C16" s="489"/>
      <c r="D16" s="489"/>
      <c r="E16" s="489"/>
      <c r="F16" s="489"/>
      <c r="G16" s="489"/>
      <c r="H16" s="489"/>
      <c r="I16" s="404"/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scale="94" orientation="landscape" horizontalDpi="1200" verticalDpi="12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/>
  <dimension ref="A1:M8"/>
  <sheetViews>
    <sheetView workbookViewId="0">
      <selection activeCell="E15" sqref="E15"/>
    </sheetView>
  </sheetViews>
  <sheetFormatPr baseColWidth="10" defaultRowHeight="14.25" x14ac:dyDescent="0.2"/>
  <cols>
    <col min="1" max="1" width="26.875" customWidth="1"/>
    <col min="2" max="13" width="8.75" customWidth="1"/>
  </cols>
  <sheetData>
    <row r="1" spans="1:13" ht="13.7" x14ac:dyDescent="0.2">
      <c r="A1" s="226" t="s">
        <v>424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13.7" x14ac:dyDescent="0.2">
      <c r="A2" s="226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31"/>
    </row>
    <row r="3" spans="1:13" x14ac:dyDescent="0.2">
      <c r="A3" s="228"/>
      <c r="B3" s="773">
        <v>2014</v>
      </c>
      <c r="C3" s="773" t="s">
        <v>625</v>
      </c>
      <c r="D3" s="773" t="s">
        <v>625</v>
      </c>
      <c r="E3" s="773" t="s">
        <v>625</v>
      </c>
      <c r="F3" s="773" t="s">
        <v>625</v>
      </c>
      <c r="G3" s="773" t="s">
        <v>625</v>
      </c>
      <c r="H3" s="773" t="s">
        <v>625</v>
      </c>
      <c r="I3" s="773" t="s">
        <v>625</v>
      </c>
      <c r="J3" s="773" t="s">
        <v>625</v>
      </c>
      <c r="K3" s="773" t="s">
        <v>625</v>
      </c>
      <c r="L3" s="773">
        <v>2015</v>
      </c>
      <c r="M3" s="773" t="s">
        <v>625</v>
      </c>
    </row>
    <row r="4" spans="1:13" x14ac:dyDescent="0.2">
      <c r="A4" s="314"/>
      <c r="B4" s="704">
        <v>41699</v>
      </c>
      <c r="C4" s="704">
        <v>41730</v>
      </c>
      <c r="D4" s="704">
        <v>41760</v>
      </c>
      <c r="E4" s="704">
        <v>41791</v>
      </c>
      <c r="F4" s="704">
        <v>41821</v>
      </c>
      <c r="G4" s="704">
        <v>41852</v>
      </c>
      <c r="H4" s="704">
        <v>41883</v>
      </c>
      <c r="I4" s="704">
        <v>41913</v>
      </c>
      <c r="J4" s="704">
        <v>41944</v>
      </c>
      <c r="K4" s="704">
        <v>41974</v>
      </c>
      <c r="L4" s="704">
        <v>42005</v>
      </c>
      <c r="M4" s="704">
        <v>42036</v>
      </c>
    </row>
    <row r="5" spans="1:13" x14ac:dyDescent="0.2">
      <c r="A5" s="389" t="s">
        <v>425</v>
      </c>
      <c r="B5" s="316">
        <v>4.8761904761904757</v>
      </c>
      <c r="C5" s="317">
        <v>4.6347619047619055</v>
      </c>
      <c r="D5" s="317">
        <v>4.5539999999999985</v>
      </c>
      <c r="E5" s="317">
        <v>4.5704761904761915</v>
      </c>
      <c r="F5" s="317">
        <v>4.0090909090909088</v>
      </c>
      <c r="G5" s="317">
        <v>3.8847619047619042</v>
      </c>
      <c r="H5" s="317">
        <v>3.9180000000000001</v>
      </c>
      <c r="I5" s="317">
        <v>3.7726086956521736</v>
      </c>
      <c r="J5" s="317">
        <v>4.0999999999999996</v>
      </c>
      <c r="K5" s="317">
        <v>3.4333333333333331</v>
      </c>
      <c r="L5" s="317">
        <v>2.9735000000000005</v>
      </c>
      <c r="M5" s="317">
        <v>2.8473684210526318</v>
      </c>
    </row>
    <row r="6" spans="1:13" x14ac:dyDescent="0.2">
      <c r="A6" s="319" t="s">
        <v>426</v>
      </c>
      <c r="B6" s="390">
        <v>56.609523809523807</v>
      </c>
      <c r="C6" s="391">
        <v>49.946363636363635</v>
      </c>
      <c r="D6" s="391">
        <v>45.433181818181815</v>
      </c>
      <c r="E6" s="391">
        <v>39.540476190476184</v>
      </c>
      <c r="F6" s="391">
        <v>37.602173913043472</v>
      </c>
      <c r="G6" s="391">
        <v>40.75</v>
      </c>
      <c r="H6" s="391">
        <v>48.486363636363642</v>
      </c>
      <c r="I6" s="391">
        <v>50.420869565217373</v>
      </c>
      <c r="J6" s="391">
        <v>54.932500000000005</v>
      </c>
      <c r="K6" s="391">
        <v>53.619545454545438</v>
      </c>
      <c r="L6" s="391">
        <v>46.255000000000003</v>
      </c>
      <c r="M6" s="391">
        <v>50.66</v>
      </c>
    </row>
    <row r="7" spans="1:13" ht="13.7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250" t="s">
        <v>337</v>
      </c>
    </row>
    <row r="8" spans="1:13" ht="13.7" x14ac:dyDescent="0.2">
      <c r="A8" s="165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BS10"/>
  <sheetViews>
    <sheetView workbookViewId="0">
      <selection activeCell="G14" sqref="G14"/>
    </sheetView>
  </sheetViews>
  <sheetFormatPr baseColWidth="10" defaultColWidth="11" defaultRowHeight="14.25" x14ac:dyDescent="0.2"/>
  <cols>
    <col min="1" max="1" width="19.875" style="1" customWidth="1"/>
    <col min="2" max="2" width="11" style="1"/>
    <col min="3" max="3" width="12.125" style="1" customWidth="1"/>
    <col min="4" max="4" width="11" style="1"/>
    <col min="5" max="5" width="12.125" style="1" customWidth="1"/>
    <col min="6" max="6" width="11" style="1"/>
    <col min="7" max="7" width="12.125" style="1" customWidth="1"/>
    <col min="8" max="9" width="10.625" style="1" customWidth="1"/>
    <col min="10" max="16384" width="11" style="1"/>
  </cols>
  <sheetData>
    <row r="1" spans="1:71" s="18" customFormat="1" ht="12.75" x14ac:dyDescent="0.2">
      <c r="A1" s="17" t="s">
        <v>39</v>
      </c>
    </row>
    <row r="2" spans="1:71" s="15" customFormat="1" ht="15.75" x14ac:dyDescent="0.25">
      <c r="A2" s="14"/>
      <c r="B2" s="400"/>
      <c r="H2" s="402"/>
      <c r="I2" s="401" t="s">
        <v>160</v>
      </c>
    </row>
    <row r="3" spans="1:71" s="80" customFormat="1" ht="12.75" x14ac:dyDescent="0.2">
      <c r="A3" s="79"/>
      <c r="B3" s="894">
        <f>INDICE!A3</f>
        <v>42036</v>
      </c>
      <c r="C3" s="895">
        <v>41671</v>
      </c>
      <c r="D3" s="894">
        <f>DATE(YEAR(B3),MONTH(B3)-1,1)</f>
        <v>42005</v>
      </c>
      <c r="E3" s="895"/>
      <c r="F3" s="894">
        <f>DATE(YEAR(B3)-1,MONTH(B3),1)</f>
        <v>41671</v>
      </c>
      <c r="G3" s="895"/>
      <c r="H3" s="844" t="s">
        <v>506</v>
      </c>
      <c r="I3" s="84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63" t="s">
        <v>48</v>
      </c>
      <c r="C4" s="263" t="s">
        <v>111</v>
      </c>
      <c r="D4" s="263" t="s">
        <v>48</v>
      </c>
      <c r="E4" s="263" t="s">
        <v>111</v>
      </c>
      <c r="F4" s="263" t="s">
        <v>48</v>
      </c>
      <c r="G4" s="263" t="s">
        <v>111</v>
      </c>
      <c r="H4" s="455">
        <f>D3</f>
        <v>42005</v>
      </c>
      <c r="I4" s="455">
        <f>F3</f>
        <v>41671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395" customFormat="1" ht="15" x14ac:dyDescent="0.2">
      <c r="A5" s="399" t="s">
        <v>428</v>
      </c>
      <c r="B5" s="383">
        <v>7120</v>
      </c>
      <c r="C5" s="755">
        <v>41.160827841368949</v>
      </c>
      <c r="D5" s="383">
        <v>6032</v>
      </c>
      <c r="E5" s="755">
        <v>37.227673887551688</v>
      </c>
      <c r="F5" s="383">
        <v>6424</v>
      </c>
      <c r="G5" s="755">
        <v>40.573485757594895</v>
      </c>
      <c r="H5" s="397">
        <v>18.037135278514587</v>
      </c>
      <c r="I5" s="397">
        <v>10.834371108343712</v>
      </c>
      <c r="K5" s="396"/>
    </row>
    <row r="6" spans="1:71" s="395" customFormat="1" ht="15" x14ac:dyDescent="0.2">
      <c r="A6" s="398" t="s">
        <v>125</v>
      </c>
      <c r="B6" s="383">
        <v>10178</v>
      </c>
      <c r="C6" s="755">
        <v>58.839172158631058</v>
      </c>
      <c r="D6" s="383">
        <v>10171</v>
      </c>
      <c r="E6" s="755">
        <v>62.772326112448305</v>
      </c>
      <c r="F6" s="383">
        <v>9409</v>
      </c>
      <c r="G6" s="755">
        <v>59.426514242405105</v>
      </c>
      <c r="H6" s="397">
        <v>6.8823124569855468E-2</v>
      </c>
      <c r="I6" s="397">
        <v>8.1730258263364863</v>
      </c>
      <c r="K6" s="396"/>
    </row>
    <row r="7" spans="1:71" s="80" customFormat="1" ht="12.75" x14ac:dyDescent="0.2">
      <c r="A7" s="90" t="s">
        <v>120</v>
      </c>
      <c r="B7" s="91">
        <v>17298</v>
      </c>
      <c r="C7" s="92">
        <v>100</v>
      </c>
      <c r="D7" s="91">
        <v>16203</v>
      </c>
      <c r="E7" s="92">
        <v>100</v>
      </c>
      <c r="F7" s="91">
        <v>15833</v>
      </c>
      <c r="G7" s="92">
        <v>100</v>
      </c>
      <c r="H7" s="92">
        <v>6.7580077763377151</v>
      </c>
      <c r="I7" s="92">
        <v>9.2528263752921109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44"/>
      <c r="I8" s="250" t="s">
        <v>241</v>
      </c>
      <c r="J8" s="395"/>
      <c r="K8" s="396"/>
      <c r="L8" s="395"/>
      <c r="M8" s="395"/>
      <c r="N8" s="395"/>
      <c r="O8" s="395"/>
      <c r="P8" s="395"/>
      <c r="Q8" s="395"/>
      <c r="R8" s="395"/>
      <c r="S8" s="395"/>
      <c r="T8" s="395"/>
      <c r="U8" s="395"/>
      <c r="V8" s="395"/>
      <c r="W8" s="395"/>
      <c r="X8" s="395"/>
      <c r="Y8" s="395"/>
      <c r="Z8" s="395"/>
      <c r="AA8" s="395"/>
      <c r="AB8" s="395"/>
      <c r="AC8" s="395"/>
      <c r="AD8" s="395"/>
      <c r="AE8" s="395"/>
      <c r="AF8" s="395"/>
      <c r="AG8" s="395"/>
      <c r="AH8" s="395"/>
      <c r="AI8" s="395"/>
      <c r="AJ8" s="395"/>
      <c r="AK8" s="395"/>
    </row>
    <row r="9" spans="1:71" s="392" customFormat="1" ht="12.75" x14ac:dyDescent="0.2">
      <c r="A9" s="753" t="s">
        <v>561</v>
      </c>
      <c r="B9" s="393"/>
      <c r="C9" s="394"/>
      <c r="D9" s="393"/>
      <c r="E9" s="393"/>
      <c r="F9" s="393"/>
      <c r="G9" s="393"/>
      <c r="H9" s="393"/>
      <c r="I9" s="393"/>
      <c r="J9" s="393"/>
      <c r="K9" s="393"/>
      <c r="L9" s="393"/>
    </row>
    <row r="10" spans="1:71" x14ac:dyDescent="0.2">
      <c r="A10" s="754" t="s">
        <v>557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/>
  <dimension ref="A1:BS11"/>
  <sheetViews>
    <sheetView workbookViewId="0">
      <selection activeCell="H5" sqref="H5"/>
    </sheetView>
  </sheetViews>
  <sheetFormatPr baseColWidth="10" defaultColWidth="11" defaultRowHeight="14.25" x14ac:dyDescent="0.2"/>
  <cols>
    <col min="1" max="1" width="26.5" style="1" customWidth="1"/>
    <col min="2" max="2" width="9.625" style="1" customWidth="1"/>
    <col min="3" max="3" width="12.25" style="1" customWidth="1"/>
    <col min="4" max="4" width="9.625" style="1" customWidth="1"/>
    <col min="5" max="5" width="12.25" style="1" customWidth="1"/>
    <col min="6" max="6" width="9.625" style="1" customWidth="1"/>
    <col min="7" max="7" width="12.25" style="1" customWidth="1"/>
    <col min="8" max="9" width="11" style="1" customWidth="1"/>
    <col min="10" max="16384" width="11" style="1"/>
  </cols>
  <sheetData>
    <row r="1" spans="1:71" s="18" customFormat="1" ht="12.75" x14ac:dyDescent="0.2">
      <c r="A1" s="17" t="s">
        <v>41</v>
      </c>
    </row>
    <row r="2" spans="1:71" s="15" customFormat="1" ht="15.75" x14ac:dyDescent="0.25">
      <c r="A2" s="14"/>
      <c r="B2" s="400"/>
      <c r="H2" s="402"/>
      <c r="I2" s="401" t="s">
        <v>160</v>
      </c>
    </row>
    <row r="3" spans="1:71" s="80" customFormat="1" ht="12.75" x14ac:dyDescent="0.2">
      <c r="A3" s="79"/>
      <c r="B3" s="894">
        <f>INDICE!A3</f>
        <v>42036</v>
      </c>
      <c r="C3" s="895">
        <v>41671</v>
      </c>
      <c r="D3" s="894">
        <f>DATE(YEAR(B3),MONTH(B3)-1,1)</f>
        <v>42005</v>
      </c>
      <c r="E3" s="895"/>
      <c r="F3" s="894">
        <f>DATE(YEAR(B3)-1,MONTH(B3),1)</f>
        <v>41671</v>
      </c>
      <c r="G3" s="895"/>
      <c r="H3" s="844" t="s">
        <v>506</v>
      </c>
      <c r="I3" s="84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63" t="s">
        <v>48</v>
      </c>
      <c r="C4" s="263" t="s">
        <v>111</v>
      </c>
      <c r="D4" s="263" t="s">
        <v>48</v>
      </c>
      <c r="E4" s="263" t="s">
        <v>111</v>
      </c>
      <c r="F4" s="263" t="s">
        <v>48</v>
      </c>
      <c r="G4" s="263" t="s">
        <v>111</v>
      </c>
      <c r="H4" s="455">
        <f>D3</f>
        <v>42005</v>
      </c>
      <c r="I4" s="455">
        <f>F3</f>
        <v>41671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395" customFormat="1" ht="15" x14ac:dyDescent="0.2">
      <c r="A5" s="399" t="s">
        <v>560</v>
      </c>
      <c r="B5" s="383">
        <v>6884</v>
      </c>
      <c r="C5" s="755">
        <v>41.496248534182996</v>
      </c>
      <c r="D5" s="383">
        <v>6884</v>
      </c>
      <c r="E5" s="755">
        <v>44.603515283642039</v>
      </c>
      <c r="F5" s="383">
        <v>6896</v>
      </c>
      <c r="G5" s="755">
        <v>43.410180881700356</v>
      </c>
      <c r="H5" s="830">
        <v>0</v>
      </c>
      <c r="I5" s="239">
        <v>-0.1740139211136891</v>
      </c>
      <c r="K5" s="396"/>
    </row>
    <row r="6" spans="1:71" s="395" customFormat="1" ht="15" x14ac:dyDescent="0.2">
      <c r="A6" s="398" t="s">
        <v>638</v>
      </c>
      <c r="B6" s="383">
        <v>9705.4514400000007</v>
      </c>
      <c r="C6" s="755">
        <v>58.503751465816997</v>
      </c>
      <c r="D6" s="383">
        <v>8549.7611199999956</v>
      </c>
      <c r="E6" s="755">
        <v>55.396484716357961</v>
      </c>
      <c r="F6" s="383">
        <v>8989.6744199999921</v>
      </c>
      <c r="G6" s="755">
        <v>56.589819118299644</v>
      </c>
      <c r="H6" s="239">
        <v>13.517223508111368</v>
      </c>
      <c r="I6" s="239">
        <v>7.9622129407441786</v>
      </c>
      <c r="K6" s="396"/>
    </row>
    <row r="7" spans="1:71" s="80" customFormat="1" ht="12.75" x14ac:dyDescent="0.2">
      <c r="A7" s="90" t="s">
        <v>120</v>
      </c>
      <c r="B7" s="91">
        <v>16589.451440000001</v>
      </c>
      <c r="C7" s="92">
        <v>100</v>
      </c>
      <c r="D7" s="91">
        <v>15433.761119999996</v>
      </c>
      <c r="E7" s="92">
        <v>100</v>
      </c>
      <c r="F7" s="91">
        <v>15885.674419999992</v>
      </c>
      <c r="G7" s="92">
        <v>100</v>
      </c>
      <c r="H7" s="92">
        <v>7.4880666547468593</v>
      </c>
      <c r="I7" s="92">
        <v>4.4302621430661864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44"/>
      <c r="I8" s="250" t="s">
        <v>133</v>
      </c>
      <c r="J8" s="395"/>
      <c r="K8" s="396"/>
      <c r="L8" s="395"/>
      <c r="M8" s="395"/>
      <c r="N8" s="395"/>
      <c r="O8" s="395"/>
      <c r="P8" s="395"/>
      <c r="Q8" s="395"/>
      <c r="R8" s="395"/>
      <c r="S8" s="395"/>
      <c r="T8" s="395"/>
      <c r="U8" s="395"/>
      <c r="V8" s="395"/>
      <c r="W8" s="395"/>
      <c r="X8" s="395"/>
      <c r="Y8" s="395"/>
      <c r="Z8" s="395"/>
      <c r="AA8" s="395"/>
      <c r="AB8" s="395"/>
      <c r="AC8" s="395"/>
      <c r="AD8" s="395"/>
      <c r="AE8" s="395"/>
      <c r="AF8" s="395"/>
      <c r="AG8" s="395"/>
      <c r="AH8" s="395"/>
      <c r="AI8" s="395"/>
      <c r="AJ8" s="395"/>
      <c r="AK8" s="395"/>
    </row>
    <row r="9" spans="1:71" x14ac:dyDescent="0.2">
      <c r="A9" s="753" t="s">
        <v>561</v>
      </c>
    </row>
    <row r="10" spans="1:71" x14ac:dyDescent="0.2">
      <c r="A10" s="753" t="s">
        <v>557</v>
      </c>
    </row>
    <row r="11" spans="1:71" x14ac:dyDescent="0.2">
      <c r="A11" s="724" t="s">
        <v>242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/>
  <dimension ref="A1:I12"/>
  <sheetViews>
    <sheetView workbookViewId="0">
      <selection activeCell="I15" sqref="I15"/>
    </sheetView>
  </sheetViews>
  <sheetFormatPr baseColWidth="10" defaultColWidth="11" defaultRowHeight="14.25" x14ac:dyDescent="0.2"/>
  <cols>
    <col min="1" max="2" width="11" style="1"/>
    <col min="3" max="3" width="10.75" style="1" customWidth="1"/>
    <col min="4" max="16384" width="11" style="1"/>
  </cols>
  <sheetData>
    <row r="1" spans="1:9" x14ac:dyDescent="0.2">
      <c r="A1" s="883" t="s">
        <v>609</v>
      </c>
      <c r="B1" s="883"/>
      <c r="C1" s="883"/>
      <c r="D1" s="883"/>
      <c r="E1" s="883"/>
      <c r="F1" s="883"/>
      <c r="G1" s="13"/>
      <c r="H1" s="13"/>
      <c r="I1" s="13"/>
    </row>
    <row r="2" spans="1:9" x14ac:dyDescent="0.2">
      <c r="A2" s="884"/>
      <c r="B2" s="884"/>
      <c r="C2" s="884"/>
      <c r="D2" s="884"/>
      <c r="E2" s="884"/>
      <c r="F2" s="884"/>
      <c r="G2" s="13"/>
      <c r="H2" s="13"/>
      <c r="I2" s="231" t="s">
        <v>558</v>
      </c>
    </row>
    <row r="3" spans="1:9" x14ac:dyDescent="0.2">
      <c r="A3" s="408"/>
      <c r="B3" s="410"/>
      <c r="C3" s="410"/>
      <c r="D3" s="852">
        <f>INDICE!A3</f>
        <v>42036</v>
      </c>
      <c r="E3" s="852">
        <v>41671</v>
      </c>
      <c r="F3" s="852">
        <f>DATE(YEAR(D3),MONTH(D3)-1,1)</f>
        <v>42005</v>
      </c>
      <c r="G3" s="852"/>
      <c r="H3" s="855">
        <f>DATE(YEAR(D3)-1,MONTH(D3),1)</f>
        <v>41671</v>
      </c>
      <c r="I3" s="855"/>
    </row>
    <row r="4" spans="1:9" x14ac:dyDescent="0.2">
      <c r="A4" s="345"/>
      <c r="B4" s="346"/>
      <c r="C4" s="346"/>
      <c r="D4" s="97" t="s">
        <v>431</v>
      </c>
      <c r="E4" s="263" t="s">
        <v>111</v>
      </c>
      <c r="F4" s="97" t="s">
        <v>431</v>
      </c>
      <c r="G4" s="263" t="s">
        <v>111</v>
      </c>
      <c r="H4" s="97" t="s">
        <v>431</v>
      </c>
      <c r="I4" s="263" t="s">
        <v>111</v>
      </c>
    </row>
    <row r="5" spans="1:9" x14ac:dyDescent="0.2">
      <c r="A5" s="354" t="s">
        <v>430</v>
      </c>
      <c r="B5" s="238"/>
      <c r="C5" s="238"/>
      <c r="D5" s="633">
        <v>119.55321471411436</v>
      </c>
      <c r="E5" s="758">
        <v>100</v>
      </c>
      <c r="F5" s="633">
        <v>112.16626949220311</v>
      </c>
      <c r="G5" s="758">
        <v>100</v>
      </c>
      <c r="H5" s="633">
        <v>104.35349824355974</v>
      </c>
      <c r="I5" s="758">
        <v>100</v>
      </c>
    </row>
    <row r="6" spans="1:9" x14ac:dyDescent="0.2">
      <c r="A6" s="407" t="s">
        <v>555</v>
      </c>
      <c r="B6" s="238"/>
      <c r="C6" s="238"/>
      <c r="D6" s="633">
        <v>68.629444222311079</v>
      </c>
      <c r="E6" s="758">
        <v>57.404934184683817</v>
      </c>
      <c r="F6" s="382">
        <v>61.242499000399846</v>
      </c>
      <c r="G6" s="758">
        <v>54.599746677549021</v>
      </c>
      <c r="H6" s="382">
        <v>57.660136124121792</v>
      </c>
      <c r="I6" s="758">
        <v>55.25462691202145</v>
      </c>
    </row>
    <row r="7" spans="1:9" x14ac:dyDescent="0.2">
      <c r="A7" s="407" t="s">
        <v>556</v>
      </c>
      <c r="B7" s="238"/>
      <c r="C7" s="238"/>
      <c r="D7" s="633">
        <v>50.923770491803275</v>
      </c>
      <c r="E7" s="758">
        <v>42.595065815316175</v>
      </c>
      <c r="F7" s="382">
        <v>50.923770491803275</v>
      </c>
      <c r="G7" s="758">
        <v>45.400253322450993</v>
      </c>
      <c r="H7" s="382">
        <v>46.69336211943795</v>
      </c>
      <c r="I7" s="758">
        <v>44.74537308797855</v>
      </c>
    </row>
    <row r="8" spans="1:9" x14ac:dyDescent="0.2">
      <c r="A8" s="345" t="s">
        <v>613</v>
      </c>
      <c r="B8" s="406"/>
      <c r="C8" s="406"/>
      <c r="D8" s="744">
        <v>90</v>
      </c>
      <c r="E8" s="759"/>
      <c r="F8" s="744">
        <v>90</v>
      </c>
      <c r="G8" s="759"/>
      <c r="H8" s="744">
        <v>90</v>
      </c>
      <c r="I8" s="759"/>
    </row>
    <row r="9" spans="1:9" x14ac:dyDescent="0.2">
      <c r="A9" s="643" t="s">
        <v>557</v>
      </c>
      <c r="B9" s="332"/>
      <c r="C9" s="332"/>
      <c r="D9" s="332"/>
      <c r="E9" s="358"/>
      <c r="F9" s="13"/>
      <c r="G9" s="13"/>
      <c r="H9" s="13"/>
      <c r="I9" s="250" t="s">
        <v>241</v>
      </c>
    </row>
    <row r="10" spans="1:9" x14ac:dyDescent="0.2">
      <c r="A10" s="643" t="s">
        <v>614</v>
      </c>
      <c r="B10" s="403"/>
      <c r="C10" s="403"/>
      <c r="D10" s="403"/>
      <c r="E10" s="403"/>
      <c r="F10" s="403"/>
      <c r="G10" s="403"/>
      <c r="H10" s="403"/>
      <c r="I10" s="403"/>
    </row>
    <row r="11" spans="1:9" x14ac:dyDescent="0.2">
      <c r="A11" s="332"/>
      <c r="B11" s="403"/>
      <c r="C11" s="403"/>
      <c r="D11" s="403"/>
      <c r="E11" s="403"/>
      <c r="F11" s="403"/>
      <c r="G11" s="403"/>
      <c r="H11" s="403"/>
      <c r="I11" s="403"/>
    </row>
    <row r="12" spans="1:9" x14ac:dyDescent="0.2">
      <c r="A12" s="403"/>
      <c r="B12" s="403"/>
      <c r="C12" s="403"/>
      <c r="D12" s="403"/>
      <c r="E12" s="403"/>
      <c r="F12" s="403"/>
      <c r="G12" s="403"/>
      <c r="H12" s="403"/>
      <c r="I12" s="403"/>
    </row>
  </sheetData>
  <mergeCells count="4">
    <mergeCell ref="A1:F2"/>
    <mergeCell ref="D3:E3"/>
    <mergeCell ref="F3:G3"/>
    <mergeCell ref="H3:I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/>
  <dimension ref="A1:AN14"/>
  <sheetViews>
    <sheetView workbookViewId="0">
      <selection activeCell="B5" sqref="B5"/>
    </sheetView>
  </sheetViews>
  <sheetFormatPr baseColWidth="10" defaultRowHeight="14.25" x14ac:dyDescent="0.2"/>
  <cols>
    <col min="1" max="1" width="14.375" customWidth="1"/>
    <col min="2" max="3" width="11.875" customWidth="1"/>
    <col min="4" max="5" width="12.5" customWidth="1"/>
    <col min="6" max="7" width="15.25" customWidth="1"/>
    <col min="8" max="9" width="10.375" customWidth="1"/>
  </cols>
  <sheetData>
    <row r="1" spans="1:40" x14ac:dyDescent="0.2">
      <c r="A1" s="883" t="s">
        <v>560</v>
      </c>
      <c r="B1" s="883"/>
      <c r="C1" s="883"/>
      <c r="D1" s="883"/>
      <c r="E1" s="409"/>
      <c r="F1" s="13"/>
      <c r="G1" s="13"/>
      <c r="H1" s="13"/>
      <c r="I1" s="13"/>
    </row>
    <row r="2" spans="1:40" ht="15" x14ac:dyDescent="0.2">
      <c r="A2" s="883"/>
      <c r="B2" s="883"/>
      <c r="C2" s="883"/>
      <c r="D2" s="883"/>
      <c r="E2" s="409"/>
      <c r="F2" s="13"/>
      <c r="G2" s="314"/>
      <c r="H2" s="402"/>
      <c r="I2" s="401" t="s">
        <v>160</v>
      </c>
    </row>
    <row r="3" spans="1:40" x14ac:dyDescent="0.2">
      <c r="A3" s="408"/>
      <c r="B3" s="894">
        <f>INDICE!A3</f>
        <v>42036</v>
      </c>
      <c r="C3" s="895">
        <v>41671</v>
      </c>
      <c r="D3" s="894">
        <f>DATE(YEAR(B3),MONTH(B3)-1,1)</f>
        <v>42005</v>
      </c>
      <c r="E3" s="895"/>
      <c r="F3" s="894">
        <f>DATE(YEAR(B3)-1,MONTH(B3),1)</f>
        <v>41671</v>
      </c>
      <c r="G3" s="895"/>
      <c r="H3" s="844" t="s">
        <v>506</v>
      </c>
      <c r="I3" s="844"/>
    </row>
    <row r="4" spans="1:40" x14ac:dyDescent="0.2">
      <c r="A4" s="345"/>
      <c r="B4" s="263" t="s">
        <v>48</v>
      </c>
      <c r="C4" s="263" t="s">
        <v>111</v>
      </c>
      <c r="D4" s="263" t="s">
        <v>48</v>
      </c>
      <c r="E4" s="263" t="s">
        <v>111</v>
      </c>
      <c r="F4" s="263" t="s">
        <v>48</v>
      </c>
      <c r="G4" s="263" t="s">
        <v>111</v>
      </c>
      <c r="H4" s="455">
        <f>D3</f>
        <v>42005</v>
      </c>
      <c r="I4" s="455">
        <f>F3</f>
        <v>41671</v>
      </c>
    </row>
    <row r="5" spans="1:40" x14ac:dyDescent="0.2">
      <c r="A5" s="354" t="s">
        <v>49</v>
      </c>
      <c r="B5" s="382">
        <v>506</v>
      </c>
      <c r="C5" s="397">
        <v>7.3503776873910525</v>
      </c>
      <c r="D5" s="382">
        <v>506</v>
      </c>
      <c r="E5" s="397">
        <v>7.3503776873910525</v>
      </c>
      <c r="F5" s="382">
        <v>507</v>
      </c>
      <c r="G5" s="397">
        <v>7.3520881670533642</v>
      </c>
      <c r="H5" s="819">
        <v>0</v>
      </c>
      <c r="I5" s="633">
        <v>-0.19723865877712032</v>
      </c>
      <c r="J5" s="404"/>
    </row>
    <row r="6" spans="1:40" x14ac:dyDescent="0.2">
      <c r="A6" s="407" t="s">
        <v>50</v>
      </c>
      <c r="B6" s="382">
        <v>340</v>
      </c>
      <c r="C6" s="397">
        <v>4.9389889599070305</v>
      </c>
      <c r="D6" s="382">
        <v>340</v>
      </c>
      <c r="E6" s="397">
        <v>4.9389889599070305</v>
      </c>
      <c r="F6" s="382">
        <v>341</v>
      </c>
      <c r="G6" s="397">
        <v>4.9448955916473318</v>
      </c>
      <c r="H6" s="819">
        <v>0</v>
      </c>
      <c r="I6" s="633">
        <v>-0.2932551319648094</v>
      </c>
      <c r="J6" s="404"/>
    </row>
    <row r="7" spans="1:40" x14ac:dyDescent="0.2">
      <c r="A7" s="407" t="s">
        <v>130</v>
      </c>
      <c r="B7" s="382">
        <v>3385</v>
      </c>
      <c r="C7" s="397">
        <v>49.171993027309703</v>
      </c>
      <c r="D7" s="382">
        <v>3385</v>
      </c>
      <c r="E7" s="397">
        <v>49.171993027309703</v>
      </c>
      <c r="F7" s="382">
        <v>3388</v>
      </c>
      <c r="G7" s="397">
        <v>49.129930394431554</v>
      </c>
      <c r="H7" s="819">
        <v>0</v>
      </c>
      <c r="I7" s="633">
        <v>-8.8547815820543094E-2</v>
      </c>
      <c r="J7" s="404"/>
    </row>
    <row r="8" spans="1:40" x14ac:dyDescent="0.2">
      <c r="A8" s="407" t="s">
        <v>131</v>
      </c>
      <c r="B8" s="382">
        <v>216</v>
      </c>
      <c r="C8" s="397">
        <v>3.1377106333527021</v>
      </c>
      <c r="D8" s="382">
        <v>216</v>
      </c>
      <c r="E8" s="397">
        <v>3.1377106333527021</v>
      </c>
      <c r="F8" s="382">
        <v>230</v>
      </c>
      <c r="G8" s="397">
        <v>3.3352668213457073</v>
      </c>
      <c r="H8" s="819">
        <v>0</v>
      </c>
      <c r="I8" s="633">
        <v>-6.0869565217391308</v>
      </c>
      <c r="J8" s="404"/>
    </row>
    <row r="9" spans="1:40" x14ac:dyDescent="0.2">
      <c r="A9" s="345" t="s">
        <v>429</v>
      </c>
      <c r="B9" s="744">
        <v>2437</v>
      </c>
      <c r="C9" s="756">
        <v>35.400929692039512</v>
      </c>
      <c r="D9" s="744">
        <v>2437</v>
      </c>
      <c r="E9" s="756">
        <v>35.400929692039512</v>
      </c>
      <c r="F9" s="744">
        <v>2430</v>
      </c>
      <c r="G9" s="756">
        <v>35.237819025522043</v>
      </c>
      <c r="H9" s="831">
        <v>0</v>
      </c>
      <c r="I9" s="757">
        <v>0.2880658436213992</v>
      </c>
      <c r="J9" s="404"/>
    </row>
    <row r="10" spans="1:40" s="80" customFormat="1" x14ac:dyDescent="0.2">
      <c r="A10" s="90" t="s">
        <v>120</v>
      </c>
      <c r="B10" s="91">
        <v>6884</v>
      </c>
      <c r="C10" s="405">
        <v>100</v>
      </c>
      <c r="D10" s="91">
        <v>6884</v>
      </c>
      <c r="E10" s="405">
        <v>100</v>
      </c>
      <c r="F10" s="91">
        <v>6896</v>
      </c>
      <c r="G10" s="405">
        <v>100</v>
      </c>
      <c r="H10" s="832">
        <v>0</v>
      </c>
      <c r="I10" s="92">
        <v>-0.1740139211136891</v>
      </c>
      <c r="J10" s="404"/>
      <c r="K10"/>
      <c r="L10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</row>
    <row r="11" spans="1:40" x14ac:dyDescent="0.2">
      <c r="A11" s="237"/>
      <c r="B11" s="332"/>
      <c r="C11" s="332"/>
      <c r="D11" s="332"/>
      <c r="E11" s="332"/>
      <c r="F11" s="13"/>
      <c r="G11" s="13"/>
      <c r="H11" s="13"/>
      <c r="I11" s="250" t="s">
        <v>241</v>
      </c>
    </row>
    <row r="12" spans="1:40" s="392" customFormat="1" ht="12.75" x14ac:dyDescent="0.2">
      <c r="A12" s="754" t="s">
        <v>559</v>
      </c>
      <c r="B12" s="393"/>
      <c r="C12" s="393"/>
      <c r="D12" s="394"/>
      <c r="E12" s="394"/>
      <c r="F12" s="393"/>
      <c r="G12" s="393"/>
      <c r="H12" s="393"/>
      <c r="I12" s="393"/>
      <c r="J12" s="393"/>
      <c r="K12" s="393"/>
      <c r="L12" s="393"/>
      <c r="M12" s="393"/>
      <c r="N12" s="393"/>
      <c r="O12" s="393"/>
    </row>
    <row r="13" spans="1:40" x14ac:dyDescent="0.2">
      <c r="A13" s="332" t="s">
        <v>557</v>
      </c>
      <c r="B13" s="403"/>
      <c r="C13" s="403"/>
      <c r="D13" s="403"/>
      <c r="E13" s="403"/>
      <c r="F13" s="403"/>
      <c r="G13" s="403"/>
      <c r="H13" s="403"/>
      <c r="I13" s="403"/>
    </row>
    <row r="14" spans="1:40" x14ac:dyDescent="0.2">
      <c r="A14" s="724" t="s">
        <v>242</v>
      </c>
      <c r="B14" s="403"/>
      <c r="C14" s="403"/>
      <c r="D14" s="403"/>
      <c r="E14" s="403"/>
      <c r="F14" s="403"/>
      <c r="G14" s="403"/>
      <c r="H14" s="403"/>
      <c r="I14" s="403"/>
    </row>
  </sheetData>
  <mergeCells count="5">
    <mergeCell ref="A1:D2"/>
    <mergeCell ref="H3:I3"/>
    <mergeCell ref="B3:C3"/>
    <mergeCell ref="D3:E3"/>
    <mergeCell ref="F3:G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/>
  <dimension ref="A1:M19"/>
  <sheetViews>
    <sheetView workbookViewId="0">
      <selection sqref="A1:C2"/>
    </sheetView>
  </sheetViews>
  <sheetFormatPr baseColWidth="10" defaultColWidth="11" defaultRowHeight="12.75" x14ac:dyDescent="0.2"/>
  <cols>
    <col min="1" max="1" width="30.25" style="359" customWidth="1"/>
    <col min="2" max="2" width="11" style="359"/>
    <col min="3" max="3" width="11.625" style="359" customWidth="1"/>
    <col min="4" max="4" width="11" style="359"/>
    <col min="5" max="5" width="11.625" style="359" customWidth="1"/>
    <col min="6" max="6" width="11" style="359"/>
    <col min="7" max="7" width="11.625" style="359" customWidth="1"/>
    <col min="8" max="9" width="10.5" style="359" customWidth="1"/>
    <col min="10" max="16384" width="11" style="359"/>
  </cols>
  <sheetData>
    <row r="1" spans="1:12" x14ac:dyDescent="0.2">
      <c r="A1" s="883" t="s">
        <v>40</v>
      </c>
      <c r="B1" s="883"/>
      <c r="C1" s="883"/>
      <c r="D1" s="185"/>
      <c r="E1" s="185"/>
      <c r="F1" s="185"/>
      <c r="G1" s="12"/>
      <c r="H1" s="12"/>
      <c r="I1" s="12"/>
      <c r="J1" s="12"/>
      <c r="K1" s="12"/>
      <c r="L1" s="12"/>
    </row>
    <row r="2" spans="1:12" x14ac:dyDescent="0.2">
      <c r="A2" s="883"/>
      <c r="B2" s="883"/>
      <c r="C2" s="883"/>
      <c r="D2" s="415"/>
      <c r="E2" s="185"/>
      <c r="F2" s="185"/>
      <c r="H2" s="12"/>
      <c r="I2" s="12"/>
      <c r="J2" s="12"/>
      <c r="K2" s="12"/>
    </row>
    <row r="3" spans="1:12" x14ac:dyDescent="0.2">
      <c r="A3" s="414"/>
      <c r="B3" s="12"/>
      <c r="C3" s="12"/>
      <c r="D3" s="12"/>
      <c r="E3" s="12"/>
      <c r="F3" s="12"/>
      <c r="G3" s="12"/>
      <c r="H3" s="360"/>
      <c r="I3" s="401" t="s">
        <v>602</v>
      </c>
      <c r="J3" s="12"/>
      <c r="K3" s="12"/>
      <c r="L3" s="12"/>
    </row>
    <row r="4" spans="1:12" x14ac:dyDescent="0.2">
      <c r="A4" s="200"/>
      <c r="B4" s="894">
        <f>INDICE!A3</f>
        <v>42036</v>
      </c>
      <c r="C4" s="895">
        <v>41671</v>
      </c>
      <c r="D4" s="894">
        <f>DATE(YEAR(B4),MONTH(B4)-1,1)</f>
        <v>42005</v>
      </c>
      <c r="E4" s="895"/>
      <c r="F4" s="894">
        <f>DATE(YEAR(B4)-1,MONTH(B4),1)</f>
        <v>41671</v>
      </c>
      <c r="G4" s="895"/>
      <c r="H4" s="844" t="s">
        <v>506</v>
      </c>
      <c r="I4" s="844"/>
      <c r="J4" s="12"/>
      <c r="K4" s="12"/>
      <c r="L4" s="12"/>
    </row>
    <row r="5" spans="1:12" x14ac:dyDescent="0.2">
      <c r="A5" s="200"/>
      <c r="B5" s="263" t="s">
        <v>55</v>
      </c>
      <c r="C5" s="263" t="s">
        <v>111</v>
      </c>
      <c r="D5" s="263" t="s">
        <v>55</v>
      </c>
      <c r="E5" s="263" t="s">
        <v>111</v>
      </c>
      <c r="F5" s="263" t="s">
        <v>55</v>
      </c>
      <c r="G5" s="263" t="s">
        <v>111</v>
      </c>
      <c r="H5" s="455">
        <f>D4</f>
        <v>42005</v>
      </c>
      <c r="I5" s="455">
        <f>F4</f>
        <v>41671</v>
      </c>
      <c r="J5" s="12"/>
      <c r="K5" s="12"/>
      <c r="L5" s="12"/>
    </row>
    <row r="6" spans="1:12" ht="15" customHeight="1" x14ac:dyDescent="0.2">
      <c r="A6" s="200" t="s">
        <v>434</v>
      </c>
      <c r="B6" s="362">
        <v>8938.598</v>
      </c>
      <c r="C6" s="361">
        <v>31.250371025257547</v>
      </c>
      <c r="D6" s="362">
        <v>10968.508</v>
      </c>
      <c r="E6" s="361">
        <v>32.797787531670842</v>
      </c>
      <c r="F6" s="362">
        <v>12386.52</v>
      </c>
      <c r="G6" s="361">
        <v>37.120913046218455</v>
      </c>
      <c r="H6" s="239">
        <v>-18.506710301893385</v>
      </c>
      <c r="I6" s="239">
        <v>-27.836083096785863</v>
      </c>
      <c r="J6" s="12"/>
      <c r="K6" s="12"/>
      <c r="L6" s="12"/>
    </row>
    <row r="7" spans="1:12" ht="14.25" x14ac:dyDescent="0.2">
      <c r="A7" s="413" t="s">
        <v>433</v>
      </c>
      <c r="B7" s="362">
        <v>19664.576000000001</v>
      </c>
      <c r="C7" s="361">
        <v>68.749628974742464</v>
      </c>
      <c r="D7" s="362">
        <v>22474.321</v>
      </c>
      <c r="E7" s="361">
        <v>67.202212468329165</v>
      </c>
      <c r="F7" s="362">
        <v>20981.517</v>
      </c>
      <c r="G7" s="361">
        <v>62.879086953781552</v>
      </c>
      <c r="H7" s="239">
        <v>-12.502023976608678</v>
      </c>
      <c r="I7" s="239">
        <v>-6.276671987063656</v>
      </c>
      <c r="J7" s="12"/>
      <c r="K7" s="12"/>
      <c r="L7" s="12"/>
    </row>
    <row r="8" spans="1:12" x14ac:dyDescent="0.2">
      <c r="A8" s="245" t="s">
        <v>120</v>
      </c>
      <c r="B8" s="246">
        <v>28603.173999999999</v>
      </c>
      <c r="C8" s="247">
        <v>100</v>
      </c>
      <c r="D8" s="246">
        <v>33442.828999999998</v>
      </c>
      <c r="E8" s="247">
        <v>100</v>
      </c>
      <c r="F8" s="246">
        <v>33368.036999999997</v>
      </c>
      <c r="G8" s="247">
        <v>100</v>
      </c>
      <c r="H8" s="92">
        <v>-14.471428239518849</v>
      </c>
      <c r="I8" s="92">
        <v>-14.279722238380394</v>
      </c>
      <c r="J8" s="411"/>
      <c r="K8" s="411"/>
    </row>
    <row r="9" spans="1:12" s="392" customFormat="1" x14ac:dyDescent="0.2">
      <c r="A9" s="411"/>
      <c r="B9" s="411"/>
      <c r="C9" s="411"/>
      <c r="D9" s="411"/>
      <c r="E9" s="411"/>
      <c r="F9" s="411"/>
      <c r="H9" s="411"/>
      <c r="I9" s="250" t="s">
        <v>241</v>
      </c>
      <c r="J9" s="393"/>
      <c r="K9" s="393"/>
      <c r="L9" s="393"/>
    </row>
    <row r="10" spans="1:12" x14ac:dyDescent="0.2">
      <c r="A10" s="754" t="s">
        <v>600</v>
      </c>
      <c r="B10" s="393"/>
      <c r="C10" s="394"/>
      <c r="D10" s="393"/>
      <c r="E10" s="393"/>
      <c r="F10" s="393"/>
      <c r="G10" s="393"/>
      <c r="H10" s="411"/>
      <c r="I10" s="411"/>
      <c r="J10" s="411"/>
      <c r="K10" s="411"/>
      <c r="L10" s="411"/>
    </row>
    <row r="11" spans="1:12" x14ac:dyDescent="0.2">
      <c r="A11" s="332" t="s">
        <v>601</v>
      </c>
      <c r="B11" s="411"/>
      <c r="C11" s="412"/>
      <c r="D11" s="411"/>
      <c r="E11" s="411"/>
      <c r="F11" s="411"/>
      <c r="G11" s="411"/>
      <c r="H11" s="411"/>
      <c r="I11" s="411"/>
      <c r="J11" s="411"/>
      <c r="K11" s="411"/>
      <c r="L11" s="411"/>
    </row>
    <row r="12" spans="1:12" x14ac:dyDescent="0.2">
      <c r="A12" s="332" t="s">
        <v>557</v>
      </c>
      <c r="B12" s="411"/>
      <c r="C12" s="411"/>
      <c r="D12" s="411"/>
      <c r="E12" s="411"/>
      <c r="F12" s="411"/>
      <c r="G12" s="411"/>
      <c r="H12" s="12"/>
      <c r="I12" s="185"/>
      <c r="J12" s="411"/>
      <c r="K12" s="411"/>
      <c r="L12" s="411"/>
    </row>
    <row r="13" spans="1:12" x14ac:dyDescent="0.2">
      <c r="A13" s="411"/>
      <c r="B13" s="411"/>
      <c r="C13" s="411"/>
      <c r="D13" s="411"/>
      <c r="E13" s="411"/>
      <c r="F13" s="411"/>
      <c r="G13" s="411"/>
      <c r="H13" s="12"/>
      <c r="I13" s="12"/>
      <c r="J13" s="411"/>
      <c r="K13" s="411"/>
      <c r="L13" s="411"/>
    </row>
    <row r="14" spans="1:12" x14ac:dyDescent="0.2">
      <c r="A14" s="411"/>
      <c r="B14" s="411"/>
      <c r="C14" s="411"/>
      <c r="D14" s="411"/>
      <c r="E14" s="411"/>
      <c r="F14" s="411"/>
      <c r="G14" s="411"/>
      <c r="H14" s="12"/>
      <c r="I14" s="12"/>
      <c r="J14" s="12"/>
      <c r="K14" s="12"/>
      <c r="L14" s="12"/>
    </row>
    <row r="15" spans="1:12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9" spans="13:13" x14ac:dyDescent="0.2">
      <c r="M19" s="359" t="s">
        <v>432</v>
      </c>
    </row>
  </sheetData>
  <mergeCells count="5">
    <mergeCell ref="F4:G4"/>
    <mergeCell ref="D4:E4"/>
    <mergeCell ref="B4:C4"/>
    <mergeCell ref="A1:C2"/>
    <mergeCell ref="H4:I4"/>
  </mergeCell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/>
  <dimension ref="A1:G68"/>
  <sheetViews>
    <sheetView workbookViewId="0">
      <selection activeCell="N32" sqref="N32"/>
    </sheetView>
  </sheetViews>
  <sheetFormatPr baseColWidth="10" defaultRowHeight="14.25" x14ac:dyDescent="0.2"/>
  <cols>
    <col min="1" max="1" width="22" customWidth="1"/>
    <col min="2" max="2" width="14.125" customWidth="1"/>
    <col min="5" max="5" width="11" customWidth="1"/>
    <col min="6" max="6" width="11.75" customWidth="1"/>
  </cols>
  <sheetData>
    <row r="1" spans="1:7" x14ac:dyDescent="0.2">
      <c r="A1" s="896" t="s">
        <v>1</v>
      </c>
      <c r="B1" s="896"/>
      <c r="C1" s="896"/>
      <c r="D1" s="896"/>
      <c r="E1" s="416"/>
      <c r="F1" s="416"/>
      <c r="G1" s="417"/>
    </row>
    <row r="2" spans="1:7" x14ac:dyDescent="0.2">
      <c r="A2" s="896"/>
      <c r="B2" s="896"/>
      <c r="C2" s="896"/>
      <c r="D2" s="896"/>
      <c r="E2" s="417"/>
      <c r="F2" s="417"/>
      <c r="G2" s="417"/>
    </row>
    <row r="3" spans="1:7" x14ac:dyDescent="0.2">
      <c r="A3" s="639"/>
      <c r="B3" s="639"/>
      <c r="C3" s="639"/>
      <c r="D3" s="417"/>
      <c r="E3" s="417"/>
      <c r="F3" s="417"/>
      <c r="G3" s="417"/>
    </row>
    <row r="4" spans="1:7" x14ac:dyDescent="0.2">
      <c r="A4" s="418" t="s">
        <v>435</v>
      </c>
      <c r="B4" s="417"/>
      <c r="C4" s="417"/>
      <c r="D4" s="417"/>
      <c r="E4" s="417"/>
      <c r="F4" s="417"/>
      <c r="G4" s="417"/>
    </row>
    <row r="5" spans="1:7" x14ac:dyDescent="0.2">
      <c r="A5" s="419"/>
      <c r="B5" s="419" t="s">
        <v>436</v>
      </c>
      <c r="C5" s="419" t="s">
        <v>437</v>
      </c>
      <c r="D5" s="419" t="s">
        <v>438</v>
      </c>
      <c r="E5" s="419" t="s">
        <v>439</v>
      </c>
      <c r="F5" s="419" t="s">
        <v>55</v>
      </c>
      <c r="G5" s="417"/>
    </row>
    <row r="6" spans="1:7" x14ac:dyDescent="0.2">
      <c r="A6" s="420" t="s">
        <v>436</v>
      </c>
      <c r="B6" s="421">
        <v>1</v>
      </c>
      <c r="C6" s="421">
        <v>238.8</v>
      </c>
      <c r="D6" s="421">
        <v>0.23880000000000001</v>
      </c>
      <c r="E6" s="422" t="s">
        <v>440</v>
      </c>
      <c r="F6" s="422">
        <v>0.27779999999999999</v>
      </c>
      <c r="G6" s="417"/>
    </row>
    <row r="7" spans="1:7" x14ac:dyDescent="0.2">
      <c r="A7" s="423" t="s">
        <v>437</v>
      </c>
      <c r="B7" s="424" t="s">
        <v>441</v>
      </c>
      <c r="C7" s="425">
        <v>1</v>
      </c>
      <c r="D7" s="426" t="s">
        <v>442</v>
      </c>
      <c r="E7" s="426" t="s">
        <v>443</v>
      </c>
      <c r="F7" s="424" t="s">
        <v>444</v>
      </c>
      <c r="G7" s="417"/>
    </row>
    <row r="8" spans="1:7" x14ac:dyDescent="0.2">
      <c r="A8" s="423" t="s">
        <v>438</v>
      </c>
      <c r="B8" s="424">
        <v>4.1867999999999999</v>
      </c>
      <c r="C8" s="426" t="s">
        <v>445</v>
      </c>
      <c r="D8" s="425">
        <v>1</v>
      </c>
      <c r="E8" s="426" t="s">
        <v>446</v>
      </c>
      <c r="F8" s="424">
        <v>1.163</v>
      </c>
      <c r="G8" s="417"/>
    </row>
    <row r="9" spans="1:7" x14ac:dyDescent="0.2">
      <c r="A9" s="423" t="s">
        <v>439</v>
      </c>
      <c r="B9" s="424" t="s">
        <v>447</v>
      </c>
      <c r="C9" s="426" t="s">
        <v>448</v>
      </c>
      <c r="D9" s="426" t="s">
        <v>449</v>
      </c>
      <c r="E9" s="424">
        <v>1</v>
      </c>
      <c r="F9" s="427">
        <v>11630</v>
      </c>
      <c r="G9" s="417"/>
    </row>
    <row r="10" spans="1:7" x14ac:dyDescent="0.2">
      <c r="A10" s="428" t="s">
        <v>55</v>
      </c>
      <c r="B10" s="429">
        <v>3.6</v>
      </c>
      <c r="C10" s="429">
        <v>860</v>
      </c>
      <c r="D10" s="429">
        <v>0.86</v>
      </c>
      <c r="E10" s="430" t="s">
        <v>450</v>
      </c>
      <c r="F10" s="429">
        <v>1</v>
      </c>
      <c r="G10" s="417"/>
    </row>
    <row r="11" spans="1:7" x14ac:dyDescent="0.2">
      <c r="A11" s="423"/>
      <c r="B11" s="425"/>
      <c r="C11" s="425"/>
      <c r="D11" s="425"/>
      <c r="E11" s="424"/>
      <c r="F11" s="425"/>
      <c r="G11" s="417"/>
    </row>
    <row r="12" spans="1:7" x14ac:dyDescent="0.2">
      <c r="A12" s="418"/>
      <c r="B12" s="417"/>
      <c r="C12" s="417"/>
      <c r="D12" s="417"/>
      <c r="E12" s="431"/>
      <c r="F12" s="417"/>
      <c r="G12" s="417"/>
    </row>
    <row r="13" spans="1:7" x14ac:dyDescent="0.2">
      <c r="A13" s="418" t="s">
        <v>451</v>
      </c>
      <c r="B13" s="417"/>
      <c r="C13" s="417"/>
      <c r="D13" s="417"/>
      <c r="E13" s="417"/>
      <c r="F13" s="417"/>
      <c r="G13" s="417"/>
    </row>
    <row r="14" spans="1:7" x14ac:dyDescent="0.2">
      <c r="A14" s="419"/>
      <c r="B14" s="432" t="s">
        <v>452</v>
      </c>
      <c r="C14" s="419" t="s">
        <v>453</v>
      </c>
      <c r="D14" s="419" t="s">
        <v>454</v>
      </c>
      <c r="E14" s="419" t="s">
        <v>455</v>
      </c>
      <c r="F14" s="419" t="s">
        <v>456</v>
      </c>
      <c r="G14" s="425"/>
    </row>
    <row r="15" spans="1:7" x14ac:dyDescent="0.2">
      <c r="A15" s="420" t="s">
        <v>452</v>
      </c>
      <c r="B15" s="421">
        <v>1</v>
      </c>
      <c r="C15" s="421">
        <v>2.3810000000000001E-2</v>
      </c>
      <c r="D15" s="421">
        <v>0.13370000000000001</v>
      </c>
      <c r="E15" s="421">
        <v>3.7850000000000001</v>
      </c>
      <c r="F15" s="421">
        <v>3.8E-3</v>
      </c>
      <c r="G15" s="425"/>
    </row>
    <row r="16" spans="1:7" x14ac:dyDescent="0.2">
      <c r="A16" s="423" t="s">
        <v>453</v>
      </c>
      <c r="B16" s="425">
        <v>42</v>
      </c>
      <c r="C16" s="425">
        <v>1</v>
      </c>
      <c r="D16" s="425">
        <v>5.6150000000000002</v>
      </c>
      <c r="E16" s="425">
        <v>159</v>
      </c>
      <c r="F16" s="425">
        <v>0.159</v>
      </c>
      <c r="G16" s="425"/>
    </row>
    <row r="17" spans="1:7" x14ac:dyDescent="0.2">
      <c r="A17" s="423" t="s">
        <v>454</v>
      </c>
      <c r="B17" s="425">
        <v>7.48</v>
      </c>
      <c r="C17" s="425">
        <v>0.17810000000000001</v>
      </c>
      <c r="D17" s="425">
        <v>1</v>
      </c>
      <c r="E17" s="425">
        <v>28.3</v>
      </c>
      <c r="F17" s="425">
        <v>2.8299999999999999E-2</v>
      </c>
      <c r="G17" s="425"/>
    </row>
    <row r="18" spans="1:7" x14ac:dyDescent="0.2">
      <c r="A18" s="423" t="s">
        <v>455</v>
      </c>
      <c r="B18" s="425">
        <v>0.26419999999999999</v>
      </c>
      <c r="C18" s="425">
        <v>6.3E-3</v>
      </c>
      <c r="D18" s="425">
        <v>3.5299999999999998E-2</v>
      </c>
      <c r="E18" s="425">
        <v>1</v>
      </c>
      <c r="F18" s="425">
        <v>1E-3</v>
      </c>
      <c r="G18" s="425"/>
    </row>
    <row r="19" spans="1:7" x14ac:dyDescent="0.2">
      <c r="A19" s="428" t="s">
        <v>456</v>
      </c>
      <c r="B19" s="429">
        <v>264.2</v>
      </c>
      <c r="C19" s="429">
        <v>6.2889999999999997</v>
      </c>
      <c r="D19" s="429">
        <v>35.314700000000002</v>
      </c>
      <c r="E19" s="433">
        <v>1000</v>
      </c>
      <c r="F19" s="429">
        <v>1</v>
      </c>
      <c r="G19" s="425"/>
    </row>
    <row r="20" spans="1:7" x14ac:dyDescent="0.2">
      <c r="A20" s="417"/>
      <c r="B20" s="417"/>
      <c r="C20" s="417"/>
      <c r="D20" s="417"/>
      <c r="E20" s="417"/>
      <c r="F20" s="417"/>
      <c r="G20" s="417"/>
    </row>
    <row r="21" spans="1:7" x14ac:dyDescent="0.2">
      <c r="A21" s="417"/>
      <c r="B21" s="417"/>
      <c r="C21" s="417"/>
      <c r="D21" s="417"/>
      <c r="E21" s="417"/>
      <c r="F21" s="417"/>
      <c r="G21" s="417"/>
    </row>
    <row r="22" spans="1:7" x14ac:dyDescent="0.2">
      <c r="A22" s="418" t="s">
        <v>457</v>
      </c>
      <c r="B22" s="417"/>
      <c r="C22" s="417"/>
      <c r="D22" s="417"/>
      <c r="E22" s="417"/>
      <c r="F22" s="417"/>
      <c r="G22" s="417"/>
    </row>
    <row r="23" spans="1:7" x14ac:dyDescent="0.2">
      <c r="A23" s="434" t="s">
        <v>310</v>
      </c>
      <c r="B23" s="434"/>
      <c r="C23" s="434"/>
      <c r="D23" s="434"/>
      <c r="E23" s="434"/>
      <c r="F23" s="434"/>
      <c r="G23" s="417"/>
    </row>
    <row r="24" spans="1:7" x14ac:dyDescent="0.2">
      <c r="A24" s="897" t="s">
        <v>458</v>
      </c>
      <c r="B24" s="897"/>
      <c r="C24" s="897"/>
      <c r="D24" s="898" t="s">
        <v>459</v>
      </c>
      <c r="E24" s="898"/>
      <c r="F24" s="898"/>
      <c r="G24" s="417"/>
    </row>
    <row r="25" spans="1:7" x14ac:dyDescent="0.2">
      <c r="A25" s="417"/>
      <c r="B25" s="417"/>
      <c r="C25" s="417"/>
      <c r="D25" s="417"/>
      <c r="E25" s="417"/>
      <c r="F25" s="417"/>
      <c r="G25" s="417"/>
    </row>
    <row r="26" spans="1:7" x14ac:dyDescent="0.2">
      <c r="A26" s="417"/>
      <c r="B26" s="417"/>
      <c r="C26" s="417"/>
      <c r="D26" s="417"/>
      <c r="E26" s="417"/>
      <c r="F26" s="417"/>
      <c r="G26" s="417"/>
    </row>
    <row r="27" spans="1:7" x14ac:dyDescent="0.2">
      <c r="A27" s="60" t="s">
        <v>460</v>
      </c>
      <c r="B27" s="417"/>
      <c r="C27" s="60"/>
      <c r="D27" s="418" t="s">
        <v>461</v>
      </c>
      <c r="E27" s="417"/>
      <c r="F27" s="417"/>
      <c r="G27" s="417"/>
    </row>
    <row r="28" spans="1:7" x14ac:dyDescent="0.2">
      <c r="A28" s="434" t="s">
        <v>310</v>
      </c>
      <c r="B28" s="435" t="s">
        <v>463</v>
      </c>
      <c r="C28" s="58"/>
      <c r="D28" s="420" t="s">
        <v>115</v>
      </c>
      <c r="E28" s="421"/>
      <c r="F28" s="422" t="s">
        <v>464</v>
      </c>
      <c r="G28" s="417"/>
    </row>
    <row r="29" spans="1:7" x14ac:dyDescent="0.2">
      <c r="A29" s="436" t="s">
        <v>468</v>
      </c>
      <c r="B29" s="437" t="s">
        <v>469</v>
      </c>
      <c r="C29" s="58"/>
      <c r="D29" s="428" t="s">
        <v>429</v>
      </c>
      <c r="E29" s="429"/>
      <c r="F29" s="430" t="s">
        <v>470</v>
      </c>
      <c r="G29" s="417"/>
    </row>
    <row r="30" spans="1:7" x14ac:dyDescent="0.2">
      <c r="A30" s="438" t="s">
        <v>471</v>
      </c>
      <c r="B30" s="439" t="s">
        <v>472</v>
      </c>
      <c r="C30" s="417"/>
      <c r="D30" s="417"/>
      <c r="E30" s="417"/>
      <c r="F30" s="417"/>
      <c r="G30" s="417"/>
    </row>
    <row r="31" spans="1:7" x14ac:dyDescent="0.2">
      <c r="A31" s="417"/>
      <c r="B31" s="417"/>
      <c r="C31" s="417"/>
      <c r="D31" s="417"/>
      <c r="E31" s="417"/>
      <c r="F31" s="417"/>
      <c r="G31" s="417"/>
    </row>
    <row r="32" spans="1:7" x14ac:dyDescent="0.2">
      <c r="A32" s="417"/>
      <c r="B32" s="417"/>
      <c r="C32" s="417"/>
      <c r="D32" s="417"/>
      <c r="E32" s="417"/>
      <c r="F32" s="417"/>
      <c r="G32" s="417"/>
    </row>
    <row r="33" spans="1:7" x14ac:dyDescent="0.2">
      <c r="A33" s="418" t="s">
        <v>462</v>
      </c>
      <c r="B33" s="417"/>
      <c r="C33" s="417"/>
      <c r="D33" s="417"/>
      <c r="E33" s="418" t="s">
        <v>473</v>
      </c>
      <c r="F33" s="417"/>
      <c r="G33" s="417"/>
    </row>
    <row r="34" spans="1:7" x14ac:dyDescent="0.2">
      <c r="A34" s="434" t="s">
        <v>465</v>
      </c>
      <c r="B34" s="434" t="s">
        <v>466</v>
      </c>
      <c r="C34" s="434" t="s">
        <v>467</v>
      </c>
      <c r="D34" s="425"/>
      <c r="E34" s="419"/>
      <c r="F34" s="419" t="s">
        <v>474</v>
      </c>
      <c r="G34" s="417"/>
    </row>
    <row r="35" spans="1:7" x14ac:dyDescent="0.2">
      <c r="A35" s="1"/>
      <c r="B35" s="1"/>
      <c r="C35" s="1"/>
      <c r="D35" s="1"/>
      <c r="E35" s="420" t="s">
        <v>475</v>
      </c>
      <c r="F35" s="440">
        <v>11.6</v>
      </c>
      <c r="G35" s="417"/>
    </row>
    <row r="36" spans="1:7" x14ac:dyDescent="0.2">
      <c r="A36" s="1"/>
      <c r="B36" s="1"/>
      <c r="C36" s="1"/>
      <c r="D36" s="1"/>
      <c r="E36" s="423" t="s">
        <v>49</v>
      </c>
      <c r="F36" s="440">
        <v>8.5299999999999994</v>
      </c>
      <c r="G36" s="417"/>
    </row>
    <row r="37" spans="1:7" x14ac:dyDescent="0.2">
      <c r="A37" s="1"/>
      <c r="B37" s="1"/>
      <c r="C37" s="1"/>
      <c r="D37" s="1"/>
      <c r="E37" s="423" t="s">
        <v>50</v>
      </c>
      <c r="F37" s="440">
        <v>7.88</v>
      </c>
      <c r="G37" s="417"/>
    </row>
    <row r="38" spans="1:7" x14ac:dyDescent="0.2">
      <c r="A38" s="1"/>
      <c r="B38" s="1"/>
      <c r="C38" s="1"/>
      <c r="D38" s="1"/>
      <c r="E38" s="423" t="s">
        <v>476</v>
      </c>
      <c r="F38" s="440">
        <v>7.93</v>
      </c>
      <c r="G38" s="417"/>
    </row>
    <row r="39" spans="1:7" x14ac:dyDescent="0.2">
      <c r="A39" s="1"/>
      <c r="B39" s="1"/>
      <c r="C39" s="1"/>
      <c r="D39" s="1"/>
      <c r="E39" s="423" t="s">
        <v>130</v>
      </c>
      <c r="F39" s="440">
        <v>7.46</v>
      </c>
      <c r="G39" s="417"/>
    </row>
    <row r="40" spans="1:7" x14ac:dyDescent="0.2">
      <c r="A40" s="1"/>
      <c r="B40" s="1"/>
      <c r="C40" s="1"/>
      <c r="D40" s="1"/>
      <c r="E40" s="423" t="s">
        <v>131</v>
      </c>
      <c r="F40" s="440">
        <v>6.66</v>
      </c>
      <c r="G40" s="417"/>
    </row>
    <row r="41" spans="1:7" x14ac:dyDescent="0.2">
      <c r="A41" s="1"/>
      <c r="B41" s="1"/>
      <c r="C41" s="1"/>
      <c r="D41" s="1"/>
      <c r="E41" s="428" t="s">
        <v>477</v>
      </c>
      <c r="F41" s="441">
        <v>8</v>
      </c>
      <c r="G41" s="417"/>
    </row>
    <row r="42" spans="1:7" x14ac:dyDescent="0.2">
      <c r="A42" s="417"/>
      <c r="B42" s="417"/>
      <c r="C42" s="417"/>
      <c r="D42" s="417"/>
      <c r="E42" s="417"/>
      <c r="F42" s="417"/>
      <c r="G42" s="417"/>
    </row>
    <row r="43" spans="1:7" x14ac:dyDescent="0.2">
      <c r="A43" s="417"/>
      <c r="B43" s="417"/>
      <c r="C43" s="417"/>
      <c r="D43" s="417"/>
      <c r="E43" s="417"/>
      <c r="F43" s="417"/>
      <c r="G43" s="417"/>
    </row>
    <row r="44" spans="1:7" x14ac:dyDescent="0.2">
      <c r="A44" s="417"/>
      <c r="B44" s="417"/>
      <c r="C44" s="417"/>
      <c r="D44" s="417"/>
      <c r="E44" s="417"/>
      <c r="F44" s="417"/>
      <c r="G44" s="417"/>
    </row>
    <row r="45" spans="1:7" ht="15" x14ac:dyDescent="0.25">
      <c r="A45" s="442" t="s">
        <v>478</v>
      </c>
      <c r="B45" s="1"/>
      <c r="C45" s="1"/>
      <c r="D45" s="1"/>
      <c r="E45" s="1"/>
      <c r="F45" s="1"/>
      <c r="G45" s="1"/>
    </row>
    <row r="46" spans="1:7" x14ac:dyDescent="0.2">
      <c r="A46" s="1" t="s">
        <v>479</v>
      </c>
      <c r="B46" s="1"/>
      <c r="C46" s="1"/>
      <c r="D46" s="1"/>
      <c r="E46" s="1"/>
      <c r="F46" s="1"/>
      <c r="G46" s="1"/>
    </row>
    <row r="47" spans="1:7" x14ac:dyDescent="0.2">
      <c r="A47" s="1" t="s">
        <v>480</v>
      </c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ht="15" x14ac:dyDescent="0.25">
      <c r="A49" s="442" t="s">
        <v>481</v>
      </c>
      <c r="B49" s="1"/>
      <c r="C49" s="1"/>
      <c r="D49" s="1"/>
      <c r="E49" s="1"/>
      <c r="F49" s="1"/>
      <c r="G49" s="1"/>
    </row>
    <row r="50" spans="1:7" x14ac:dyDescent="0.2">
      <c r="A50" s="1" t="s">
        <v>482</v>
      </c>
      <c r="B50" s="1"/>
      <c r="C50" s="1"/>
      <c r="D50" s="1"/>
      <c r="E50" s="1"/>
      <c r="F50" s="1"/>
      <c r="G50" s="1"/>
    </row>
    <row r="51" spans="1:7" x14ac:dyDescent="0.2">
      <c r="A51" s="1" t="s">
        <v>483</v>
      </c>
      <c r="B51" s="1"/>
      <c r="C51" s="1"/>
      <c r="D51" s="1"/>
      <c r="E51" s="1"/>
      <c r="F51" s="1"/>
      <c r="G51" s="1"/>
    </row>
    <row r="52" spans="1:7" x14ac:dyDescent="0.2">
      <c r="A52" s="1" t="s">
        <v>484</v>
      </c>
      <c r="B52" s="1"/>
      <c r="C52" s="1"/>
      <c r="D52" s="1"/>
      <c r="E52" s="1"/>
      <c r="F52" s="1"/>
      <c r="G52" s="1"/>
    </row>
    <row r="53" spans="1:7" x14ac:dyDescent="0.2">
      <c r="A53" s="1" t="s">
        <v>485</v>
      </c>
      <c r="B53" s="1"/>
      <c r="C53" s="1"/>
      <c r="D53" s="1"/>
      <c r="E53" s="1"/>
      <c r="F53" s="1"/>
      <c r="G53" s="1"/>
    </row>
    <row r="54" spans="1:7" x14ac:dyDescent="0.2">
      <c r="A54" s="1"/>
      <c r="B54" s="1"/>
      <c r="C54" s="1"/>
      <c r="D54" s="1"/>
      <c r="E54" s="1"/>
      <c r="F54" s="1"/>
      <c r="G54" s="1"/>
    </row>
    <row r="55" spans="1:7" ht="15" x14ac:dyDescent="0.25">
      <c r="A55" s="442" t="s">
        <v>486</v>
      </c>
      <c r="B55" s="1"/>
      <c r="C55" s="1"/>
      <c r="D55" s="1"/>
      <c r="E55" s="1"/>
      <c r="F55" s="1"/>
      <c r="G55" s="1"/>
    </row>
    <row r="56" spans="1:7" x14ac:dyDescent="0.2">
      <c r="A56" s="1" t="s">
        <v>487</v>
      </c>
      <c r="B56" s="1"/>
      <c r="C56" s="1"/>
      <c r="D56" s="1"/>
      <c r="E56" s="1"/>
      <c r="F56" s="1"/>
      <c r="G56" s="1"/>
    </row>
    <row r="57" spans="1:7" x14ac:dyDescent="0.2">
      <c r="A57" s="1" t="s">
        <v>488</v>
      </c>
      <c r="B57" s="1"/>
      <c r="C57" s="1"/>
      <c r="D57" s="1"/>
      <c r="E57" s="1"/>
      <c r="F57" s="1"/>
      <c r="G57" s="1"/>
    </row>
    <row r="58" spans="1:7" x14ac:dyDescent="0.2">
      <c r="A58" s="1" t="s">
        <v>489</v>
      </c>
      <c r="B58" s="1"/>
      <c r="C58" s="1"/>
      <c r="D58" s="1"/>
      <c r="E58" s="1"/>
      <c r="F58" s="1"/>
      <c r="G58" s="1"/>
    </row>
    <row r="59" spans="1:7" x14ac:dyDescent="0.2">
      <c r="A59" s="1" t="s">
        <v>490</v>
      </c>
      <c r="B59" s="1"/>
      <c r="C59" s="1"/>
      <c r="D59" s="1"/>
      <c r="E59" s="1"/>
      <c r="F59" s="1"/>
      <c r="G59" s="1"/>
    </row>
    <row r="60" spans="1:7" x14ac:dyDescent="0.2">
      <c r="A60" s="1"/>
      <c r="B60" s="1"/>
      <c r="C60" s="1"/>
      <c r="D60" s="1"/>
      <c r="E60" s="1"/>
      <c r="F60" s="1"/>
      <c r="G60" s="1"/>
    </row>
    <row r="61" spans="1:7" ht="15" x14ac:dyDescent="0.25">
      <c r="A61" s="442" t="s">
        <v>491</v>
      </c>
      <c r="B61" s="1"/>
      <c r="C61" s="1"/>
      <c r="D61" s="1"/>
      <c r="E61" s="1"/>
      <c r="F61" s="1"/>
      <c r="G61" s="1"/>
    </row>
    <row r="62" spans="1:7" x14ac:dyDescent="0.2">
      <c r="A62" s="1" t="s">
        <v>492</v>
      </c>
      <c r="B62" s="1"/>
      <c r="C62" s="1"/>
      <c r="D62" s="1"/>
      <c r="E62" s="1"/>
      <c r="F62" s="1"/>
      <c r="G62" s="1"/>
    </row>
    <row r="63" spans="1:7" x14ac:dyDescent="0.2">
      <c r="A63" s="1" t="s">
        <v>493</v>
      </c>
      <c r="B63" s="1"/>
      <c r="C63" s="1"/>
      <c r="D63" s="1"/>
      <c r="E63" s="1"/>
      <c r="F63" s="1"/>
      <c r="G63" s="1"/>
    </row>
    <row r="64" spans="1:7" x14ac:dyDescent="0.2">
      <c r="A64" s="1"/>
      <c r="B64" s="1"/>
      <c r="C64" s="1"/>
      <c r="D64" s="1"/>
      <c r="E64" s="1"/>
      <c r="F64" s="1"/>
      <c r="G64" s="1"/>
    </row>
    <row r="65" spans="1:7" ht="15" x14ac:dyDescent="0.25">
      <c r="A65" s="442" t="s">
        <v>494</v>
      </c>
      <c r="B65" s="1"/>
      <c r="C65" s="1"/>
      <c r="D65" s="1"/>
      <c r="E65" s="1"/>
      <c r="F65" s="1"/>
      <c r="G65" s="1"/>
    </row>
    <row r="66" spans="1:7" x14ac:dyDescent="0.2">
      <c r="A66" s="1" t="s">
        <v>495</v>
      </c>
      <c r="B66" s="1"/>
      <c r="C66" s="1"/>
      <c r="D66" s="1"/>
      <c r="E66" s="1"/>
      <c r="F66" s="1"/>
      <c r="G66" s="1"/>
    </row>
    <row r="67" spans="1:7" x14ac:dyDescent="0.2">
      <c r="A67" s="1" t="s">
        <v>496</v>
      </c>
      <c r="B67" s="1"/>
      <c r="C67" s="1"/>
      <c r="D67" s="1"/>
      <c r="E67" s="1"/>
      <c r="F67" s="1"/>
      <c r="G67" s="1"/>
    </row>
    <row r="68" spans="1:7" x14ac:dyDescent="0.2">
      <c r="A68" s="1" t="s">
        <v>497</v>
      </c>
      <c r="B68" s="1"/>
      <c r="C68" s="1"/>
      <c r="D68" s="1"/>
      <c r="E68" s="1"/>
      <c r="F68" s="1"/>
      <c r="G68" s="1"/>
    </row>
  </sheetData>
  <mergeCells count="3">
    <mergeCell ref="A1:D2"/>
    <mergeCell ref="A24:C24"/>
    <mergeCell ref="D24:F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D16"/>
  <sheetViews>
    <sheetView workbookViewId="0">
      <selection activeCell="B3" sqref="B3:D15"/>
    </sheetView>
  </sheetViews>
  <sheetFormatPr baseColWidth="10" defaultColWidth="11.375" defaultRowHeight="14.25" x14ac:dyDescent="0.2"/>
  <cols>
    <col min="1" max="16384" width="11.375" style="1"/>
  </cols>
  <sheetData>
    <row r="1" spans="1:4" s="3" customFormat="1" ht="15" thickTop="1" x14ac:dyDescent="0.2">
      <c r="A1" s="463" t="s">
        <v>511</v>
      </c>
      <c r="B1" s="466"/>
      <c r="C1" s="466"/>
      <c r="D1" s="466"/>
    </row>
    <row r="2" spans="1:4" x14ac:dyDescent="0.2">
      <c r="A2" s="496"/>
      <c r="B2" s="494"/>
      <c r="C2" s="494"/>
      <c r="D2" s="497"/>
    </row>
    <row r="3" spans="1:4" x14ac:dyDescent="0.2">
      <c r="A3" s="498"/>
      <c r="B3" s="498">
        <v>2013</v>
      </c>
      <c r="C3" s="498">
        <v>2014</v>
      </c>
      <c r="D3" s="498">
        <v>2015</v>
      </c>
    </row>
    <row r="4" spans="1:4" x14ac:dyDescent="0.2">
      <c r="A4" s="465" t="s">
        <v>135</v>
      </c>
      <c r="B4" s="493">
        <v>-7.4982580478999239</v>
      </c>
      <c r="C4" s="493">
        <v>-7.7324140831852759</v>
      </c>
      <c r="D4" s="493">
        <v>-0.12983424845115812</v>
      </c>
    </row>
    <row r="5" spans="1:4" x14ac:dyDescent="0.2">
      <c r="A5" s="465" t="s">
        <v>136</v>
      </c>
      <c r="B5" s="493">
        <v>-8.8924530160599851</v>
      </c>
      <c r="C5" s="493">
        <v>-6.1289296047799331</v>
      </c>
      <c r="D5" s="493">
        <v>0.25590317587755995</v>
      </c>
    </row>
    <row r="6" spans="1:4" x14ac:dyDescent="0.2">
      <c r="A6" s="465" t="s">
        <v>137</v>
      </c>
      <c r="B6" s="493">
        <v>-9.2827590482357216</v>
      </c>
      <c r="C6" s="493">
        <v>-4.9349272129765245</v>
      </c>
      <c r="D6" s="493" t="s">
        <v>625</v>
      </c>
    </row>
    <row r="7" spans="1:4" x14ac:dyDescent="0.2">
      <c r="A7" s="465" t="s">
        <v>138</v>
      </c>
      <c r="B7" s="493">
        <v>-9.3694248229795942</v>
      </c>
      <c r="C7" s="493">
        <v>-4.7614316762720152</v>
      </c>
      <c r="D7" s="774" t="s">
        <v>625</v>
      </c>
    </row>
    <row r="8" spans="1:4" x14ac:dyDescent="0.2">
      <c r="A8" s="465" t="s">
        <v>139</v>
      </c>
      <c r="B8" s="493">
        <v>-9.8600142648082088</v>
      </c>
      <c r="C8" s="493">
        <v>-3.8853086947476392</v>
      </c>
      <c r="D8" s="774" t="s">
        <v>625</v>
      </c>
    </row>
    <row r="9" spans="1:4" x14ac:dyDescent="0.2">
      <c r="A9" s="465" t="s">
        <v>140</v>
      </c>
      <c r="B9" s="493">
        <v>-10.661427553112601</v>
      </c>
      <c r="C9" s="493">
        <v>-2.4572460497826003</v>
      </c>
      <c r="D9" s="774" t="s">
        <v>625</v>
      </c>
    </row>
    <row r="10" spans="1:4" x14ac:dyDescent="0.2">
      <c r="A10" s="465" t="s">
        <v>141</v>
      </c>
      <c r="B10" s="493">
        <v>-10.494063006540271</v>
      </c>
      <c r="C10" s="493">
        <v>-2.1662272328385153</v>
      </c>
      <c r="D10" s="774" t="s">
        <v>625</v>
      </c>
    </row>
    <row r="11" spans="1:4" x14ac:dyDescent="0.2">
      <c r="A11" s="465" t="s">
        <v>142</v>
      </c>
      <c r="B11" s="493">
        <v>-10.991666855459252</v>
      </c>
      <c r="C11" s="493">
        <v>-1.794778130197842</v>
      </c>
      <c r="D11" s="774" t="s">
        <v>625</v>
      </c>
    </row>
    <row r="12" spans="1:4" x14ac:dyDescent="0.2">
      <c r="A12" s="465" t="s">
        <v>143</v>
      </c>
      <c r="B12" s="493">
        <v>-10.415991755541489</v>
      </c>
      <c r="C12" s="493">
        <v>-1.0137869629615259</v>
      </c>
      <c r="D12" s="774" t="s">
        <v>625</v>
      </c>
    </row>
    <row r="13" spans="1:4" x14ac:dyDescent="0.2">
      <c r="A13" s="465" t="s">
        <v>144</v>
      </c>
      <c r="B13" s="493">
        <v>-10.205386523367592</v>
      </c>
      <c r="C13" s="493">
        <v>-0.50209388650463882</v>
      </c>
      <c r="D13" s="774" t="s">
        <v>625</v>
      </c>
    </row>
    <row r="14" spans="1:4" x14ac:dyDescent="0.2">
      <c r="A14" s="465" t="s">
        <v>145</v>
      </c>
      <c r="B14" s="493">
        <v>-9.7135005410103492</v>
      </c>
      <c r="C14" s="493">
        <v>-0.7023677758902801</v>
      </c>
      <c r="D14" s="774" t="s">
        <v>625</v>
      </c>
    </row>
    <row r="15" spans="1:4" x14ac:dyDescent="0.2">
      <c r="A15" s="494" t="s">
        <v>146</v>
      </c>
      <c r="B15" s="495">
        <v>-8.9053259764972612</v>
      </c>
      <c r="C15" s="495">
        <v>-0.52395112962496149</v>
      </c>
      <c r="D15" s="775" t="s">
        <v>625</v>
      </c>
    </row>
    <row r="16" spans="1:4" x14ac:dyDescent="0.2">
      <c r="A16" s="464"/>
      <c r="B16" s="465"/>
      <c r="C16" s="465"/>
      <c r="D16" s="93" t="s">
        <v>241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H15"/>
  <sheetViews>
    <sheetView zoomScale="115" zoomScaleNormal="115" zoomScaleSheetLayoutView="100" workbookViewId="0">
      <selection activeCell="B14" sqref="B14"/>
    </sheetView>
  </sheetViews>
  <sheetFormatPr baseColWidth="10" defaultRowHeight="12.75" x14ac:dyDescent="0.2"/>
  <cols>
    <col min="1" max="1" width="27.375" style="96" customWidth="1"/>
    <col min="2" max="2" width="9.375" style="96" customWidth="1"/>
    <col min="3" max="3" width="12" style="96" customWidth="1"/>
    <col min="4" max="4" width="9.375" style="96" customWidth="1"/>
    <col min="5" max="5" width="10.5" style="96" customWidth="1"/>
    <col min="6" max="6" width="9.375" style="96" customWidth="1"/>
    <col min="7" max="7" width="10.75" style="96" customWidth="1"/>
    <col min="8" max="8" width="15.75" style="96" customWidth="1"/>
    <col min="9" max="9" width="11" style="96"/>
    <col min="10" max="10" width="10.875" style="96" bestFit="1" customWidth="1"/>
    <col min="11" max="256" width="10" style="96"/>
    <col min="257" max="257" width="24" style="96" customWidth="1"/>
    <col min="258" max="260" width="8.25" style="96" bestFit="1" customWidth="1"/>
    <col min="261" max="261" width="7.5" style="96" bestFit="1" customWidth="1"/>
    <col min="262" max="262" width="8.25" style="96" bestFit="1" customWidth="1"/>
    <col min="263" max="263" width="7.5" style="96" bestFit="1" customWidth="1"/>
    <col min="264" max="264" width="10.875" style="96" bestFit="1" customWidth="1"/>
    <col min="265" max="265" width="10" style="96"/>
    <col min="266" max="266" width="10.875" style="96" bestFit="1" customWidth="1"/>
    <col min="267" max="512" width="10" style="96"/>
    <col min="513" max="513" width="24" style="96" customWidth="1"/>
    <col min="514" max="516" width="8.25" style="96" bestFit="1" customWidth="1"/>
    <col min="517" max="517" width="7.5" style="96" bestFit="1" customWidth="1"/>
    <col min="518" max="518" width="8.25" style="96" bestFit="1" customWidth="1"/>
    <col min="519" max="519" width="7.5" style="96" bestFit="1" customWidth="1"/>
    <col min="520" max="520" width="10.875" style="96" bestFit="1" customWidth="1"/>
    <col min="521" max="521" width="10" style="96"/>
    <col min="522" max="522" width="10.875" style="96" bestFit="1" customWidth="1"/>
    <col min="523" max="768" width="10" style="96"/>
    <col min="769" max="769" width="24" style="96" customWidth="1"/>
    <col min="770" max="772" width="8.25" style="96" bestFit="1" customWidth="1"/>
    <col min="773" max="773" width="7.5" style="96" bestFit="1" customWidth="1"/>
    <col min="774" max="774" width="8.25" style="96" bestFit="1" customWidth="1"/>
    <col min="775" max="775" width="7.5" style="96" bestFit="1" customWidth="1"/>
    <col min="776" max="776" width="10.875" style="96" bestFit="1" customWidth="1"/>
    <col min="777" max="777" width="10" style="96"/>
    <col min="778" max="778" width="10.875" style="96" bestFit="1" customWidth="1"/>
    <col min="779" max="1024" width="11" style="96"/>
    <col min="1025" max="1025" width="24" style="96" customWidth="1"/>
    <col min="1026" max="1028" width="8.25" style="96" bestFit="1" customWidth="1"/>
    <col min="1029" max="1029" width="7.5" style="96" bestFit="1" customWidth="1"/>
    <col min="1030" max="1030" width="8.25" style="96" bestFit="1" customWidth="1"/>
    <col min="1031" max="1031" width="7.5" style="96" bestFit="1" customWidth="1"/>
    <col min="1032" max="1032" width="10.875" style="96" bestFit="1" customWidth="1"/>
    <col min="1033" max="1033" width="10" style="96"/>
    <col min="1034" max="1034" width="10.875" style="96" bestFit="1" customWidth="1"/>
    <col min="1035" max="1280" width="10" style="96"/>
    <col min="1281" max="1281" width="24" style="96" customWidth="1"/>
    <col min="1282" max="1284" width="8.25" style="96" bestFit="1" customWidth="1"/>
    <col min="1285" max="1285" width="7.5" style="96" bestFit="1" customWidth="1"/>
    <col min="1286" max="1286" width="8.25" style="96" bestFit="1" customWidth="1"/>
    <col min="1287" max="1287" width="7.5" style="96" bestFit="1" customWidth="1"/>
    <col min="1288" max="1288" width="10.875" style="96" bestFit="1" customWidth="1"/>
    <col min="1289" max="1289" width="10" style="96"/>
    <col min="1290" max="1290" width="10.875" style="96" bestFit="1" customWidth="1"/>
    <col min="1291" max="1536" width="10" style="96"/>
    <col min="1537" max="1537" width="24" style="96" customWidth="1"/>
    <col min="1538" max="1540" width="8.25" style="96" bestFit="1" customWidth="1"/>
    <col min="1541" max="1541" width="7.5" style="96" bestFit="1" customWidth="1"/>
    <col min="1542" max="1542" width="8.25" style="96" bestFit="1" customWidth="1"/>
    <col min="1543" max="1543" width="7.5" style="96" bestFit="1" customWidth="1"/>
    <col min="1544" max="1544" width="10.875" style="96" bestFit="1" customWidth="1"/>
    <col min="1545" max="1545" width="10" style="96"/>
    <col min="1546" max="1546" width="10.875" style="96" bestFit="1" customWidth="1"/>
    <col min="1547" max="1792" width="10" style="96"/>
    <col min="1793" max="1793" width="24" style="96" customWidth="1"/>
    <col min="1794" max="1796" width="8.25" style="96" bestFit="1" customWidth="1"/>
    <col min="1797" max="1797" width="7.5" style="96" bestFit="1" customWidth="1"/>
    <col min="1798" max="1798" width="8.25" style="96" bestFit="1" customWidth="1"/>
    <col min="1799" max="1799" width="7.5" style="96" bestFit="1" customWidth="1"/>
    <col min="1800" max="1800" width="10.875" style="96" bestFit="1" customWidth="1"/>
    <col min="1801" max="1801" width="10" style="96"/>
    <col min="1802" max="1802" width="10.875" style="96" bestFit="1" customWidth="1"/>
    <col min="1803" max="2048" width="11" style="96"/>
    <col min="2049" max="2049" width="24" style="96" customWidth="1"/>
    <col min="2050" max="2052" width="8.25" style="96" bestFit="1" customWidth="1"/>
    <col min="2053" max="2053" width="7.5" style="96" bestFit="1" customWidth="1"/>
    <col min="2054" max="2054" width="8.25" style="96" bestFit="1" customWidth="1"/>
    <col min="2055" max="2055" width="7.5" style="96" bestFit="1" customWidth="1"/>
    <col min="2056" max="2056" width="10.875" style="96" bestFit="1" customWidth="1"/>
    <col min="2057" max="2057" width="10" style="96"/>
    <col min="2058" max="2058" width="10.875" style="96" bestFit="1" customWidth="1"/>
    <col min="2059" max="2304" width="10" style="96"/>
    <col min="2305" max="2305" width="24" style="96" customWidth="1"/>
    <col min="2306" max="2308" width="8.25" style="96" bestFit="1" customWidth="1"/>
    <col min="2309" max="2309" width="7.5" style="96" bestFit="1" customWidth="1"/>
    <col min="2310" max="2310" width="8.25" style="96" bestFit="1" customWidth="1"/>
    <col min="2311" max="2311" width="7.5" style="96" bestFit="1" customWidth="1"/>
    <col min="2312" max="2312" width="10.875" style="96" bestFit="1" customWidth="1"/>
    <col min="2313" max="2313" width="10" style="96"/>
    <col min="2314" max="2314" width="10.875" style="96" bestFit="1" customWidth="1"/>
    <col min="2315" max="2560" width="10" style="96"/>
    <col min="2561" max="2561" width="24" style="96" customWidth="1"/>
    <col min="2562" max="2564" width="8.25" style="96" bestFit="1" customWidth="1"/>
    <col min="2565" max="2565" width="7.5" style="96" bestFit="1" customWidth="1"/>
    <col min="2566" max="2566" width="8.25" style="96" bestFit="1" customWidth="1"/>
    <col min="2567" max="2567" width="7.5" style="96" bestFit="1" customWidth="1"/>
    <col min="2568" max="2568" width="10.875" style="96" bestFit="1" customWidth="1"/>
    <col min="2569" max="2569" width="10" style="96"/>
    <col min="2570" max="2570" width="10.875" style="96" bestFit="1" customWidth="1"/>
    <col min="2571" max="2816" width="10" style="96"/>
    <col min="2817" max="2817" width="24" style="96" customWidth="1"/>
    <col min="2818" max="2820" width="8.25" style="96" bestFit="1" customWidth="1"/>
    <col min="2821" max="2821" width="7.5" style="96" bestFit="1" customWidth="1"/>
    <col min="2822" max="2822" width="8.25" style="96" bestFit="1" customWidth="1"/>
    <col min="2823" max="2823" width="7.5" style="96" bestFit="1" customWidth="1"/>
    <col min="2824" max="2824" width="10.875" style="96" bestFit="1" customWidth="1"/>
    <col min="2825" max="2825" width="10" style="96"/>
    <col min="2826" max="2826" width="10.875" style="96" bestFit="1" customWidth="1"/>
    <col min="2827" max="3072" width="11" style="96"/>
    <col min="3073" max="3073" width="24" style="96" customWidth="1"/>
    <col min="3074" max="3076" width="8.25" style="96" bestFit="1" customWidth="1"/>
    <col min="3077" max="3077" width="7.5" style="96" bestFit="1" customWidth="1"/>
    <col min="3078" max="3078" width="8.25" style="96" bestFit="1" customWidth="1"/>
    <col min="3079" max="3079" width="7.5" style="96" bestFit="1" customWidth="1"/>
    <col min="3080" max="3080" width="10.875" style="96" bestFit="1" customWidth="1"/>
    <col min="3081" max="3081" width="10" style="96"/>
    <col min="3082" max="3082" width="10.875" style="96" bestFit="1" customWidth="1"/>
    <col min="3083" max="3328" width="10" style="96"/>
    <col min="3329" max="3329" width="24" style="96" customWidth="1"/>
    <col min="3330" max="3332" width="8.25" style="96" bestFit="1" customWidth="1"/>
    <col min="3333" max="3333" width="7.5" style="96" bestFit="1" customWidth="1"/>
    <col min="3334" max="3334" width="8.25" style="96" bestFit="1" customWidth="1"/>
    <col min="3335" max="3335" width="7.5" style="96" bestFit="1" customWidth="1"/>
    <col min="3336" max="3336" width="10.875" style="96" bestFit="1" customWidth="1"/>
    <col min="3337" max="3337" width="10" style="96"/>
    <col min="3338" max="3338" width="10.875" style="96" bestFit="1" customWidth="1"/>
    <col min="3339" max="3584" width="10" style="96"/>
    <col min="3585" max="3585" width="24" style="96" customWidth="1"/>
    <col min="3586" max="3588" width="8.25" style="96" bestFit="1" customWidth="1"/>
    <col min="3589" max="3589" width="7.5" style="96" bestFit="1" customWidth="1"/>
    <col min="3590" max="3590" width="8.25" style="96" bestFit="1" customWidth="1"/>
    <col min="3591" max="3591" width="7.5" style="96" bestFit="1" customWidth="1"/>
    <col min="3592" max="3592" width="10.875" style="96" bestFit="1" customWidth="1"/>
    <col min="3593" max="3593" width="10" style="96"/>
    <col min="3594" max="3594" width="10.875" style="96" bestFit="1" customWidth="1"/>
    <col min="3595" max="3840" width="10" style="96"/>
    <col min="3841" max="3841" width="24" style="96" customWidth="1"/>
    <col min="3842" max="3844" width="8.25" style="96" bestFit="1" customWidth="1"/>
    <col min="3845" max="3845" width="7.5" style="96" bestFit="1" customWidth="1"/>
    <col min="3846" max="3846" width="8.25" style="96" bestFit="1" customWidth="1"/>
    <col min="3847" max="3847" width="7.5" style="96" bestFit="1" customWidth="1"/>
    <col min="3848" max="3848" width="10.875" style="96" bestFit="1" customWidth="1"/>
    <col min="3849" max="3849" width="10" style="96"/>
    <col min="3850" max="3850" width="10.875" style="96" bestFit="1" customWidth="1"/>
    <col min="3851" max="4096" width="11" style="96"/>
    <col min="4097" max="4097" width="24" style="96" customWidth="1"/>
    <col min="4098" max="4100" width="8.25" style="96" bestFit="1" customWidth="1"/>
    <col min="4101" max="4101" width="7.5" style="96" bestFit="1" customWidth="1"/>
    <col min="4102" max="4102" width="8.25" style="96" bestFit="1" customWidth="1"/>
    <col min="4103" max="4103" width="7.5" style="96" bestFit="1" customWidth="1"/>
    <col min="4104" max="4104" width="10.875" style="96" bestFit="1" customWidth="1"/>
    <col min="4105" max="4105" width="10" style="96"/>
    <col min="4106" max="4106" width="10.875" style="96" bestFit="1" customWidth="1"/>
    <col min="4107" max="4352" width="10" style="96"/>
    <col min="4353" max="4353" width="24" style="96" customWidth="1"/>
    <col min="4354" max="4356" width="8.25" style="96" bestFit="1" customWidth="1"/>
    <col min="4357" max="4357" width="7.5" style="96" bestFit="1" customWidth="1"/>
    <col min="4358" max="4358" width="8.25" style="96" bestFit="1" customWidth="1"/>
    <col min="4359" max="4359" width="7.5" style="96" bestFit="1" customWidth="1"/>
    <col min="4360" max="4360" width="10.875" style="96" bestFit="1" customWidth="1"/>
    <col min="4361" max="4361" width="10" style="96"/>
    <col min="4362" max="4362" width="10.875" style="96" bestFit="1" customWidth="1"/>
    <col min="4363" max="4608" width="10" style="96"/>
    <col min="4609" max="4609" width="24" style="96" customWidth="1"/>
    <col min="4610" max="4612" width="8.25" style="96" bestFit="1" customWidth="1"/>
    <col min="4613" max="4613" width="7.5" style="96" bestFit="1" customWidth="1"/>
    <col min="4614" max="4614" width="8.25" style="96" bestFit="1" customWidth="1"/>
    <col min="4615" max="4615" width="7.5" style="96" bestFit="1" customWidth="1"/>
    <col min="4616" max="4616" width="10.875" style="96" bestFit="1" customWidth="1"/>
    <col min="4617" max="4617" width="10" style="96"/>
    <col min="4618" max="4618" width="10.875" style="96" bestFit="1" customWidth="1"/>
    <col min="4619" max="4864" width="10" style="96"/>
    <col min="4865" max="4865" width="24" style="96" customWidth="1"/>
    <col min="4866" max="4868" width="8.25" style="96" bestFit="1" customWidth="1"/>
    <col min="4869" max="4869" width="7.5" style="96" bestFit="1" customWidth="1"/>
    <col min="4870" max="4870" width="8.25" style="96" bestFit="1" customWidth="1"/>
    <col min="4871" max="4871" width="7.5" style="96" bestFit="1" customWidth="1"/>
    <col min="4872" max="4872" width="10.875" style="96" bestFit="1" customWidth="1"/>
    <col min="4873" max="4873" width="10" style="96"/>
    <col min="4874" max="4874" width="10.875" style="96" bestFit="1" customWidth="1"/>
    <col min="4875" max="5120" width="11" style="96"/>
    <col min="5121" max="5121" width="24" style="96" customWidth="1"/>
    <col min="5122" max="5124" width="8.25" style="96" bestFit="1" customWidth="1"/>
    <col min="5125" max="5125" width="7.5" style="96" bestFit="1" customWidth="1"/>
    <col min="5126" max="5126" width="8.25" style="96" bestFit="1" customWidth="1"/>
    <col min="5127" max="5127" width="7.5" style="96" bestFit="1" customWidth="1"/>
    <col min="5128" max="5128" width="10.875" style="96" bestFit="1" customWidth="1"/>
    <col min="5129" max="5129" width="10" style="96"/>
    <col min="5130" max="5130" width="10.875" style="96" bestFit="1" customWidth="1"/>
    <col min="5131" max="5376" width="10" style="96"/>
    <col min="5377" max="5377" width="24" style="96" customWidth="1"/>
    <col min="5378" max="5380" width="8.25" style="96" bestFit="1" customWidth="1"/>
    <col min="5381" max="5381" width="7.5" style="96" bestFit="1" customWidth="1"/>
    <col min="5382" max="5382" width="8.25" style="96" bestFit="1" customWidth="1"/>
    <col min="5383" max="5383" width="7.5" style="96" bestFit="1" customWidth="1"/>
    <col min="5384" max="5384" width="10.875" style="96" bestFit="1" customWidth="1"/>
    <col min="5385" max="5385" width="10" style="96"/>
    <col min="5386" max="5386" width="10.875" style="96" bestFit="1" customWidth="1"/>
    <col min="5387" max="5632" width="10" style="96"/>
    <col min="5633" max="5633" width="24" style="96" customWidth="1"/>
    <col min="5634" max="5636" width="8.25" style="96" bestFit="1" customWidth="1"/>
    <col min="5637" max="5637" width="7.5" style="96" bestFit="1" customWidth="1"/>
    <col min="5638" max="5638" width="8.25" style="96" bestFit="1" customWidth="1"/>
    <col min="5639" max="5639" width="7.5" style="96" bestFit="1" customWidth="1"/>
    <col min="5640" max="5640" width="10.875" style="96" bestFit="1" customWidth="1"/>
    <col min="5641" max="5641" width="10" style="96"/>
    <col min="5642" max="5642" width="10.875" style="96" bestFit="1" customWidth="1"/>
    <col min="5643" max="5888" width="10" style="96"/>
    <col min="5889" max="5889" width="24" style="96" customWidth="1"/>
    <col min="5890" max="5892" width="8.25" style="96" bestFit="1" customWidth="1"/>
    <col min="5893" max="5893" width="7.5" style="96" bestFit="1" customWidth="1"/>
    <col min="5894" max="5894" width="8.25" style="96" bestFit="1" customWidth="1"/>
    <col min="5895" max="5895" width="7.5" style="96" bestFit="1" customWidth="1"/>
    <col min="5896" max="5896" width="10.875" style="96" bestFit="1" customWidth="1"/>
    <col min="5897" max="5897" width="10" style="96"/>
    <col min="5898" max="5898" width="10.875" style="96" bestFit="1" customWidth="1"/>
    <col min="5899" max="6144" width="11" style="96"/>
    <col min="6145" max="6145" width="24" style="96" customWidth="1"/>
    <col min="6146" max="6148" width="8.25" style="96" bestFit="1" customWidth="1"/>
    <col min="6149" max="6149" width="7.5" style="96" bestFit="1" customWidth="1"/>
    <col min="6150" max="6150" width="8.25" style="96" bestFit="1" customWidth="1"/>
    <col min="6151" max="6151" width="7.5" style="96" bestFit="1" customWidth="1"/>
    <col min="6152" max="6152" width="10.875" style="96" bestFit="1" customWidth="1"/>
    <col min="6153" max="6153" width="10" style="96"/>
    <col min="6154" max="6154" width="10.875" style="96" bestFit="1" customWidth="1"/>
    <col min="6155" max="6400" width="10" style="96"/>
    <col min="6401" max="6401" width="24" style="96" customWidth="1"/>
    <col min="6402" max="6404" width="8.25" style="96" bestFit="1" customWidth="1"/>
    <col min="6405" max="6405" width="7.5" style="96" bestFit="1" customWidth="1"/>
    <col min="6406" max="6406" width="8.25" style="96" bestFit="1" customWidth="1"/>
    <col min="6407" max="6407" width="7.5" style="96" bestFit="1" customWidth="1"/>
    <col min="6408" max="6408" width="10.875" style="96" bestFit="1" customWidth="1"/>
    <col min="6409" max="6409" width="10" style="96"/>
    <col min="6410" max="6410" width="10.875" style="96" bestFit="1" customWidth="1"/>
    <col min="6411" max="6656" width="10" style="96"/>
    <col min="6657" max="6657" width="24" style="96" customWidth="1"/>
    <col min="6658" max="6660" width="8.25" style="96" bestFit="1" customWidth="1"/>
    <col min="6661" max="6661" width="7.5" style="96" bestFit="1" customWidth="1"/>
    <col min="6662" max="6662" width="8.25" style="96" bestFit="1" customWidth="1"/>
    <col min="6663" max="6663" width="7.5" style="96" bestFit="1" customWidth="1"/>
    <col min="6664" max="6664" width="10.875" style="96" bestFit="1" customWidth="1"/>
    <col min="6665" max="6665" width="10" style="96"/>
    <col min="6666" max="6666" width="10.875" style="96" bestFit="1" customWidth="1"/>
    <col min="6667" max="6912" width="10" style="96"/>
    <col min="6913" max="6913" width="24" style="96" customWidth="1"/>
    <col min="6914" max="6916" width="8.25" style="96" bestFit="1" customWidth="1"/>
    <col min="6917" max="6917" width="7.5" style="96" bestFit="1" customWidth="1"/>
    <col min="6918" max="6918" width="8.25" style="96" bestFit="1" customWidth="1"/>
    <col min="6919" max="6919" width="7.5" style="96" bestFit="1" customWidth="1"/>
    <col min="6920" max="6920" width="10.875" style="96" bestFit="1" customWidth="1"/>
    <col min="6921" max="6921" width="10" style="96"/>
    <col min="6922" max="6922" width="10.875" style="96" bestFit="1" customWidth="1"/>
    <col min="6923" max="7168" width="11" style="96"/>
    <col min="7169" max="7169" width="24" style="96" customWidth="1"/>
    <col min="7170" max="7172" width="8.25" style="96" bestFit="1" customWidth="1"/>
    <col min="7173" max="7173" width="7.5" style="96" bestFit="1" customWidth="1"/>
    <col min="7174" max="7174" width="8.25" style="96" bestFit="1" customWidth="1"/>
    <col min="7175" max="7175" width="7.5" style="96" bestFit="1" customWidth="1"/>
    <col min="7176" max="7176" width="10.875" style="96" bestFit="1" customWidth="1"/>
    <col min="7177" max="7177" width="10" style="96"/>
    <col min="7178" max="7178" width="10.875" style="96" bestFit="1" customWidth="1"/>
    <col min="7179" max="7424" width="10" style="96"/>
    <col min="7425" max="7425" width="24" style="96" customWidth="1"/>
    <col min="7426" max="7428" width="8.25" style="96" bestFit="1" customWidth="1"/>
    <col min="7429" max="7429" width="7.5" style="96" bestFit="1" customWidth="1"/>
    <col min="7430" max="7430" width="8.25" style="96" bestFit="1" customWidth="1"/>
    <col min="7431" max="7431" width="7.5" style="96" bestFit="1" customWidth="1"/>
    <col min="7432" max="7432" width="10.875" style="96" bestFit="1" customWidth="1"/>
    <col min="7433" max="7433" width="10" style="96"/>
    <col min="7434" max="7434" width="10.875" style="96" bestFit="1" customWidth="1"/>
    <col min="7435" max="7680" width="10" style="96"/>
    <col min="7681" max="7681" width="24" style="96" customWidth="1"/>
    <col min="7682" max="7684" width="8.25" style="96" bestFit="1" customWidth="1"/>
    <col min="7685" max="7685" width="7.5" style="96" bestFit="1" customWidth="1"/>
    <col min="7686" max="7686" width="8.25" style="96" bestFit="1" customWidth="1"/>
    <col min="7687" max="7687" width="7.5" style="96" bestFit="1" customWidth="1"/>
    <col min="7688" max="7688" width="10.875" style="96" bestFit="1" customWidth="1"/>
    <col min="7689" max="7689" width="10" style="96"/>
    <col min="7690" max="7690" width="10.875" style="96" bestFit="1" customWidth="1"/>
    <col min="7691" max="7936" width="10" style="96"/>
    <col min="7937" max="7937" width="24" style="96" customWidth="1"/>
    <col min="7938" max="7940" width="8.25" style="96" bestFit="1" customWidth="1"/>
    <col min="7941" max="7941" width="7.5" style="96" bestFit="1" customWidth="1"/>
    <col min="7942" max="7942" width="8.25" style="96" bestFit="1" customWidth="1"/>
    <col min="7943" max="7943" width="7.5" style="96" bestFit="1" customWidth="1"/>
    <col min="7944" max="7944" width="10.875" style="96" bestFit="1" customWidth="1"/>
    <col min="7945" max="7945" width="10" style="96"/>
    <col min="7946" max="7946" width="10.875" style="96" bestFit="1" customWidth="1"/>
    <col min="7947" max="8192" width="11" style="96"/>
    <col min="8193" max="8193" width="24" style="96" customWidth="1"/>
    <col min="8194" max="8196" width="8.25" style="96" bestFit="1" customWidth="1"/>
    <col min="8197" max="8197" width="7.5" style="96" bestFit="1" customWidth="1"/>
    <col min="8198" max="8198" width="8.25" style="96" bestFit="1" customWidth="1"/>
    <col min="8199" max="8199" width="7.5" style="96" bestFit="1" customWidth="1"/>
    <col min="8200" max="8200" width="10.875" style="96" bestFit="1" customWidth="1"/>
    <col min="8201" max="8201" width="10" style="96"/>
    <col min="8202" max="8202" width="10.875" style="96" bestFit="1" customWidth="1"/>
    <col min="8203" max="8448" width="10" style="96"/>
    <col min="8449" max="8449" width="24" style="96" customWidth="1"/>
    <col min="8450" max="8452" width="8.25" style="96" bestFit="1" customWidth="1"/>
    <col min="8453" max="8453" width="7.5" style="96" bestFit="1" customWidth="1"/>
    <col min="8454" max="8454" width="8.25" style="96" bestFit="1" customWidth="1"/>
    <col min="8455" max="8455" width="7.5" style="96" bestFit="1" customWidth="1"/>
    <col min="8456" max="8456" width="10.875" style="96" bestFit="1" customWidth="1"/>
    <col min="8457" max="8457" width="10" style="96"/>
    <col min="8458" max="8458" width="10.875" style="96" bestFit="1" customWidth="1"/>
    <col min="8459" max="8704" width="10" style="96"/>
    <col min="8705" max="8705" width="24" style="96" customWidth="1"/>
    <col min="8706" max="8708" width="8.25" style="96" bestFit="1" customWidth="1"/>
    <col min="8709" max="8709" width="7.5" style="96" bestFit="1" customWidth="1"/>
    <col min="8710" max="8710" width="8.25" style="96" bestFit="1" customWidth="1"/>
    <col min="8711" max="8711" width="7.5" style="96" bestFit="1" customWidth="1"/>
    <col min="8712" max="8712" width="10.875" style="96" bestFit="1" customWidth="1"/>
    <col min="8713" max="8713" width="10" style="96"/>
    <col min="8714" max="8714" width="10.875" style="96" bestFit="1" customWidth="1"/>
    <col min="8715" max="8960" width="10" style="96"/>
    <col min="8961" max="8961" width="24" style="96" customWidth="1"/>
    <col min="8962" max="8964" width="8.25" style="96" bestFit="1" customWidth="1"/>
    <col min="8965" max="8965" width="7.5" style="96" bestFit="1" customWidth="1"/>
    <col min="8966" max="8966" width="8.25" style="96" bestFit="1" customWidth="1"/>
    <col min="8967" max="8967" width="7.5" style="96" bestFit="1" customWidth="1"/>
    <col min="8968" max="8968" width="10.875" style="96" bestFit="1" customWidth="1"/>
    <col min="8969" max="8969" width="10" style="96"/>
    <col min="8970" max="8970" width="10.875" style="96" bestFit="1" customWidth="1"/>
    <col min="8971" max="9216" width="11" style="96"/>
    <col min="9217" max="9217" width="24" style="96" customWidth="1"/>
    <col min="9218" max="9220" width="8.25" style="96" bestFit="1" customWidth="1"/>
    <col min="9221" max="9221" width="7.5" style="96" bestFit="1" customWidth="1"/>
    <col min="9222" max="9222" width="8.25" style="96" bestFit="1" customWidth="1"/>
    <col min="9223" max="9223" width="7.5" style="96" bestFit="1" customWidth="1"/>
    <col min="9224" max="9224" width="10.875" style="96" bestFit="1" customWidth="1"/>
    <col min="9225" max="9225" width="10" style="96"/>
    <col min="9226" max="9226" width="10.875" style="96" bestFit="1" customWidth="1"/>
    <col min="9227" max="9472" width="10" style="96"/>
    <col min="9473" max="9473" width="24" style="96" customWidth="1"/>
    <col min="9474" max="9476" width="8.25" style="96" bestFit="1" customWidth="1"/>
    <col min="9477" max="9477" width="7.5" style="96" bestFit="1" customWidth="1"/>
    <col min="9478" max="9478" width="8.25" style="96" bestFit="1" customWidth="1"/>
    <col min="9479" max="9479" width="7.5" style="96" bestFit="1" customWidth="1"/>
    <col min="9480" max="9480" width="10.875" style="96" bestFit="1" customWidth="1"/>
    <col min="9481" max="9481" width="10" style="96"/>
    <col min="9482" max="9482" width="10.875" style="96" bestFit="1" customWidth="1"/>
    <col min="9483" max="9728" width="10" style="96"/>
    <col min="9729" max="9729" width="24" style="96" customWidth="1"/>
    <col min="9730" max="9732" width="8.25" style="96" bestFit="1" customWidth="1"/>
    <col min="9733" max="9733" width="7.5" style="96" bestFit="1" customWidth="1"/>
    <col min="9734" max="9734" width="8.25" style="96" bestFit="1" customWidth="1"/>
    <col min="9735" max="9735" width="7.5" style="96" bestFit="1" customWidth="1"/>
    <col min="9736" max="9736" width="10.875" style="96" bestFit="1" customWidth="1"/>
    <col min="9737" max="9737" width="10" style="96"/>
    <col min="9738" max="9738" width="10.875" style="96" bestFit="1" customWidth="1"/>
    <col min="9739" max="9984" width="10" style="96"/>
    <col min="9985" max="9985" width="24" style="96" customWidth="1"/>
    <col min="9986" max="9988" width="8.25" style="96" bestFit="1" customWidth="1"/>
    <col min="9989" max="9989" width="7.5" style="96" bestFit="1" customWidth="1"/>
    <col min="9990" max="9990" width="8.25" style="96" bestFit="1" customWidth="1"/>
    <col min="9991" max="9991" width="7.5" style="96" bestFit="1" customWidth="1"/>
    <col min="9992" max="9992" width="10.875" style="96" bestFit="1" customWidth="1"/>
    <col min="9993" max="9993" width="10" style="96"/>
    <col min="9994" max="9994" width="10.875" style="96" bestFit="1" customWidth="1"/>
    <col min="9995" max="10240" width="11" style="96"/>
    <col min="10241" max="10241" width="24" style="96" customWidth="1"/>
    <col min="10242" max="10244" width="8.25" style="96" bestFit="1" customWidth="1"/>
    <col min="10245" max="10245" width="7.5" style="96" bestFit="1" customWidth="1"/>
    <col min="10246" max="10246" width="8.25" style="96" bestFit="1" customWidth="1"/>
    <col min="10247" max="10247" width="7.5" style="96" bestFit="1" customWidth="1"/>
    <col min="10248" max="10248" width="10.875" style="96" bestFit="1" customWidth="1"/>
    <col min="10249" max="10249" width="10" style="96"/>
    <col min="10250" max="10250" width="10.875" style="96" bestFit="1" customWidth="1"/>
    <col min="10251" max="10496" width="10" style="96"/>
    <col min="10497" max="10497" width="24" style="96" customWidth="1"/>
    <col min="10498" max="10500" width="8.25" style="96" bestFit="1" customWidth="1"/>
    <col min="10501" max="10501" width="7.5" style="96" bestFit="1" customWidth="1"/>
    <col min="10502" max="10502" width="8.25" style="96" bestFit="1" customWidth="1"/>
    <col min="10503" max="10503" width="7.5" style="96" bestFit="1" customWidth="1"/>
    <col min="10504" max="10504" width="10.875" style="96" bestFit="1" customWidth="1"/>
    <col min="10505" max="10505" width="10" style="96"/>
    <col min="10506" max="10506" width="10.875" style="96" bestFit="1" customWidth="1"/>
    <col min="10507" max="10752" width="10" style="96"/>
    <col min="10753" max="10753" width="24" style="96" customWidth="1"/>
    <col min="10754" max="10756" width="8.25" style="96" bestFit="1" customWidth="1"/>
    <col min="10757" max="10757" width="7.5" style="96" bestFit="1" customWidth="1"/>
    <col min="10758" max="10758" width="8.25" style="96" bestFit="1" customWidth="1"/>
    <col min="10759" max="10759" width="7.5" style="96" bestFit="1" customWidth="1"/>
    <col min="10760" max="10760" width="10.875" style="96" bestFit="1" customWidth="1"/>
    <col min="10761" max="10761" width="10" style="96"/>
    <col min="10762" max="10762" width="10.875" style="96" bestFit="1" customWidth="1"/>
    <col min="10763" max="11008" width="10" style="96"/>
    <col min="11009" max="11009" width="24" style="96" customWidth="1"/>
    <col min="11010" max="11012" width="8.25" style="96" bestFit="1" customWidth="1"/>
    <col min="11013" max="11013" width="7.5" style="96" bestFit="1" customWidth="1"/>
    <col min="11014" max="11014" width="8.25" style="96" bestFit="1" customWidth="1"/>
    <col min="11015" max="11015" width="7.5" style="96" bestFit="1" customWidth="1"/>
    <col min="11016" max="11016" width="10.875" style="96" bestFit="1" customWidth="1"/>
    <col min="11017" max="11017" width="10" style="96"/>
    <col min="11018" max="11018" width="10.875" style="96" bestFit="1" customWidth="1"/>
    <col min="11019" max="11264" width="11" style="96"/>
    <col min="11265" max="11265" width="24" style="96" customWidth="1"/>
    <col min="11266" max="11268" width="8.25" style="96" bestFit="1" customWidth="1"/>
    <col min="11269" max="11269" width="7.5" style="96" bestFit="1" customWidth="1"/>
    <col min="11270" max="11270" width="8.25" style="96" bestFit="1" customWidth="1"/>
    <col min="11271" max="11271" width="7.5" style="96" bestFit="1" customWidth="1"/>
    <col min="11272" max="11272" width="10.875" style="96" bestFit="1" customWidth="1"/>
    <col min="11273" max="11273" width="10" style="96"/>
    <col min="11274" max="11274" width="10.875" style="96" bestFit="1" customWidth="1"/>
    <col min="11275" max="11520" width="10" style="96"/>
    <col min="11521" max="11521" width="24" style="96" customWidth="1"/>
    <col min="11522" max="11524" width="8.25" style="96" bestFit="1" customWidth="1"/>
    <col min="11525" max="11525" width="7.5" style="96" bestFit="1" customWidth="1"/>
    <col min="11526" max="11526" width="8.25" style="96" bestFit="1" customWidth="1"/>
    <col min="11527" max="11527" width="7.5" style="96" bestFit="1" customWidth="1"/>
    <col min="11528" max="11528" width="10.875" style="96" bestFit="1" customWidth="1"/>
    <col min="11529" max="11529" width="10" style="96"/>
    <col min="11530" max="11530" width="10.875" style="96" bestFit="1" customWidth="1"/>
    <col min="11531" max="11776" width="10" style="96"/>
    <col min="11777" max="11777" width="24" style="96" customWidth="1"/>
    <col min="11778" max="11780" width="8.25" style="96" bestFit="1" customWidth="1"/>
    <col min="11781" max="11781" width="7.5" style="96" bestFit="1" customWidth="1"/>
    <col min="11782" max="11782" width="8.25" style="96" bestFit="1" customWidth="1"/>
    <col min="11783" max="11783" width="7.5" style="96" bestFit="1" customWidth="1"/>
    <col min="11784" max="11784" width="10.875" style="96" bestFit="1" customWidth="1"/>
    <col min="11785" max="11785" width="10" style="96"/>
    <col min="11786" max="11786" width="10.875" style="96" bestFit="1" customWidth="1"/>
    <col min="11787" max="12032" width="10" style="96"/>
    <col min="12033" max="12033" width="24" style="96" customWidth="1"/>
    <col min="12034" max="12036" width="8.25" style="96" bestFit="1" customWidth="1"/>
    <col min="12037" max="12037" width="7.5" style="96" bestFit="1" customWidth="1"/>
    <col min="12038" max="12038" width="8.25" style="96" bestFit="1" customWidth="1"/>
    <col min="12039" max="12039" width="7.5" style="96" bestFit="1" customWidth="1"/>
    <col min="12040" max="12040" width="10.875" style="96" bestFit="1" customWidth="1"/>
    <col min="12041" max="12041" width="10" style="96"/>
    <col min="12042" max="12042" width="10.875" style="96" bestFit="1" customWidth="1"/>
    <col min="12043" max="12288" width="11" style="96"/>
    <col min="12289" max="12289" width="24" style="96" customWidth="1"/>
    <col min="12290" max="12292" width="8.25" style="96" bestFit="1" customWidth="1"/>
    <col min="12293" max="12293" width="7.5" style="96" bestFit="1" customWidth="1"/>
    <col min="12294" max="12294" width="8.25" style="96" bestFit="1" customWidth="1"/>
    <col min="12295" max="12295" width="7.5" style="96" bestFit="1" customWidth="1"/>
    <col min="12296" max="12296" width="10.875" style="96" bestFit="1" customWidth="1"/>
    <col min="12297" max="12297" width="10" style="96"/>
    <col min="12298" max="12298" width="10.875" style="96" bestFit="1" customWidth="1"/>
    <col min="12299" max="12544" width="10" style="96"/>
    <col min="12545" max="12545" width="24" style="96" customWidth="1"/>
    <col min="12546" max="12548" width="8.25" style="96" bestFit="1" customWidth="1"/>
    <col min="12549" max="12549" width="7.5" style="96" bestFit="1" customWidth="1"/>
    <col min="12550" max="12550" width="8.25" style="96" bestFit="1" customWidth="1"/>
    <col min="12551" max="12551" width="7.5" style="96" bestFit="1" customWidth="1"/>
    <col min="12552" max="12552" width="10.875" style="96" bestFit="1" customWidth="1"/>
    <col min="12553" max="12553" width="10" style="96"/>
    <col min="12554" max="12554" width="10.875" style="96" bestFit="1" customWidth="1"/>
    <col min="12555" max="12800" width="10" style="96"/>
    <col min="12801" max="12801" width="24" style="96" customWidth="1"/>
    <col min="12802" max="12804" width="8.25" style="96" bestFit="1" customWidth="1"/>
    <col min="12805" max="12805" width="7.5" style="96" bestFit="1" customWidth="1"/>
    <col min="12806" max="12806" width="8.25" style="96" bestFit="1" customWidth="1"/>
    <col min="12807" max="12807" width="7.5" style="96" bestFit="1" customWidth="1"/>
    <col min="12808" max="12808" width="10.875" style="96" bestFit="1" customWidth="1"/>
    <col min="12809" max="12809" width="10" style="96"/>
    <col min="12810" max="12810" width="10.875" style="96" bestFit="1" customWidth="1"/>
    <col min="12811" max="13056" width="10" style="96"/>
    <col min="13057" max="13057" width="24" style="96" customWidth="1"/>
    <col min="13058" max="13060" width="8.25" style="96" bestFit="1" customWidth="1"/>
    <col min="13061" max="13061" width="7.5" style="96" bestFit="1" customWidth="1"/>
    <col min="13062" max="13062" width="8.25" style="96" bestFit="1" customWidth="1"/>
    <col min="13063" max="13063" width="7.5" style="96" bestFit="1" customWidth="1"/>
    <col min="13064" max="13064" width="10.875" style="96" bestFit="1" customWidth="1"/>
    <col min="13065" max="13065" width="10" style="96"/>
    <col min="13066" max="13066" width="10.875" style="96" bestFit="1" customWidth="1"/>
    <col min="13067" max="13312" width="11" style="96"/>
    <col min="13313" max="13313" width="24" style="96" customWidth="1"/>
    <col min="13314" max="13316" width="8.25" style="96" bestFit="1" customWidth="1"/>
    <col min="13317" max="13317" width="7.5" style="96" bestFit="1" customWidth="1"/>
    <col min="13318" max="13318" width="8.25" style="96" bestFit="1" customWidth="1"/>
    <col min="13319" max="13319" width="7.5" style="96" bestFit="1" customWidth="1"/>
    <col min="13320" max="13320" width="10.875" style="96" bestFit="1" customWidth="1"/>
    <col min="13321" max="13321" width="10" style="96"/>
    <col min="13322" max="13322" width="10.875" style="96" bestFit="1" customWidth="1"/>
    <col min="13323" max="13568" width="10" style="96"/>
    <col min="13569" max="13569" width="24" style="96" customWidth="1"/>
    <col min="13570" max="13572" width="8.25" style="96" bestFit="1" customWidth="1"/>
    <col min="13573" max="13573" width="7.5" style="96" bestFit="1" customWidth="1"/>
    <col min="13574" max="13574" width="8.25" style="96" bestFit="1" customWidth="1"/>
    <col min="13575" max="13575" width="7.5" style="96" bestFit="1" customWidth="1"/>
    <col min="13576" max="13576" width="10.875" style="96" bestFit="1" customWidth="1"/>
    <col min="13577" max="13577" width="10" style="96"/>
    <col min="13578" max="13578" width="10.875" style="96" bestFit="1" customWidth="1"/>
    <col min="13579" max="13824" width="10" style="96"/>
    <col min="13825" max="13825" width="24" style="96" customWidth="1"/>
    <col min="13826" max="13828" width="8.25" style="96" bestFit="1" customWidth="1"/>
    <col min="13829" max="13829" width="7.5" style="96" bestFit="1" customWidth="1"/>
    <col min="13830" max="13830" width="8.25" style="96" bestFit="1" customWidth="1"/>
    <col min="13831" max="13831" width="7.5" style="96" bestFit="1" customWidth="1"/>
    <col min="13832" max="13832" width="10.875" style="96" bestFit="1" customWidth="1"/>
    <col min="13833" max="13833" width="10" style="96"/>
    <col min="13834" max="13834" width="10.875" style="96" bestFit="1" customWidth="1"/>
    <col min="13835" max="14080" width="10" style="96"/>
    <col min="14081" max="14081" width="24" style="96" customWidth="1"/>
    <col min="14082" max="14084" width="8.25" style="96" bestFit="1" customWidth="1"/>
    <col min="14085" max="14085" width="7.5" style="96" bestFit="1" customWidth="1"/>
    <col min="14086" max="14086" width="8.25" style="96" bestFit="1" customWidth="1"/>
    <col min="14087" max="14087" width="7.5" style="96" bestFit="1" customWidth="1"/>
    <col min="14088" max="14088" width="10.875" style="96" bestFit="1" customWidth="1"/>
    <col min="14089" max="14089" width="10" style="96"/>
    <col min="14090" max="14090" width="10.875" style="96" bestFit="1" customWidth="1"/>
    <col min="14091" max="14336" width="11" style="96"/>
    <col min="14337" max="14337" width="24" style="96" customWidth="1"/>
    <col min="14338" max="14340" width="8.25" style="96" bestFit="1" customWidth="1"/>
    <col min="14341" max="14341" width="7.5" style="96" bestFit="1" customWidth="1"/>
    <col min="14342" max="14342" width="8.25" style="96" bestFit="1" customWidth="1"/>
    <col min="14343" max="14343" width="7.5" style="96" bestFit="1" customWidth="1"/>
    <col min="14344" max="14344" width="10.875" style="96" bestFit="1" customWidth="1"/>
    <col min="14345" max="14345" width="10" style="96"/>
    <col min="14346" max="14346" width="10.875" style="96" bestFit="1" customWidth="1"/>
    <col min="14347" max="14592" width="10" style="96"/>
    <col min="14593" max="14593" width="24" style="96" customWidth="1"/>
    <col min="14594" max="14596" width="8.25" style="96" bestFit="1" customWidth="1"/>
    <col min="14597" max="14597" width="7.5" style="96" bestFit="1" customWidth="1"/>
    <col min="14598" max="14598" width="8.25" style="96" bestFit="1" customWidth="1"/>
    <col min="14599" max="14599" width="7.5" style="96" bestFit="1" customWidth="1"/>
    <col min="14600" max="14600" width="10.875" style="96" bestFit="1" customWidth="1"/>
    <col min="14601" max="14601" width="10" style="96"/>
    <col min="14602" max="14602" width="10.875" style="96" bestFit="1" customWidth="1"/>
    <col min="14603" max="14848" width="10" style="96"/>
    <col min="14849" max="14849" width="24" style="96" customWidth="1"/>
    <col min="14850" max="14852" width="8.25" style="96" bestFit="1" customWidth="1"/>
    <col min="14853" max="14853" width="7.5" style="96" bestFit="1" customWidth="1"/>
    <col min="14854" max="14854" width="8.25" style="96" bestFit="1" customWidth="1"/>
    <col min="14855" max="14855" width="7.5" style="96" bestFit="1" customWidth="1"/>
    <col min="14856" max="14856" width="10.875" style="96" bestFit="1" customWidth="1"/>
    <col min="14857" max="14857" width="10" style="96"/>
    <col min="14858" max="14858" width="10.875" style="96" bestFit="1" customWidth="1"/>
    <col min="14859" max="15104" width="10" style="96"/>
    <col min="15105" max="15105" width="24" style="96" customWidth="1"/>
    <col min="15106" max="15108" width="8.25" style="96" bestFit="1" customWidth="1"/>
    <col min="15109" max="15109" width="7.5" style="96" bestFit="1" customWidth="1"/>
    <col min="15110" max="15110" width="8.25" style="96" bestFit="1" customWidth="1"/>
    <col min="15111" max="15111" width="7.5" style="96" bestFit="1" customWidth="1"/>
    <col min="15112" max="15112" width="10.875" style="96" bestFit="1" customWidth="1"/>
    <col min="15113" max="15113" width="10" style="96"/>
    <col min="15114" max="15114" width="10.875" style="96" bestFit="1" customWidth="1"/>
    <col min="15115" max="15360" width="11" style="96"/>
    <col min="15361" max="15361" width="24" style="96" customWidth="1"/>
    <col min="15362" max="15364" width="8.25" style="96" bestFit="1" customWidth="1"/>
    <col min="15365" max="15365" width="7.5" style="96" bestFit="1" customWidth="1"/>
    <col min="15366" max="15366" width="8.25" style="96" bestFit="1" customWidth="1"/>
    <col min="15367" max="15367" width="7.5" style="96" bestFit="1" customWidth="1"/>
    <col min="15368" max="15368" width="10.875" style="96" bestFit="1" customWidth="1"/>
    <col min="15369" max="15369" width="10" style="96"/>
    <col min="15370" max="15370" width="10.875" style="96" bestFit="1" customWidth="1"/>
    <col min="15371" max="15616" width="10" style="96"/>
    <col min="15617" max="15617" width="24" style="96" customWidth="1"/>
    <col min="15618" max="15620" width="8.25" style="96" bestFit="1" customWidth="1"/>
    <col min="15621" max="15621" width="7.5" style="96" bestFit="1" customWidth="1"/>
    <col min="15622" max="15622" width="8.25" style="96" bestFit="1" customWidth="1"/>
    <col min="15623" max="15623" width="7.5" style="96" bestFit="1" customWidth="1"/>
    <col min="15624" max="15624" width="10.875" style="96" bestFit="1" customWidth="1"/>
    <col min="15625" max="15625" width="10" style="96"/>
    <col min="15626" max="15626" width="10.875" style="96" bestFit="1" customWidth="1"/>
    <col min="15627" max="15872" width="10" style="96"/>
    <col min="15873" max="15873" width="24" style="96" customWidth="1"/>
    <col min="15874" max="15876" width="8.25" style="96" bestFit="1" customWidth="1"/>
    <col min="15877" max="15877" width="7.5" style="96" bestFit="1" customWidth="1"/>
    <col min="15878" max="15878" width="8.25" style="96" bestFit="1" customWidth="1"/>
    <col min="15879" max="15879" width="7.5" style="96" bestFit="1" customWidth="1"/>
    <col min="15880" max="15880" width="10.875" style="96" bestFit="1" customWidth="1"/>
    <col min="15881" max="15881" width="10" style="96"/>
    <col min="15882" max="15882" width="10.875" style="96" bestFit="1" customWidth="1"/>
    <col min="15883" max="16128" width="10" style="96"/>
    <col min="16129" max="16129" width="24" style="96" customWidth="1"/>
    <col min="16130" max="16132" width="8.25" style="96" bestFit="1" customWidth="1"/>
    <col min="16133" max="16133" width="7.5" style="96" bestFit="1" customWidth="1"/>
    <col min="16134" max="16134" width="8.25" style="96" bestFit="1" customWidth="1"/>
    <col min="16135" max="16135" width="7.5" style="96" bestFit="1" customWidth="1"/>
    <col min="16136" max="16136" width="10.875" style="96" bestFit="1" customWidth="1"/>
    <col min="16137" max="16137" width="10" style="96"/>
    <col min="16138" max="16138" width="10.875" style="96" bestFit="1" customWidth="1"/>
    <col min="16139" max="16384" width="11" style="96"/>
  </cols>
  <sheetData>
    <row r="1" spans="1:8" s="95" customFormat="1" ht="13.5" thickTop="1" x14ac:dyDescent="0.2">
      <c r="A1" s="501" t="s">
        <v>24</v>
      </c>
      <c r="B1" s="502"/>
      <c r="C1" s="502"/>
      <c r="D1" s="502"/>
      <c r="E1" s="502"/>
      <c r="F1" s="502"/>
      <c r="G1" s="502"/>
      <c r="H1" s="502"/>
    </row>
    <row r="2" spans="1:8" ht="15.75" x14ac:dyDescent="0.25">
      <c r="A2" s="503"/>
      <c r="B2" s="504"/>
      <c r="C2" s="505"/>
      <c r="D2" s="505"/>
      <c r="E2" s="505"/>
      <c r="F2" s="505"/>
      <c r="G2" s="505"/>
      <c r="H2" s="535" t="s">
        <v>160</v>
      </c>
    </row>
    <row r="3" spans="1:8" s="80" customFormat="1" x14ac:dyDescent="0.2">
      <c r="A3" s="457"/>
      <c r="B3" s="852">
        <f>INDICE!A3</f>
        <v>42036</v>
      </c>
      <c r="C3" s="853"/>
      <c r="D3" s="853" t="s">
        <v>121</v>
      </c>
      <c r="E3" s="853"/>
      <c r="F3" s="853" t="s">
        <v>122</v>
      </c>
      <c r="G3" s="853"/>
      <c r="H3" s="853"/>
    </row>
    <row r="4" spans="1:8" s="80" customFormat="1" x14ac:dyDescent="0.2">
      <c r="A4" s="458"/>
      <c r="B4" s="97" t="s">
        <v>48</v>
      </c>
      <c r="C4" s="97" t="s">
        <v>506</v>
      </c>
      <c r="D4" s="97" t="s">
        <v>48</v>
      </c>
      <c r="E4" s="97" t="s">
        <v>506</v>
      </c>
      <c r="F4" s="97" t="s">
        <v>48</v>
      </c>
      <c r="G4" s="453" t="s">
        <v>506</v>
      </c>
      <c r="H4" s="453" t="s">
        <v>129</v>
      </c>
    </row>
    <row r="5" spans="1:8" s="102" customFormat="1" x14ac:dyDescent="0.2">
      <c r="A5" s="507" t="s">
        <v>147</v>
      </c>
      <c r="B5" s="516">
        <v>95.019859999999937</v>
      </c>
      <c r="C5" s="509">
        <v>7.8203942428680699</v>
      </c>
      <c r="D5" s="508">
        <v>201.98275999999996</v>
      </c>
      <c r="E5" s="509">
        <v>5.7620745043262529</v>
      </c>
      <c r="F5" s="508">
        <v>869.78746000000001</v>
      </c>
      <c r="G5" s="509">
        <v>-5.1408510718027687</v>
      </c>
      <c r="H5" s="514">
        <v>51.943022830231236</v>
      </c>
    </row>
    <row r="6" spans="1:8" s="102" customFormat="1" x14ac:dyDescent="0.2">
      <c r="A6" s="507" t="s">
        <v>148</v>
      </c>
      <c r="B6" s="516">
        <v>74.574780000000018</v>
      </c>
      <c r="C6" s="509">
        <v>6.1283975952223235</v>
      </c>
      <c r="D6" s="508">
        <v>142.03824</v>
      </c>
      <c r="E6" s="509">
        <v>-0.50018122305035206</v>
      </c>
      <c r="F6" s="508">
        <v>508.86286999999999</v>
      </c>
      <c r="G6" s="509">
        <v>-10.460807688720829</v>
      </c>
      <c r="H6" s="514">
        <v>30.388890262762569</v>
      </c>
    </row>
    <row r="7" spans="1:8" s="102" customFormat="1" x14ac:dyDescent="0.2">
      <c r="A7" s="507" t="s">
        <v>149</v>
      </c>
      <c r="B7" s="516">
        <v>2.8876100000000013</v>
      </c>
      <c r="C7" s="509">
        <v>12.712731076692496</v>
      </c>
      <c r="D7" s="508">
        <v>5.8302700000000005</v>
      </c>
      <c r="E7" s="509">
        <v>12.332929364548759</v>
      </c>
      <c r="F7" s="508">
        <v>35.950059999999993</v>
      </c>
      <c r="G7" s="509">
        <v>13.090618307374392</v>
      </c>
      <c r="H7" s="514">
        <v>2.1469093004952984</v>
      </c>
    </row>
    <row r="8" spans="1:8" s="102" customFormat="1" x14ac:dyDescent="0.2">
      <c r="A8" s="510" t="s">
        <v>646</v>
      </c>
      <c r="B8" s="515">
        <v>3.0869999999999998E-2</v>
      </c>
      <c r="C8" s="512">
        <v>-10.131004366812238</v>
      </c>
      <c r="D8" s="511">
        <v>6.7549999999999999E-2</v>
      </c>
      <c r="E8" s="513">
        <v>-11.444677503932885</v>
      </c>
      <c r="F8" s="511">
        <v>259.90257999999994</v>
      </c>
      <c r="G8" s="513">
        <v>371.28555777062201</v>
      </c>
      <c r="H8" s="515">
        <v>15.521177606510902</v>
      </c>
    </row>
    <row r="9" spans="1:8" s="80" customFormat="1" x14ac:dyDescent="0.2">
      <c r="A9" s="459" t="s">
        <v>120</v>
      </c>
      <c r="B9" s="69">
        <v>172.51311999999993</v>
      </c>
      <c r="C9" s="70">
        <v>7.1559114227775096</v>
      </c>
      <c r="D9" s="69">
        <v>349.91881999999993</v>
      </c>
      <c r="E9" s="70">
        <v>3.2217586490034047</v>
      </c>
      <c r="F9" s="69">
        <v>1674.5029699999998</v>
      </c>
      <c r="G9" s="70">
        <v>6.5087208002836556</v>
      </c>
      <c r="H9" s="70">
        <v>100</v>
      </c>
    </row>
    <row r="10" spans="1:8" s="102" customFormat="1" x14ac:dyDescent="0.2">
      <c r="A10" s="500"/>
      <c r="B10" s="499"/>
      <c r="C10" s="506"/>
      <c r="D10" s="499"/>
      <c r="E10" s="506"/>
      <c r="F10" s="499"/>
      <c r="G10" s="506"/>
      <c r="H10" s="93" t="s">
        <v>241</v>
      </c>
    </row>
    <row r="11" spans="1:8" s="102" customFormat="1" x14ac:dyDescent="0.2">
      <c r="A11" s="460" t="s">
        <v>578</v>
      </c>
      <c r="B11" s="499"/>
      <c r="C11" s="499"/>
      <c r="D11" s="499"/>
      <c r="E11" s="499"/>
      <c r="F11" s="499"/>
      <c r="G11" s="506"/>
      <c r="H11" s="506"/>
    </row>
    <row r="12" spans="1:8" s="102" customFormat="1" x14ac:dyDescent="0.2">
      <c r="A12" s="460" t="s">
        <v>645</v>
      </c>
      <c r="B12" s="499"/>
      <c r="C12" s="499"/>
      <c r="D12" s="499"/>
      <c r="E12" s="499"/>
      <c r="F12" s="499"/>
      <c r="G12" s="506"/>
      <c r="H12" s="506"/>
    </row>
    <row r="13" spans="1:8" s="102" customFormat="1" ht="14.25" x14ac:dyDescent="0.2">
      <c r="A13" s="460" t="s">
        <v>242</v>
      </c>
      <c r="B13" s="465"/>
      <c r="C13" s="465"/>
      <c r="D13" s="465"/>
      <c r="E13" s="465"/>
      <c r="F13" s="465"/>
      <c r="G13" s="465"/>
      <c r="H13" s="465"/>
    </row>
    <row r="14" spans="1:8" s="102" customFormat="1" x14ac:dyDescent="0.2"/>
    <row r="15" spans="1:8" s="102" customFormat="1" x14ac:dyDescent="0.2"/>
  </sheetData>
  <mergeCells count="3">
    <mergeCell ref="B3:C3"/>
    <mergeCell ref="D3:E3"/>
    <mergeCell ref="F3:H3"/>
  </mergeCells>
  <conditionalFormatting sqref="B8">
    <cfRule type="cellIs" dxfId="87" priority="4" operator="between">
      <formula>0</formula>
      <formula>0.5</formula>
    </cfRule>
  </conditionalFormatting>
  <conditionalFormatting sqref="D8">
    <cfRule type="cellIs" dxfId="86" priority="3" operator="between">
      <formula>0</formula>
      <formula>0.5</formula>
    </cfRule>
  </conditionalFormatting>
  <conditionalFormatting sqref="F8">
    <cfRule type="cellIs" dxfId="85" priority="2" operator="between">
      <formula>0</formula>
      <formula>0.5</formula>
    </cfRule>
  </conditionalFormatting>
  <conditionalFormatting sqref="H8">
    <cfRule type="cellIs" dxfId="84" priority="1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N17"/>
  <sheetViews>
    <sheetView zoomScale="115" zoomScaleNormal="115" zoomScaleSheetLayoutView="100" workbookViewId="0">
      <selection activeCell="C25" sqref="C25"/>
    </sheetView>
  </sheetViews>
  <sheetFormatPr baseColWidth="10" defaultRowHeight="12.75" x14ac:dyDescent="0.2"/>
  <cols>
    <col min="1" max="1" width="21.625" style="96" customWidth="1"/>
    <col min="2" max="2" width="10" style="96" customWidth="1"/>
    <col min="3" max="3" width="11.875" style="96" customWidth="1"/>
    <col min="4" max="4" width="10" style="96" customWidth="1"/>
    <col min="5" max="5" width="10.875" style="96" customWidth="1"/>
    <col min="6" max="6" width="9.5" style="96" customWidth="1"/>
    <col min="7" max="7" width="11" style="96" customWidth="1"/>
    <col min="8" max="8" width="14.875" style="96" customWidth="1"/>
    <col min="9" max="9" width="11.5" style="96" customWidth="1"/>
    <col min="10" max="10" width="12.5" style="96" customWidth="1"/>
    <col min="11" max="15" width="11" style="96"/>
    <col min="16" max="256" width="10" style="96"/>
    <col min="257" max="257" width="18" style="96" customWidth="1"/>
    <col min="258" max="259" width="8.25" style="96" bestFit="1" customWidth="1"/>
    <col min="260" max="260" width="8.375" style="96" bestFit="1" customWidth="1"/>
    <col min="261" max="261" width="8.375" style="96" customWidth="1"/>
    <col min="262" max="262" width="8.375" style="96" bestFit="1" customWidth="1"/>
    <col min="263" max="263" width="9.125" style="96" bestFit="1" customWidth="1"/>
    <col min="264" max="264" width="11" style="96" bestFit="1" customWidth="1"/>
    <col min="265" max="265" width="10.125" style="96" bestFit="1" customWidth="1"/>
    <col min="266" max="266" width="11" style="96" bestFit="1" customWidth="1"/>
    <col min="267" max="512" width="10" style="96"/>
    <col min="513" max="513" width="18" style="96" customWidth="1"/>
    <col min="514" max="515" width="8.25" style="96" bestFit="1" customWidth="1"/>
    <col min="516" max="516" width="8.375" style="96" bestFit="1" customWidth="1"/>
    <col min="517" max="517" width="8.375" style="96" customWidth="1"/>
    <col min="518" max="518" width="8.375" style="96" bestFit="1" customWidth="1"/>
    <col min="519" max="519" width="9.125" style="96" bestFit="1" customWidth="1"/>
    <col min="520" max="520" width="11" style="96" bestFit="1" customWidth="1"/>
    <col min="521" max="521" width="10.125" style="96" bestFit="1" customWidth="1"/>
    <col min="522" max="522" width="11" style="96" bestFit="1" customWidth="1"/>
    <col min="523" max="768" width="10" style="96"/>
    <col min="769" max="769" width="18" style="96" customWidth="1"/>
    <col min="770" max="771" width="8.25" style="96" bestFit="1" customWidth="1"/>
    <col min="772" max="772" width="8.375" style="96" bestFit="1" customWidth="1"/>
    <col min="773" max="773" width="8.375" style="96" customWidth="1"/>
    <col min="774" max="774" width="8.375" style="96" bestFit="1" customWidth="1"/>
    <col min="775" max="775" width="9.125" style="96" bestFit="1" customWidth="1"/>
    <col min="776" max="776" width="11" style="96" bestFit="1" customWidth="1"/>
    <col min="777" max="777" width="10.125" style="96" bestFit="1" customWidth="1"/>
    <col min="778" max="778" width="11" style="96" bestFit="1" customWidth="1"/>
    <col min="779" max="1024" width="11" style="96"/>
    <col min="1025" max="1025" width="18" style="96" customWidth="1"/>
    <col min="1026" max="1027" width="8.25" style="96" bestFit="1" customWidth="1"/>
    <col min="1028" max="1028" width="8.375" style="96" bestFit="1" customWidth="1"/>
    <col min="1029" max="1029" width="8.375" style="96" customWidth="1"/>
    <col min="1030" max="1030" width="8.375" style="96" bestFit="1" customWidth="1"/>
    <col min="1031" max="1031" width="9.125" style="96" bestFit="1" customWidth="1"/>
    <col min="1032" max="1032" width="11" style="96" bestFit="1" customWidth="1"/>
    <col min="1033" max="1033" width="10.125" style="96" bestFit="1" customWidth="1"/>
    <col min="1034" max="1034" width="11" style="96" bestFit="1" customWidth="1"/>
    <col min="1035" max="1280" width="10" style="96"/>
    <col min="1281" max="1281" width="18" style="96" customWidth="1"/>
    <col min="1282" max="1283" width="8.25" style="96" bestFit="1" customWidth="1"/>
    <col min="1284" max="1284" width="8.375" style="96" bestFit="1" customWidth="1"/>
    <col min="1285" max="1285" width="8.375" style="96" customWidth="1"/>
    <col min="1286" max="1286" width="8.375" style="96" bestFit="1" customWidth="1"/>
    <col min="1287" max="1287" width="9.125" style="96" bestFit="1" customWidth="1"/>
    <col min="1288" max="1288" width="11" style="96" bestFit="1" customWidth="1"/>
    <col min="1289" max="1289" width="10.125" style="96" bestFit="1" customWidth="1"/>
    <col min="1290" max="1290" width="11" style="96" bestFit="1" customWidth="1"/>
    <col min="1291" max="1536" width="10" style="96"/>
    <col min="1537" max="1537" width="18" style="96" customWidth="1"/>
    <col min="1538" max="1539" width="8.25" style="96" bestFit="1" customWidth="1"/>
    <col min="1540" max="1540" width="8.375" style="96" bestFit="1" customWidth="1"/>
    <col min="1541" max="1541" width="8.375" style="96" customWidth="1"/>
    <col min="1542" max="1542" width="8.375" style="96" bestFit="1" customWidth="1"/>
    <col min="1543" max="1543" width="9.125" style="96" bestFit="1" customWidth="1"/>
    <col min="1544" max="1544" width="11" style="96" bestFit="1" customWidth="1"/>
    <col min="1545" max="1545" width="10.125" style="96" bestFit="1" customWidth="1"/>
    <col min="1546" max="1546" width="11" style="96" bestFit="1" customWidth="1"/>
    <col min="1547" max="1792" width="10" style="96"/>
    <col min="1793" max="1793" width="18" style="96" customWidth="1"/>
    <col min="1794" max="1795" width="8.25" style="96" bestFit="1" customWidth="1"/>
    <col min="1796" max="1796" width="8.375" style="96" bestFit="1" customWidth="1"/>
    <col min="1797" max="1797" width="8.375" style="96" customWidth="1"/>
    <col min="1798" max="1798" width="8.375" style="96" bestFit="1" customWidth="1"/>
    <col min="1799" max="1799" width="9.125" style="96" bestFit="1" customWidth="1"/>
    <col min="1800" max="1800" width="11" style="96" bestFit="1" customWidth="1"/>
    <col min="1801" max="1801" width="10.125" style="96" bestFit="1" customWidth="1"/>
    <col min="1802" max="1802" width="11" style="96" bestFit="1" customWidth="1"/>
    <col min="1803" max="2048" width="11" style="96"/>
    <col min="2049" max="2049" width="18" style="96" customWidth="1"/>
    <col min="2050" max="2051" width="8.25" style="96" bestFit="1" customWidth="1"/>
    <col min="2052" max="2052" width="8.375" style="96" bestFit="1" customWidth="1"/>
    <col min="2053" max="2053" width="8.375" style="96" customWidth="1"/>
    <col min="2054" max="2054" width="8.375" style="96" bestFit="1" customWidth="1"/>
    <col min="2055" max="2055" width="9.125" style="96" bestFit="1" customWidth="1"/>
    <col min="2056" max="2056" width="11" style="96" bestFit="1" customWidth="1"/>
    <col min="2057" max="2057" width="10.125" style="96" bestFit="1" customWidth="1"/>
    <col min="2058" max="2058" width="11" style="96" bestFit="1" customWidth="1"/>
    <col min="2059" max="2304" width="10" style="96"/>
    <col min="2305" max="2305" width="18" style="96" customWidth="1"/>
    <col min="2306" max="2307" width="8.25" style="96" bestFit="1" customWidth="1"/>
    <col min="2308" max="2308" width="8.375" style="96" bestFit="1" customWidth="1"/>
    <col min="2309" max="2309" width="8.375" style="96" customWidth="1"/>
    <col min="2310" max="2310" width="8.375" style="96" bestFit="1" customWidth="1"/>
    <col min="2311" max="2311" width="9.125" style="96" bestFit="1" customWidth="1"/>
    <col min="2312" max="2312" width="11" style="96" bestFit="1" customWidth="1"/>
    <col min="2313" max="2313" width="10.125" style="96" bestFit="1" customWidth="1"/>
    <col min="2314" max="2314" width="11" style="96" bestFit="1" customWidth="1"/>
    <col min="2315" max="2560" width="10" style="96"/>
    <col min="2561" max="2561" width="18" style="96" customWidth="1"/>
    <col min="2562" max="2563" width="8.25" style="96" bestFit="1" customWidth="1"/>
    <col min="2564" max="2564" width="8.375" style="96" bestFit="1" customWidth="1"/>
    <col min="2565" max="2565" width="8.375" style="96" customWidth="1"/>
    <col min="2566" max="2566" width="8.375" style="96" bestFit="1" customWidth="1"/>
    <col min="2567" max="2567" width="9.125" style="96" bestFit="1" customWidth="1"/>
    <col min="2568" max="2568" width="11" style="96" bestFit="1" customWidth="1"/>
    <col min="2569" max="2569" width="10.125" style="96" bestFit="1" customWidth="1"/>
    <col min="2570" max="2570" width="11" style="96" bestFit="1" customWidth="1"/>
    <col min="2571" max="2816" width="10" style="96"/>
    <col min="2817" max="2817" width="18" style="96" customWidth="1"/>
    <col min="2818" max="2819" width="8.25" style="96" bestFit="1" customWidth="1"/>
    <col min="2820" max="2820" width="8.375" style="96" bestFit="1" customWidth="1"/>
    <col min="2821" max="2821" width="8.375" style="96" customWidth="1"/>
    <col min="2822" max="2822" width="8.375" style="96" bestFit="1" customWidth="1"/>
    <col min="2823" max="2823" width="9.125" style="96" bestFit="1" customWidth="1"/>
    <col min="2824" max="2824" width="11" style="96" bestFit="1" customWidth="1"/>
    <col min="2825" max="2825" width="10.125" style="96" bestFit="1" customWidth="1"/>
    <col min="2826" max="2826" width="11" style="96" bestFit="1" customWidth="1"/>
    <col min="2827" max="3072" width="11" style="96"/>
    <col min="3073" max="3073" width="18" style="96" customWidth="1"/>
    <col min="3074" max="3075" width="8.25" style="96" bestFit="1" customWidth="1"/>
    <col min="3076" max="3076" width="8.375" style="96" bestFit="1" customWidth="1"/>
    <col min="3077" max="3077" width="8.375" style="96" customWidth="1"/>
    <col min="3078" max="3078" width="8.375" style="96" bestFit="1" customWidth="1"/>
    <col min="3079" max="3079" width="9.125" style="96" bestFit="1" customWidth="1"/>
    <col min="3080" max="3080" width="11" style="96" bestFit="1" customWidth="1"/>
    <col min="3081" max="3081" width="10.125" style="96" bestFit="1" customWidth="1"/>
    <col min="3082" max="3082" width="11" style="96" bestFit="1" customWidth="1"/>
    <col min="3083" max="3328" width="10" style="96"/>
    <col min="3329" max="3329" width="18" style="96" customWidth="1"/>
    <col min="3330" max="3331" width="8.25" style="96" bestFit="1" customWidth="1"/>
    <col min="3332" max="3332" width="8.375" style="96" bestFit="1" customWidth="1"/>
    <col min="3333" max="3333" width="8.375" style="96" customWidth="1"/>
    <col min="3334" max="3334" width="8.375" style="96" bestFit="1" customWidth="1"/>
    <col min="3335" max="3335" width="9.125" style="96" bestFit="1" customWidth="1"/>
    <col min="3336" max="3336" width="11" style="96" bestFit="1" customWidth="1"/>
    <col min="3337" max="3337" width="10.125" style="96" bestFit="1" customWidth="1"/>
    <col min="3338" max="3338" width="11" style="96" bestFit="1" customWidth="1"/>
    <col min="3339" max="3584" width="10" style="96"/>
    <col min="3585" max="3585" width="18" style="96" customWidth="1"/>
    <col min="3586" max="3587" width="8.25" style="96" bestFit="1" customWidth="1"/>
    <col min="3588" max="3588" width="8.375" style="96" bestFit="1" customWidth="1"/>
    <col min="3589" max="3589" width="8.375" style="96" customWidth="1"/>
    <col min="3590" max="3590" width="8.375" style="96" bestFit="1" customWidth="1"/>
    <col min="3591" max="3591" width="9.125" style="96" bestFit="1" customWidth="1"/>
    <col min="3592" max="3592" width="11" style="96" bestFit="1" customWidth="1"/>
    <col min="3593" max="3593" width="10.125" style="96" bestFit="1" customWidth="1"/>
    <col min="3594" max="3594" width="11" style="96" bestFit="1" customWidth="1"/>
    <col min="3595" max="3840" width="10" style="96"/>
    <col min="3841" max="3841" width="18" style="96" customWidth="1"/>
    <col min="3842" max="3843" width="8.25" style="96" bestFit="1" customWidth="1"/>
    <col min="3844" max="3844" width="8.375" style="96" bestFit="1" customWidth="1"/>
    <col min="3845" max="3845" width="8.375" style="96" customWidth="1"/>
    <col min="3846" max="3846" width="8.375" style="96" bestFit="1" customWidth="1"/>
    <col min="3847" max="3847" width="9.125" style="96" bestFit="1" customWidth="1"/>
    <col min="3848" max="3848" width="11" style="96" bestFit="1" customWidth="1"/>
    <col min="3849" max="3849" width="10.125" style="96" bestFit="1" customWidth="1"/>
    <col min="3850" max="3850" width="11" style="96" bestFit="1" customWidth="1"/>
    <col min="3851" max="4096" width="11" style="96"/>
    <col min="4097" max="4097" width="18" style="96" customWidth="1"/>
    <col min="4098" max="4099" width="8.25" style="96" bestFit="1" customWidth="1"/>
    <col min="4100" max="4100" width="8.375" style="96" bestFit="1" customWidth="1"/>
    <col min="4101" max="4101" width="8.375" style="96" customWidth="1"/>
    <col min="4102" max="4102" width="8.375" style="96" bestFit="1" customWidth="1"/>
    <col min="4103" max="4103" width="9.125" style="96" bestFit="1" customWidth="1"/>
    <col min="4104" max="4104" width="11" style="96" bestFit="1" customWidth="1"/>
    <col min="4105" max="4105" width="10.125" style="96" bestFit="1" customWidth="1"/>
    <col min="4106" max="4106" width="11" style="96" bestFit="1" customWidth="1"/>
    <col min="4107" max="4352" width="10" style="96"/>
    <col min="4353" max="4353" width="18" style="96" customWidth="1"/>
    <col min="4354" max="4355" width="8.25" style="96" bestFit="1" customWidth="1"/>
    <col min="4356" max="4356" width="8.375" style="96" bestFit="1" customWidth="1"/>
    <col min="4357" max="4357" width="8.375" style="96" customWidth="1"/>
    <col min="4358" max="4358" width="8.375" style="96" bestFit="1" customWidth="1"/>
    <col min="4359" max="4359" width="9.125" style="96" bestFit="1" customWidth="1"/>
    <col min="4360" max="4360" width="11" style="96" bestFit="1" customWidth="1"/>
    <col min="4361" max="4361" width="10.125" style="96" bestFit="1" customWidth="1"/>
    <col min="4362" max="4362" width="11" style="96" bestFit="1" customWidth="1"/>
    <col min="4363" max="4608" width="10" style="96"/>
    <col min="4609" max="4609" width="18" style="96" customWidth="1"/>
    <col min="4610" max="4611" width="8.25" style="96" bestFit="1" customWidth="1"/>
    <col min="4612" max="4612" width="8.375" style="96" bestFit="1" customWidth="1"/>
    <col min="4613" max="4613" width="8.375" style="96" customWidth="1"/>
    <col min="4614" max="4614" width="8.375" style="96" bestFit="1" customWidth="1"/>
    <col min="4615" max="4615" width="9.125" style="96" bestFit="1" customWidth="1"/>
    <col min="4616" max="4616" width="11" style="96" bestFit="1" customWidth="1"/>
    <col min="4617" max="4617" width="10.125" style="96" bestFit="1" customWidth="1"/>
    <col min="4618" max="4618" width="11" style="96" bestFit="1" customWidth="1"/>
    <col min="4619" max="4864" width="10" style="96"/>
    <col min="4865" max="4865" width="18" style="96" customWidth="1"/>
    <col min="4866" max="4867" width="8.25" style="96" bestFit="1" customWidth="1"/>
    <col min="4868" max="4868" width="8.375" style="96" bestFit="1" customWidth="1"/>
    <col min="4869" max="4869" width="8.375" style="96" customWidth="1"/>
    <col min="4870" max="4870" width="8.375" style="96" bestFit="1" customWidth="1"/>
    <col min="4871" max="4871" width="9.125" style="96" bestFit="1" customWidth="1"/>
    <col min="4872" max="4872" width="11" style="96" bestFit="1" customWidth="1"/>
    <col min="4873" max="4873" width="10.125" style="96" bestFit="1" customWidth="1"/>
    <col min="4874" max="4874" width="11" style="96" bestFit="1" customWidth="1"/>
    <col min="4875" max="5120" width="11" style="96"/>
    <col min="5121" max="5121" width="18" style="96" customWidth="1"/>
    <col min="5122" max="5123" width="8.25" style="96" bestFit="1" customWidth="1"/>
    <col min="5124" max="5124" width="8.375" style="96" bestFit="1" customWidth="1"/>
    <col min="5125" max="5125" width="8.375" style="96" customWidth="1"/>
    <col min="5126" max="5126" width="8.375" style="96" bestFit="1" customWidth="1"/>
    <col min="5127" max="5127" width="9.125" style="96" bestFit="1" customWidth="1"/>
    <col min="5128" max="5128" width="11" style="96" bestFit="1" customWidth="1"/>
    <col min="5129" max="5129" width="10.125" style="96" bestFit="1" customWidth="1"/>
    <col min="5130" max="5130" width="11" style="96" bestFit="1" customWidth="1"/>
    <col min="5131" max="5376" width="10" style="96"/>
    <col min="5377" max="5377" width="18" style="96" customWidth="1"/>
    <col min="5378" max="5379" width="8.25" style="96" bestFit="1" customWidth="1"/>
    <col min="5380" max="5380" width="8.375" style="96" bestFit="1" customWidth="1"/>
    <col min="5381" max="5381" width="8.375" style="96" customWidth="1"/>
    <col min="5382" max="5382" width="8.375" style="96" bestFit="1" customWidth="1"/>
    <col min="5383" max="5383" width="9.125" style="96" bestFit="1" customWidth="1"/>
    <col min="5384" max="5384" width="11" style="96" bestFit="1" customWidth="1"/>
    <col min="5385" max="5385" width="10.125" style="96" bestFit="1" customWidth="1"/>
    <col min="5386" max="5386" width="11" style="96" bestFit="1" customWidth="1"/>
    <col min="5387" max="5632" width="10" style="96"/>
    <col min="5633" max="5633" width="18" style="96" customWidth="1"/>
    <col min="5634" max="5635" width="8.25" style="96" bestFit="1" customWidth="1"/>
    <col min="5636" max="5636" width="8.375" style="96" bestFit="1" customWidth="1"/>
    <col min="5637" max="5637" width="8.375" style="96" customWidth="1"/>
    <col min="5638" max="5638" width="8.375" style="96" bestFit="1" customWidth="1"/>
    <col min="5639" max="5639" width="9.125" style="96" bestFit="1" customWidth="1"/>
    <col min="5640" max="5640" width="11" style="96" bestFit="1" customWidth="1"/>
    <col min="5641" max="5641" width="10.125" style="96" bestFit="1" customWidth="1"/>
    <col min="5642" max="5642" width="11" style="96" bestFit="1" customWidth="1"/>
    <col min="5643" max="5888" width="10" style="96"/>
    <col min="5889" max="5889" width="18" style="96" customWidth="1"/>
    <col min="5890" max="5891" width="8.25" style="96" bestFit="1" customWidth="1"/>
    <col min="5892" max="5892" width="8.375" style="96" bestFit="1" customWidth="1"/>
    <col min="5893" max="5893" width="8.375" style="96" customWidth="1"/>
    <col min="5894" max="5894" width="8.375" style="96" bestFit="1" customWidth="1"/>
    <col min="5895" max="5895" width="9.125" style="96" bestFit="1" customWidth="1"/>
    <col min="5896" max="5896" width="11" style="96" bestFit="1" customWidth="1"/>
    <col min="5897" max="5897" width="10.125" style="96" bestFit="1" customWidth="1"/>
    <col min="5898" max="5898" width="11" style="96" bestFit="1" customWidth="1"/>
    <col min="5899" max="6144" width="11" style="96"/>
    <col min="6145" max="6145" width="18" style="96" customWidth="1"/>
    <col min="6146" max="6147" width="8.25" style="96" bestFit="1" customWidth="1"/>
    <col min="6148" max="6148" width="8.375" style="96" bestFit="1" customWidth="1"/>
    <col min="6149" max="6149" width="8.375" style="96" customWidth="1"/>
    <col min="6150" max="6150" width="8.375" style="96" bestFit="1" customWidth="1"/>
    <col min="6151" max="6151" width="9.125" style="96" bestFit="1" customWidth="1"/>
    <col min="6152" max="6152" width="11" style="96" bestFit="1" customWidth="1"/>
    <col min="6153" max="6153" width="10.125" style="96" bestFit="1" customWidth="1"/>
    <col min="6154" max="6154" width="11" style="96" bestFit="1" customWidth="1"/>
    <col min="6155" max="6400" width="10" style="96"/>
    <col min="6401" max="6401" width="18" style="96" customWidth="1"/>
    <col min="6402" max="6403" width="8.25" style="96" bestFit="1" customWidth="1"/>
    <col min="6404" max="6404" width="8.375" style="96" bestFit="1" customWidth="1"/>
    <col min="6405" max="6405" width="8.375" style="96" customWidth="1"/>
    <col min="6406" max="6406" width="8.375" style="96" bestFit="1" customWidth="1"/>
    <col min="6407" max="6407" width="9.125" style="96" bestFit="1" customWidth="1"/>
    <col min="6408" max="6408" width="11" style="96" bestFit="1" customWidth="1"/>
    <col min="6409" max="6409" width="10.125" style="96" bestFit="1" customWidth="1"/>
    <col min="6410" max="6410" width="11" style="96" bestFit="1" customWidth="1"/>
    <col min="6411" max="6656" width="10" style="96"/>
    <col min="6657" max="6657" width="18" style="96" customWidth="1"/>
    <col min="6658" max="6659" width="8.25" style="96" bestFit="1" customWidth="1"/>
    <col min="6660" max="6660" width="8.375" style="96" bestFit="1" customWidth="1"/>
    <col min="6661" max="6661" width="8.375" style="96" customWidth="1"/>
    <col min="6662" max="6662" width="8.375" style="96" bestFit="1" customWidth="1"/>
    <col min="6663" max="6663" width="9.125" style="96" bestFit="1" customWidth="1"/>
    <col min="6664" max="6664" width="11" style="96" bestFit="1" customWidth="1"/>
    <col min="6665" max="6665" width="10.125" style="96" bestFit="1" customWidth="1"/>
    <col min="6666" max="6666" width="11" style="96" bestFit="1" customWidth="1"/>
    <col min="6667" max="6912" width="10" style="96"/>
    <col min="6913" max="6913" width="18" style="96" customWidth="1"/>
    <col min="6914" max="6915" width="8.25" style="96" bestFit="1" customWidth="1"/>
    <col min="6916" max="6916" width="8.375" style="96" bestFit="1" customWidth="1"/>
    <col min="6917" max="6917" width="8.375" style="96" customWidth="1"/>
    <col min="6918" max="6918" width="8.375" style="96" bestFit="1" customWidth="1"/>
    <col min="6919" max="6919" width="9.125" style="96" bestFit="1" customWidth="1"/>
    <col min="6920" max="6920" width="11" style="96" bestFit="1" customWidth="1"/>
    <col min="6921" max="6921" width="10.125" style="96" bestFit="1" customWidth="1"/>
    <col min="6922" max="6922" width="11" style="96" bestFit="1" customWidth="1"/>
    <col min="6923" max="7168" width="11" style="96"/>
    <col min="7169" max="7169" width="18" style="96" customWidth="1"/>
    <col min="7170" max="7171" width="8.25" style="96" bestFit="1" customWidth="1"/>
    <col min="7172" max="7172" width="8.375" style="96" bestFit="1" customWidth="1"/>
    <col min="7173" max="7173" width="8.375" style="96" customWidth="1"/>
    <col min="7174" max="7174" width="8.375" style="96" bestFit="1" customWidth="1"/>
    <col min="7175" max="7175" width="9.125" style="96" bestFit="1" customWidth="1"/>
    <col min="7176" max="7176" width="11" style="96" bestFit="1" customWidth="1"/>
    <col min="7177" max="7177" width="10.125" style="96" bestFit="1" customWidth="1"/>
    <col min="7178" max="7178" width="11" style="96" bestFit="1" customWidth="1"/>
    <col min="7179" max="7424" width="10" style="96"/>
    <col min="7425" max="7425" width="18" style="96" customWidth="1"/>
    <col min="7426" max="7427" width="8.25" style="96" bestFit="1" customWidth="1"/>
    <col min="7428" max="7428" width="8.375" style="96" bestFit="1" customWidth="1"/>
    <col min="7429" max="7429" width="8.375" style="96" customWidth="1"/>
    <col min="7430" max="7430" width="8.375" style="96" bestFit="1" customWidth="1"/>
    <col min="7431" max="7431" width="9.125" style="96" bestFit="1" customWidth="1"/>
    <col min="7432" max="7432" width="11" style="96" bestFit="1" customWidth="1"/>
    <col min="7433" max="7433" width="10.125" style="96" bestFit="1" customWidth="1"/>
    <col min="7434" max="7434" width="11" style="96" bestFit="1" customWidth="1"/>
    <col min="7435" max="7680" width="10" style="96"/>
    <col min="7681" max="7681" width="18" style="96" customWidth="1"/>
    <col min="7682" max="7683" width="8.25" style="96" bestFit="1" customWidth="1"/>
    <col min="7684" max="7684" width="8.375" style="96" bestFit="1" customWidth="1"/>
    <col min="7685" max="7685" width="8.375" style="96" customWidth="1"/>
    <col min="7686" max="7686" width="8.375" style="96" bestFit="1" customWidth="1"/>
    <col min="7687" max="7687" width="9.125" style="96" bestFit="1" customWidth="1"/>
    <col min="7688" max="7688" width="11" style="96" bestFit="1" customWidth="1"/>
    <col min="7689" max="7689" width="10.125" style="96" bestFit="1" customWidth="1"/>
    <col min="7690" max="7690" width="11" style="96" bestFit="1" customWidth="1"/>
    <col min="7691" max="7936" width="10" style="96"/>
    <col min="7937" max="7937" width="18" style="96" customWidth="1"/>
    <col min="7938" max="7939" width="8.25" style="96" bestFit="1" customWidth="1"/>
    <col min="7940" max="7940" width="8.375" style="96" bestFit="1" customWidth="1"/>
    <col min="7941" max="7941" width="8.375" style="96" customWidth="1"/>
    <col min="7942" max="7942" width="8.375" style="96" bestFit="1" customWidth="1"/>
    <col min="7943" max="7943" width="9.125" style="96" bestFit="1" customWidth="1"/>
    <col min="7944" max="7944" width="11" style="96" bestFit="1" customWidth="1"/>
    <col min="7945" max="7945" width="10.125" style="96" bestFit="1" customWidth="1"/>
    <col min="7946" max="7946" width="11" style="96" bestFit="1" customWidth="1"/>
    <col min="7947" max="8192" width="11" style="96"/>
    <col min="8193" max="8193" width="18" style="96" customWidth="1"/>
    <col min="8194" max="8195" width="8.25" style="96" bestFit="1" customWidth="1"/>
    <col min="8196" max="8196" width="8.375" style="96" bestFit="1" customWidth="1"/>
    <col min="8197" max="8197" width="8.375" style="96" customWidth="1"/>
    <col min="8198" max="8198" width="8.375" style="96" bestFit="1" customWidth="1"/>
    <col min="8199" max="8199" width="9.125" style="96" bestFit="1" customWidth="1"/>
    <col min="8200" max="8200" width="11" style="96" bestFit="1" customWidth="1"/>
    <col min="8201" max="8201" width="10.125" style="96" bestFit="1" customWidth="1"/>
    <col min="8202" max="8202" width="11" style="96" bestFit="1" customWidth="1"/>
    <col min="8203" max="8448" width="10" style="96"/>
    <col min="8449" max="8449" width="18" style="96" customWidth="1"/>
    <col min="8450" max="8451" width="8.25" style="96" bestFit="1" customWidth="1"/>
    <col min="8452" max="8452" width="8.375" style="96" bestFit="1" customWidth="1"/>
    <col min="8453" max="8453" width="8.375" style="96" customWidth="1"/>
    <col min="8454" max="8454" width="8.375" style="96" bestFit="1" customWidth="1"/>
    <col min="8455" max="8455" width="9.125" style="96" bestFit="1" customWidth="1"/>
    <col min="8456" max="8456" width="11" style="96" bestFit="1" customWidth="1"/>
    <col min="8457" max="8457" width="10.125" style="96" bestFit="1" customWidth="1"/>
    <col min="8458" max="8458" width="11" style="96" bestFit="1" customWidth="1"/>
    <col min="8459" max="8704" width="10" style="96"/>
    <col min="8705" max="8705" width="18" style="96" customWidth="1"/>
    <col min="8706" max="8707" width="8.25" style="96" bestFit="1" customWidth="1"/>
    <col min="8708" max="8708" width="8.375" style="96" bestFit="1" customWidth="1"/>
    <col min="8709" max="8709" width="8.375" style="96" customWidth="1"/>
    <col min="8710" max="8710" width="8.375" style="96" bestFit="1" customWidth="1"/>
    <col min="8711" max="8711" width="9.125" style="96" bestFit="1" customWidth="1"/>
    <col min="8712" max="8712" width="11" style="96" bestFit="1" customWidth="1"/>
    <col min="8713" max="8713" width="10.125" style="96" bestFit="1" customWidth="1"/>
    <col min="8714" max="8714" width="11" style="96" bestFit="1" customWidth="1"/>
    <col min="8715" max="8960" width="10" style="96"/>
    <col min="8961" max="8961" width="18" style="96" customWidth="1"/>
    <col min="8962" max="8963" width="8.25" style="96" bestFit="1" customWidth="1"/>
    <col min="8964" max="8964" width="8.375" style="96" bestFit="1" customWidth="1"/>
    <col min="8965" max="8965" width="8.375" style="96" customWidth="1"/>
    <col min="8966" max="8966" width="8.375" style="96" bestFit="1" customWidth="1"/>
    <col min="8967" max="8967" width="9.125" style="96" bestFit="1" customWidth="1"/>
    <col min="8968" max="8968" width="11" style="96" bestFit="1" customWidth="1"/>
    <col min="8969" max="8969" width="10.125" style="96" bestFit="1" customWidth="1"/>
    <col min="8970" max="8970" width="11" style="96" bestFit="1" customWidth="1"/>
    <col min="8971" max="9216" width="11" style="96"/>
    <col min="9217" max="9217" width="18" style="96" customWidth="1"/>
    <col min="9218" max="9219" width="8.25" style="96" bestFit="1" customWidth="1"/>
    <col min="9220" max="9220" width="8.375" style="96" bestFit="1" customWidth="1"/>
    <col min="9221" max="9221" width="8.375" style="96" customWidth="1"/>
    <col min="9222" max="9222" width="8.375" style="96" bestFit="1" customWidth="1"/>
    <col min="9223" max="9223" width="9.125" style="96" bestFit="1" customWidth="1"/>
    <col min="9224" max="9224" width="11" style="96" bestFit="1" customWidth="1"/>
    <col min="9225" max="9225" width="10.125" style="96" bestFit="1" customWidth="1"/>
    <col min="9226" max="9226" width="11" style="96" bestFit="1" customWidth="1"/>
    <col min="9227" max="9472" width="10" style="96"/>
    <col min="9473" max="9473" width="18" style="96" customWidth="1"/>
    <col min="9474" max="9475" width="8.25" style="96" bestFit="1" customWidth="1"/>
    <col min="9476" max="9476" width="8.375" style="96" bestFit="1" customWidth="1"/>
    <col min="9477" max="9477" width="8.375" style="96" customWidth="1"/>
    <col min="9478" max="9478" width="8.375" style="96" bestFit="1" customWidth="1"/>
    <col min="9479" max="9479" width="9.125" style="96" bestFit="1" customWidth="1"/>
    <col min="9480" max="9480" width="11" style="96" bestFit="1" customWidth="1"/>
    <col min="9481" max="9481" width="10.125" style="96" bestFit="1" customWidth="1"/>
    <col min="9482" max="9482" width="11" style="96" bestFit="1" customWidth="1"/>
    <col min="9483" max="9728" width="10" style="96"/>
    <col min="9729" max="9729" width="18" style="96" customWidth="1"/>
    <col min="9730" max="9731" width="8.25" style="96" bestFit="1" customWidth="1"/>
    <col min="9732" max="9732" width="8.375" style="96" bestFit="1" customWidth="1"/>
    <col min="9733" max="9733" width="8.375" style="96" customWidth="1"/>
    <col min="9734" max="9734" width="8.375" style="96" bestFit="1" customWidth="1"/>
    <col min="9735" max="9735" width="9.125" style="96" bestFit="1" customWidth="1"/>
    <col min="9736" max="9736" width="11" style="96" bestFit="1" customWidth="1"/>
    <col min="9737" max="9737" width="10.125" style="96" bestFit="1" customWidth="1"/>
    <col min="9738" max="9738" width="11" style="96" bestFit="1" customWidth="1"/>
    <col min="9739" max="9984" width="10" style="96"/>
    <col min="9985" max="9985" width="18" style="96" customWidth="1"/>
    <col min="9986" max="9987" width="8.25" style="96" bestFit="1" customWidth="1"/>
    <col min="9988" max="9988" width="8.375" style="96" bestFit="1" customWidth="1"/>
    <col min="9989" max="9989" width="8.375" style="96" customWidth="1"/>
    <col min="9990" max="9990" width="8.375" style="96" bestFit="1" customWidth="1"/>
    <col min="9991" max="9991" width="9.125" style="96" bestFit="1" customWidth="1"/>
    <col min="9992" max="9992" width="11" style="96" bestFit="1" customWidth="1"/>
    <col min="9993" max="9993" width="10.125" style="96" bestFit="1" customWidth="1"/>
    <col min="9994" max="9994" width="11" style="96" bestFit="1" customWidth="1"/>
    <col min="9995" max="10240" width="11" style="96"/>
    <col min="10241" max="10241" width="18" style="96" customWidth="1"/>
    <col min="10242" max="10243" width="8.25" style="96" bestFit="1" customWidth="1"/>
    <col min="10244" max="10244" width="8.375" style="96" bestFit="1" customWidth="1"/>
    <col min="10245" max="10245" width="8.375" style="96" customWidth="1"/>
    <col min="10246" max="10246" width="8.375" style="96" bestFit="1" customWidth="1"/>
    <col min="10247" max="10247" width="9.125" style="96" bestFit="1" customWidth="1"/>
    <col min="10248" max="10248" width="11" style="96" bestFit="1" customWidth="1"/>
    <col min="10249" max="10249" width="10.125" style="96" bestFit="1" customWidth="1"/>
    <col min="10250" max="10250" width="11" style="96" bestFit="1" customWidth="1"/>
    <col min="10251" max="10496" width="10" style="96"/>
    <col min="10497" max="10497" width="18" style="96" customWidth="1"/>
    <col min="10498" max="10499" width="8.25" style="96" bestFit="1" customWidth="1"/>
    <col min="10500" max="10500" width="8.375" style="96" bestFit="1" customWidth="1"/>
    <col min="10501" max="10501" width="8.375" style="96" customWidth="1"/>
    <col min="10502" max="10502" width="8.375" style="96" bestFit="1" customWidth="1"/>
    <col min="10503" max="10503" width="9.125" style="96" bestFit="1" customWidth="1"/>
    <col min="10504" max="10504" width="11" style="96" bestFit="1" customWidth="1"/>
    <col min="10505" max="10505" width="10.125" style="96" bestFit="1" customWidth="1"/>
    <col min="10506" max="10506" width="11" style="96" bestFit="1" customWidth="1"/>
    <col min="10507" max="10752" width="10" style="96"/>
    <col min="10753" max="10753" width="18" style="96" customWidth="1"/>
    <col min="10754" max="10755" width="8.25" style="96" bestFit="1" customWidth="1"/>
    <col min="10756" max="10756" width="8.375" style="96" bestFit="1" customWidth="1"/>
    <col min="10757" max="10757" width="8.375" style="96" customWidth="1"/>
    <col min="10758" max="10758" width="8.375" style="96" bestFit="1" customWidth="1"/>
    <col min="10759" max="10759" width="9.125" style="96" bestFit="1" customWidth="1"/>
    <col min="10760" max="10760" width="11" style="96" bestFit="1" customWidth="1"/>
    <col min="10761" max="10761" width="10.125" style="96" bestFit="1" customWidth="1"/>
    <col min="10762" max="10762" width="11" style="96" bestFit="1" customWidth="1"/>
    <col min="10763" max="11008" width="10" style="96"/>
    <col min="11009" max="11009" width="18" style="96" customWidth="1"/>
    <col min="11010" max="11011" width="8.25" style="96" bestFit="1" customWidth="1"/>
    <col min="11012" max="11012" width="8.375" style="96" bestFit="1" customWidth="1"/>
    <col min="11013" max="11013" width="8.375" style="96" customWidth="1"/>
    <col min="11014" max="11014" width="8.375" style="96" bestFit="1" customWidth="1"/>
    <col min="11015" max="11015" width="9.125" style="96" bestFit="1" customWidth="1"/>
    <col min="11016" max="11016" width="11" style="96" bestFit="1" customWidth="1"/>
    <col min="11017" max="11017" width="10.125" style="96" bestFit="1" customWidth="1"/>
    <col min="11018" max="11018" width="11" style="96" bestFit="1" customWidth="1"/>
    <col min="11019" max="11264" width="11" style="96"/>
    <col min="11265" max="11265" width="18" style="96" customWidth="1"/>
    <col min="11266" max="11267" width="8.25" style="96" bestFit="1" customWidth="1"/>
    <col min="11268" max="11268" width="8.375" style="96" bestFit="1" customWidth="1"/>
    <col min="11269" max="11269" width="8.375" style="96" customWidth="1"/>
    <col min="11270" max="11270" width="8.375" style="96" bestFit="1" customWidth="1"/>
    <col min="11271" max="11271" width="9.125" style="96" bestFit="1" customWidth="1"/>
    <col min="11272" max="11272" width="11" style="96" bestFit="1" customWidth="1"/>
    <col min="11273" max="11273" width="10.125" style="96" bestFit="1" customWidth="1"/>
    <col min="11274" max="11274" width="11" style="96" bestFit="1" customWidth="1"/>
    <col min="11275" max="11520" width="10" style="96"/>
    <col min="11521" max="11521" width="18" style="96" customWidth="1"/>
    <col min="11522" max="11523" width="8.25" style="96" bestFit="1" customWidth="1"/>
    <col min="11524" max="11524" width="8.375" style="96" bestFit="1" customWidth="1"/>
    <col min="11525" max="11525" width="8.375" style="96" customWidth="1"/>
    <col min="11526" max="11526" width="8.375" style="96" bestFit="1" customWidth="1"/>
    <col min="11527" max="11527" width="9.125" style="96" bestFit="1" customWidth="1"/>
    <col min="11528" max="11528" width="11" style="96" bestFit="1" customWidth="1"/>
    <col min="11529" max="11529" width="10.125" style="96" bestFit="1" customWidth="1"/>
    <col min="11530" max="11530" width="11" style="96" bestFit="1" customWidth="1"/>
    <col min="11531" max="11776" width="10" style="96"/>
    <col min="11777" max="11777" width="18" style="96" customWidth="1"/>
    <col min="11778" max="11779" width="8.25" style="96" bestFit="1" customWidth="1"/>
    <col min="11780" max="11780" width="8.375" style="96" bestFit="1" customWidth="1"/>
    <col min="11781" max="11781" width="8.375" style="96" customWidth="1"/>
    <col min="11782" max="11782" width="8.375" style="96" bestFit="1" customWidth="1"/>
    <col min="11783" max="11783" width="9.125" style="96" bestFit="1" customWidth="1"/>
    <col min="11784" max="11784" width="11" style="96" bestFit="1" customWidth="1"/>
    <col min="11785" max="11785" width="10.125" style="96" bestFit="1" customWidth="1"/>
    <col min="11786" max="11786" width="11" style="96" bestFit="1" customWidth="1"/>
    <col min="11787" max="12032" width="10" style="96"/>
    <col min="12033" max="12033" width="18" style="96" customWidth="1"/>
    <col min="12034" max="12035" width="8.25" style="96" bestFit="1" customWidth="1"/>
    <col min="12036" max="12036" width="8.375" style="96" bestFit="1" customWidth="1"/>
    <col min="12037" max="12037" width="8.375" style="96" customWidth="1"/>
    <col min="12038" max="12038" width="8.375" style="96" bestFit="1" customWidth="1"/>
    <col min="12039" max="12039" width="9.125" style="96" bestFit="1" customWidth="1"/>
    <col min="12040" max="12040" width="11" style="96" bestFit="1" customWidth="1"/>
    <col min="12041" max="12041" width="10.125" style="96" bestFit="1" customWidth="1"/>
    <col min="12042" max="12042" width="11" style="96" bestFit="1" customWidth="1"/>
    <col min="12043" max="12288" width="11" style="96"/>
    <col min="12289" max="12289" width="18" style="96" customWidth="1"/>
    <col min="12290" max="12291" width="8.25" style="96" bestFit="1" customWidth="1"/>
    <col min="12292" max="12292" width="8.375" style="96" bestFit="1" customWidth="1"/>
    <col min="12293" max="12293" width="8.375" style="96" customWidth="1"/>
    <col min="12294" max="12294" width="8.375" style="96" bestFit="1" customWidth="1"/>
    <col min="12295" max="12295" width="9.125" style="96" bestFit="1" customWidth="1"/>
    <col min="12296" max="12296" width="11" style="96" bestFit="1" customWidth="1"/>
    <col min="12297" max="12297" width="10.125" style="96" bestFit="1" customWidth="1"/>
    <col min="12298" max="12298" width="11" style="96" bestFit="1" customWidth="1"/>
    <col min="12299" max="12544" width="10" style="96"/>
    <col min="12545" max="12545" width="18" style="96" customWidth="1"/>
    <col min="12546" max="12547" width="8.25" style="96" bestFit="1" customWidth="1"/>
    <col min="12548" max="12548" width="8.375" style="96" bestFit="1" customWidth="1"/>
    <col min="12549" max="12549" width="8.375" style="96" customWidth="1"/>
    <col min="12550" max="12550" width="8.375" style="96" bestFit="1" customWidth="1"/>
    <col min="12551" max="12551" width="9.125" style="96" bestFit="1" customWidth="1"/>
    <col min="12552" max="12552" width="11" style="96" bestFit="1" customWidth="1"/>
    <col min="12553" max="12553" width="10.125" style="96" bestFit="1" customWidth="1"/>
    <col min="12554" max="12554" width="11" style="96" bestFit="1" customWidth="1"/>
    <col min="12555" max="12800" width="10" style="96"/>
    <col min="12801" max="12801" width="18" style="96" customWidth="1"/>
    <col min="12802" max="12803" width="8.25" style="96" bestFit="1" customWidth="1"/>
    <col min="12804" max="12804" width="8.375" style="96" bestFit="1" customWidth="1"/>
    <col min="12805" max="12805" width="8.375" style="96" customWidth="1"/>
    <col min="12806" max="12806" width="8.375" style="96" bestFit="1" customWidth="1"/>
    <col min="12807" max="12807" width="9.125" style="96" bestFit="1" customWidth="1"/>
    <col min="12808" max="12808" width="11" style="96" bestFit="1" customWidth="1"/>
    <col min="12809" max="12809" width="10.125" style="96" bestFit="1" customWidth="1"/>
    <col min="12810" max="12810" width="11" style="96" bestFit="1" customWidth="1"/>
    <col min="12811" max="13056" width="10" style="96"/>
    <col min="13057" max="13057" width="18" style="96" customWidth="1"/>
    <col min="13058" max="13059" width="8.25" style="96" bestFit="1" customWidth="1"/>
    <col min="13060" max="13060" width="8.375" style="96" bestFit="1" customWidth="1"/>
    <col min="13061" max="13061" width="8.375" style="96" customWidth="1"/>
    <col min="13062" max="13062" width="8.375" style="96" bestFit="1" customWidth="1"/>
    <col min="13063" max="13063" width="9.125" style="96" bestFit="1" customWidth="1"/>
    <col min="13064" max="13064" width="11" style="96" bestFit="1" customWidth="1"/>
    <col min="13065" max="13065" width="10.125" style="96" bestFit="1" customWidth="1"/>
    <col min="13066" max="13066" width="11" style="96" bestFit="1" customWidth="1"/>
    <col min="13067" max="13312" width="11" style="96"/>
    <col min="13313" max="13313" width="18" style="96" customWidth="1"/>
    <col min="13314" max="13315" width="8.25" style="96" bestFit="1" customWidth="1"/>
    <col min="13316" max="13316" width="8.375" style="96" bestFit="1" customWidth="1"/>
    <col min="13317" max="13317" width="8.375" style="96" customWidth="1"/>
    <col min="13318" max="13318" width="8.375" style="96" bestFit="1" customWidth="1"/>
    <col min="13319" max="13319" width="9.125" style="96" bestFit="1" customWidth="1"/>
    <col min="13320" max="13320" width="11" style="96" bestFit="1" customWidth="1"/>
    <col min="13321" max="13321" width="10.125" style="96" bestFit="1" customWidth="1"/>
    <col min="13322" max="13322" width="11" style="96" bestFit="1" customWidth="1"/>
    <col min="13323" max="13568" width="10" style="96"/>
    <col min="13569" max="13569" width="18" style="96" customWidth="1"/>
    <col min="13570" max="13571" width="8.25" style="96" bestFit="1" customWidth="1"/>
    <col min="13572" max="13572" width="8.375" style="96" bestFit="1" customWidth="1"/>
    <col min="13573" max="13573" width="8.375" style="96" customWidth="1"/>
    <col min="13574" max="13574" width="8.375" style="96" bestFit="1" customWidth="1"/>
    <col min="13575" max="13575" width="9.125" style="96" bestFit="1" customWidth="1"/>
    <col min="13576" max="13576" width="11" style="96" bestFit="1" customWidth="1"/>
    <col min="13577" max="13577" width="10.125" style="96" bestFit="1" customWidth="1"/>
    <col min="13578" max="13578" width="11" style="96" bestFit="1" customWidth="1"/>
    <col min="13579" max="13824" width="10" style="96"/>
    <col min="13825" max="13825" width="18" style="96" customWidth="1"/>
    <col min="13826" max="13827" width="8.25" style="96" bestFit="1" customWidth="1"/>
    <col min="13828" max="13828" width="8.375" style="96" bestFit="1" customWidth="1"/>
    <col min="13829" max="13829" width="8.375" style="96" customWidth="1"/>
    <col min="13830" max="13830" width="8.375" style="96" bestFit="1" customWidth="1"/>
    <col min="13831" max="13831" width="9.125" style="96" bestFit="1" customWidth="1"/>
    <col min="13832" max="13832" width="11" style="96" bestFit="1" customWidth="1"/>
    <col min="13833" max="13833" width="10.125" style="96" bestFit="1" customWidth="1"/>
    <col min="13834" max="13834" width="11" style="96" bestFit="1" customWidth="1"/>
    <col min="13835" max="14080" width="10" style="96"/>
    <col min="14081" max="14081" width="18" style="96" customWidth="1"/>
    <col min="14082" max="14083" width="8.25" style="96" bestFit="1" customWidth="1"/>
    <col min="14084" max="14084" width="8.375" style="96" bestFit="1" customWidth="1"/>
    <col min="14085" max="14085" width="8.375" style="96" customWidth="1"/>
    <col min="14086" max="14086" width="8.375" style="96" bestFit="1" customWidth="1"/>
    <col min="14087" max="14087" width="9.125" style="96" bestFit="1" customWidth="1"/>
    <col min="14088" max="14088" width="11" style="96" bestFit="1" customWidth="1"/>
    <col min="14089" max="14089" width="10.125" style="96" bestFit="1" customWidth="1"/>
    <col min="14090" max="14090" width="11" style="96" bestFit="1" customWidth="1"/>
    <col min="14091" max="14336" width="11" style="96"/>
    <col min="14337" max="14337" width="18" style="96" customWidth="1"/>
    <col min="14338" max="14339" width="8.25" style="96" bestFit="1" customWidth="1"/>
    <col min="14340" max="14340" width="8.375" style="96" bestFit="1" customWidth="1"/>
    <col min="14341" max="14341" width="8.375" style="96" customWidth="1"/>
    <col min="14342" max="14342" width="8.375" style="96" bestFit="1" customWidth="1"/>
    <col min="14343" max="14343" width="9.125" style="96" bestFit="1" customWidth="1"/>
    <col min="14344" max="14344" width="11" style="96" bestFit="1" customWidth="1"/>
    <col min="14345" max="14345" width="10.125" style="96" bestFit="1" customWidth="1"/>
    <col min="14346" max="14346" width="11" style="96" bestFit="1" customWidth="1"/>
    <col min="14347" max="14592" width="10" style="96"/>
    <col min="14593" max="14593" width="18" style="96" customWidth="1"/>
    <col min="14594" max="14595" width="8.25" style="96" bestFit="1" customWidth="1"/>
    <col min="14596" max="14596" width="8.375" style="96" bestFit="1" customWidth="1"/>
    <col min="14597" max="14597" width="8.375" style="96" customWidth="1"/>
    <col min="14598" max="14598" width="8.375" style="96" bestFit="1" customWidth="1"/>
    <col min="14599" max="14599" width="9.125" style="96" bestFit="1" customWidth="1"/>
    <col min="14600" max="14600" width="11" style="96" bestFit="1" customWidth="1"/>
    <col min="14601" max="14601" width="10.125" style="96" bestFit="1" customWidth="1"/>
    <col min="14602" max="14602" width="11" style="96" bestFit="1" customWidth="1"/>
    <col min="14603" max="14848" width="10" style="96"/>
    <col min="14849" max="14849" width="18" style="96" customWidth="1"/>
    <col min="14850" max="14851" width="8.25" style="96" bestFit="1" customWidth="1"/>
    <col min="14852" max="14852" width="8.375" style="96" bestFit="1" customWidth="1"/>
    <col min="14853" max="14853" width="8.375" style="96" customWidth="1"/>
    <col min="14854" max="14854" width="8.375" style="96" bestFit="1" customWidth="1"/>
    <col min="14855" max="14855" width="9.125" style="96" bestFit="1" customWidth="1"/>
    <col min="14856" max="14856" width="11" style="96" bestFit="1" customWidth="1"/>
    <col min="14857" max="14857" width="10.125" style="96" bestFit="1" customWidth="1"/>
    <col min="14858" max="14858" width="11" style="96" bestFit="1" customWidth="1"/>
    <col min="14859" max="15104" width="10" style="96"/>
    <col min="15105" max="15105" width="18" style="96" customWidth="1"/>
    <col min="15106" max="15107" width="8.25" style="96" bestFit="1" customWidth="1"/>
    <col min="15108" max="15108" width="8.375" style="96" bestFit="1" customWidth="1"/>
    <col min="15109" max="15109" width="8.375" style="96" customWidth="1"/>
    <col min="15110" max="15110" width="8.375" style="96" bestFit="1" customWidth="1"/>
    <col min="15111" max="15111" width="9.125" style="96" bestFit="1" customWidth="1"/>
    <col min="15112" max="15112" width="11" style="96" bestFit="1" customWidth="1"/>
    <col min="15113" max="15113" width="10.125" style="96" bestFit="1" customWidth="1"/>
    <col min="15114" max="15114" width="11" style="96" bestFit="1" customWidth="1"/>
    <col min="15115" max="15360" width="11" style="96"/>
    <col min="15361" max="15361" width="18" style="96" customWidth="1"/>
    <col min="15362" max="15363" width="8.25" style="96" bestFit="1" customWidth="1"/>
    <col min="15364" max="15364" width="8.375" style="96" bestFit="1" customWidth="1"/>
    <col min="15365" max="15365" width="8.375" style="96" customWidth="1"/>
    <col min="15366" max="15366" width="8.375" style="96" bestFit="1" customWidth="1"/>
    <col min="15367" max="15367" width="9.125" style="96" bestFit="1" customWidth="1"/>
    <col min="15368" max="15368" width="11" style="96" bestFit="1" customWidth="1"/>
    <col min="15369" max="15369" width="10.125" style="96" bestFit="1" customWidth="1"/>
    <col min="15370" max="15370" width="11" style="96" bestFit="1" customWidth="1"/>
    <col min="15371" max="15616" width="10" style="96"/>
    <col min="15617" max="15617" width="18" style="96" customWidth="1"/>
    <col min="15618" max="15619" width="8.25" style="96" bestFit="1" customWidth="1"/>
    <col min="15620" max="15620" width="8.375" style="96" bestFit="1" customWidth="1"/>
    <col min="15621" max="15621" width="8.375" style="96" customWidth="1"/>
    <col min="15622" max="15622" width="8.375" style="96" bestFit="1" customWidth="1"/>
    <col min="15623" max="15623" width="9.125" style="96" bestFit="1" customWidth="1"/>
    <col min="15624" max="15624" width="11" style="96" bestFit="1" customWidth="1"/>
    <col min="15625" max="15625" width="10.125" style="96" bestFit="1" customWidth="1"/>
    <col min="15626" max="15626" width="11" style="96" bestFit="1" customWidth="1"/>
    <col min="15627" max="15872" width="10" style="96"/>
    <col min="15873" max="15873" width="18" style="96" customWidth="1"/>
    <col min="15874" max="15875" width="8.25" style="96" bestFit="1" customWidth="1"/>
    <col min="15876" max="15876" width="8.375" style="96" bestFit="1" customWidth="1"/>
    <col min="15877" max="15877" width="8.375" style="96" customWidth="1"/>
    <col min="15878" max="15878" width="8.375" style="96" bestFit="1" customWidth="1"/>
    <col min="15879" max="15879" width="9.125" style="96" bestFit="1" customWidth="1"/>
    <col min="15880" max="15880" width="11" style="96" bestFit="1" customWidth="1"/>
    <col min="15881" max="15881" width="10.125" style="96" bestFit="1" customWidth="1"/>
    <col min="15882" max="15882" width="11" style="96" bestFit="1" customWidth="1"/>
    <col min="15883" max="16128" width="10" style="96"/>
    <col min="16129" max="16129" width="18" style="96" customWidth="1"/>
    <col min="16130" max="16131" width="8.25" style="96" bestFit="1" customWidth="1"/>
    <col min="16132" max="16132" width="8.375" style="96" bestFit="1" customWidth="1"/>
    <col min="16133" max="16133" width="8.375" style="96" customWidth="1"/>
    <col min="16134" max="16134" width="8.375" style="96" bestFit="1" customWidth="1"/>
    <col min="16135" max="16135" width="9.125" style="96" bestFit="1" customWidth="1"/>
    <col min="16136" max="16136" width="11" style="96" bestFit="1" customWidth="1"/>
    <col min="16137" max="16137" width="10.125" style="96" bestFit="1" customWidth="1"/>
    <col min="16138" max="16138" width="11" style="96" bestFit="1" customWidth="1"/>
    <col min="16139" max="16384" width="11" style="96"/>
  </cols>
  <sheetData>
    <row r="1" spans="1:14" x14ac:dyDescent="0.2">
      <c r="A1" s="175" t="s">
        <v>25</v>
      </c>
      <c r="B1" s="183"/>
      <c r="C1" s="183"/>
      <c r="D1" s="183"/>
      <c r="E1" s="183"/>
      <c r="F1" s="183"/>
      <c r="G1" s="183"/>
      <c r="H1" s="183"/>
    </row>
    <row r="2" spans="1:14" ht="15.75" x14ac:dyDescent="0.25">
      <c r="A2" s="177"/>
      <c r="B2" s="178"/>
      <c r="C2" s="183"/>
      <c r="D2" s="183"/>
      <c r="E2" s="183"/>
      <c r="F2" s="183"/>
      <c r="G2" s="183"/>
      <c r="H2" s="535" t="s">
        <v>160</v>
      </c>
    </row>
    <row r="3" spans="1:14" s="102" customFormat="1" x14ac:dyDescent="0.2">
      <c r="A3" s="79"/>
      <c r="B3" s="852">
        <f>INDICE!A3</f>
        <v>42036</v>
      </c>
      <c r="C3" s="853"/>
      <c r="D3" s="854" t="s">
        <v>121</v>
      </c>
      <c r="E3" s="854"/>
      <c r="F3" s="854" t="s">
        <v>122</v>
      </c>
      <c r="G3" s="854"/>
      <c r="H3" s="854"/>
      <c r="I3" s="536"/>
    </row>
    <row r="4" spans="1:14" s="102" customFormat="1" x14ac:dyDescent="0.2">
      <c r="A4" s="81"/>
      <c r="B4" s="97" t="s">
        <v>48</v>
      </c>
      <c r="C4" s="97" t="s">
        <v>512</v>
      </c>
      <c r="D4" s="97" t="s">
        <v>48</v>
      </c>
      <c r="E4" s="97" t="s">
        <v>506</v>
      </c>
      <c r="F4" s="97" t="s">
        <v>48</v>
      </c>
      <c r="G4" s="453" t="s">
        <v>506</v>
      </c>
      <c r="H4" s="453" t="s">
        <v>111</v>
      </c>
      <c r="I4" s="536"/>
    </row>
    <row r="5" spans="1:14" s="102" customFormat="1" x14ac:dyDescent="0.2">
      <c r="A5" s="99" t="s">
        <v>193</v>
      </c>
      <c r="B5" s="538">
        <v>301.14131000000009</v>
      </c>
      <c r="C5" s="531">
        <v>-1.9186522429455648</v>
      </c>
      <c r="D5" s="530">
        <v>630.33271000000025</v>
      </c>
      <c r="E5" s="532">
        <v>-0.46480508086663341</v>
      </c>
      <c r="F5" s="530">
        <v>4295.2548799999986</v>
      </c>
      <c r="G5" s="532">
        <v>-0.89926103683641501</v>
      </c>
      <c r="H5" s="541">
        <v>93.030345133167373</v>
      </c>
    </row>
    <row r="6" spans="1:14" s="102" customFormat="1" x14ac:dyDescent="0.2">
      <c r="A6" s="99" t="s">
        <v>194</v>
      </c>
      <c r="B6" s="516">
        <v>23.657510000000002</v>
      </c>
      <c r="C6" s="524">
        <v>7.8834334985500147</v>
      </c>
      <c r="D6" s="508">
        <v>48.224519999999963</v>
      </c>
      <c r="E6" s="509">
        <v>8.2834947366624014</v>
      </c>
      <c r="F6" s="508">
        <v>318.41069999999996</v>
      </c>
      <c r="G6" s="509">
        <v>1.1377776450777237</v>
      </c>
      <c r="H6" s="514">
        <v>6.8964143322487583</v>
      </c>
    </row>
    <row r="7" spans="1:14" s="102" customFormat="1" x14ac:dyDescent="0.2">
      <c r="A7" s="99" t="s">
        <v>154</v>
      </c>
      <c r="B7" s="539">
        <v>9.8000000000000014E-3</v>
      </c>
      <c r="C7" s="526">
        <v>22.500000000000007</v>
      </c>
      <c r="D7" s="525">
        <v>9.8000000000000014E-3</v>
      </c>
      <c r="E7" s="526">
        <v>-59.166666666666664</v>
      </c>
      <c r="F7" s="525">
        <v>0.18340000000000004</v>
      </c>
      <c r="G7" s="526">
        <v>-20.01395612543066</v>
      </c>
      <c r="H7" s="539">
        <v>3.9722358216429995E-3</v>
      </c>
    </row>
    <row r="8" spans="1:14" s="102" customFormat="1" x14ac:dyDescent="0.2">
      <c r="A8" s="537" t="s">
        <v>155</v>
      </c>
      <c r="B8" s="517">
        <v>324.8267800000001</v>
      </c>
      <c r="C8" s="518">
        <v>-1.2591400720602741</v>
      </c>
      <c r="D8" s="517">
        <v>678.58519000000024</v>
      </c>
      <c r="E8" s="518">
        <v>0.11057990400156534</v>
      </c>
      <c r="F8" s="517">
        <v>4613.9413299999987</v>
      </c>
      <c r="G8" s="518">
        <v>-0.7630483023142518</v>
      </c>
      <c r="H8" s="518">
        <v>99.932731897410775</v>
      </c>
    </row>
    <row r="9" spans="1:14" s="102" customFormat="1" x14ac:dyDescent="0.2">
      <c r="A9" s="99" t="s">
        <v>156</v>
      </c>
      <c r="B9" s="539">
        <v>0.18510999999999997</v>
      </c>
      <c r="C9" s="526">
        <v>-25.352851036373913</v>
      </c>
      <c r="D9" s="525">
        <v>0.36829999999999996</v>
      </c>
      <c r="E9" s="525">
        <v>-11.955248499916353</v>
      </c>
      <c r="F9" s="525">
        <v>3.1058000000000003</v>
      </c>
      <c r="G9" s="526">
        <v>-37.482890223675078</v>
      </c>
      <c r="H9" s="514">
        <v>6.7268102589197534E-2</v>
      </c>
    </row>
    <row r="10" spans="1:14" s="102" customFormat="1" x14ac:dyDescent="0.2">
      <c r="A10" s="68" t="s">
        <v>157</v>
      </c>
      <c r="B10" s="519">
        <v>325.01189000000005</v>
      </c>
      <c r="C10" s="520">
        <v>-1.2772884651682657</v>
      </c>
      <c r="D10" s="519">
        <v>678.95349000000033</v>
      </c>
      <c r="E10" s="520">
        <v>0.10313835990197867</v>
      </c>
      <c r="F10" s="519">
        <v>4617.0471299999999</v>
      </c>
      <c r="G10" s="520">
        <v>-0.80224170293241714</v>
      </c>
      <c r="H10" s="520">
        <v>100</v>
      </c>
    </row>
    <row r="11" spans="1:14" s="102" customFormat="1" x14ac:dyDescent="0.2">
      <c r="A11" s="104" t="s">
        <v>158</v>
      </c>
      <c r="B11" s="527"/>
      <c r="C11" s="527"/>
      <c r="D11" s="527"/>
      <c r="E11" s="527"/>
      <c r="F11" s="527"/>
      <c r="G11" s="527"/>
      <c r="H11" s="527"/>
    </row>
    <row r="12" spans="1:14" s="102" customFormat="1" x14ac:dyDescent="0.2">
      <c r="A12" s="105" t="s">
        <v>200</v>
      </c>
      <c r="B12" s="540">
        <v>22.360240000000015</v>
      </c>
      <c r="C12" s="529">
        <v>32.018983134106627</v>
      </c>
      <c r="D12" s="528">
        <v>44.925350000000023</v>
      </c>
      <c r="E12" s="529">
        <v>19.617456104663013</v>
      </c>
      <c r="F12" s="528">
        <v>279.72852999999998</v>
      </c>
      <c r="G12" s="529">
        <v>9.9762460596683553</v>
      </c>
      <c r="H12" s="542">
        <v>6.0586024383944288</v>
      </c>
    </row>
    <row r="13" spans="1:14" s="102" customFormat="1" x14ac:dyDescent="0.2">
      <c r="A13" s="106" t="s">
        <v>159</v>
      </c>
      <c r="B13" s="581">
        <v>6.8798221505065591</v>
      </c>
      <c r="C13" s="533"/>
      <c r="D13" s="562">
        <v>6.6168523561164703</v>
      </c>
      <c r="E13" s="533"/>
      <c r="F13" s="562">
        <v>6.0586024383944288</v>
      </c>
      <c r="G13" s="533"/>
      <c r="H13" s="543"/>
    </row>
    <row r="14" spans="1:14" s="102" customFormat="1" x14ac:dyDescent="0.2">
      <c r="A14" s="136"/>
      <c r="B14" s="136"/>
      <c r="C14" s="136"/>
      <c r="D14" s="136"/>
      <c r="E14" s="136"/>
      <c r="F14" s="136"/>
      <c r="G14" s="136"/>
      <c r="H14" s="93" t="s">
        <v>241</v>
      </c>
    </row>
    <row r="15" spans="1:14" s="102" customFormat="1" x14ac:dyDescent="0.2">
      <c r="A15" s="94" t="s">
        <v>578</v>
      </c>
      <c r="B15" s="136"/>
      <c r="C15" s="136"/>
      <c r="D15" s="136"/>
      <c r="E15" s="136"/>
      <c r="F15" s="534"/>
      <c r="G15" s="136"/>
      <c r="H15" s="136"/>
      <c r="I15" s="107"/>
      <c r="J15" s="107"/>
      <c r="K15" s="107"/>
      <c r="L15" s="107"/>
      <c r="M15" s="107"/>
      <c r="N15" s="107"/>
    </row>
    <row r="16" spans="1:14" x14ac:dyDescent="0.2">
      <c r="A16" s="94" t="s">
        <v>513</v>
      </c>
      <c r="B16" s="183"/>
      <c r="C16" s="183"/>
      <c r="D16" s="183"/>
      <c r="E16" s="183"/>
      <c r="F16" s="183"/>
      <c r="G16" s="183"/>
      <c r="H16" s="183"/>
      <c r="I16" s="108"/>
      <c r="J16" s="108"/>
      <c r="K16" s="108"/>
      <c r="L16" s="108"/>
      <c r="M16" s="108"/>
      <c r="N16" s="108"/>
    </row>
    <row r="17" spans="1:8" x14ac:dyDescent="0.2">
      <c r="A17" s="94" t="s">
        <v>242</v>
      </c>
      <c r="B17" s="183"/>
      <c r="C17" s="183"/>
      <c r="D17" s="183"/>
      <c r="E17" s="183"/>
      <c r="F17" s="183"/>
      <c r="G17" s="183"/>
      <c r="H17" s="183"/>
    </row>
  </sheetData>
  <mergeCells count="3">
    <mergeCell ref="B3:C3"/>
    <mergeCell ref="D3:E3"/>
    <mergeCell ref="F3:H3"/>
  </mergeCells>
  <conditionalFormatting sqref="H7">
    <cfRule type="cellIs" dxfId="83" priority="1" operator="between">
      <formula>0</formula>
      <formula>0.5</formula>
    </cfRule>
  </conditionalFormatting>
  <conditionalFormatting sqref="B9:G9">
    <cfRule type="cellIs" dxfId="82" priority="3" operator="between">
      <formula>0</formula>
      <formula>0.5</formula>
    </cfRule>
  </conditionalFormatting>
  <conditionalFormatting sqref="B7:G7">
    <cfRule type="cellIs" dxfId="81" priority="2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N47"/>
  <sheetViews>
    <sheetView zoomScale="115" zoomScaleNormal="115" zoomScaleSheetLayoutView="100" workbookViewId="0">
      <selection activeCell="B5" sqref="B5:H24"/>
    </sheetView>
  </sheetViews>
  <sheetFormatPr baseColWidth="10" defaultRowHeight="12.75" x14ac:dyDescent="0.2"/>
  <cols>
    <col min="1" max="1" width="16.5" style="3" customWidth="1"/>
    <col min="2" max="2" width="10.875" style="3" customWidth="1"/>
    <col min="3" max="3" width="6.875" style="3" customWidth="1"/>
    <col min="4" max="4" width="8.75" style="3" customWidth="1"/>
    <col min="5" max="5" width="0.5" style="3" customWidth="1"/>
    <col min="6" max="6" width="6.5" style="3" customWidth="1"/>
    <col min="7" max="7" width="8.75" style="3" customWidth="1"/>
    <col min="8" max="8" width="11.875" style="3" customWidth="1"/>
    <col min="9" max="9" width="8.5" style="3" customWidth="1"/>
    <col min="10" max="10" width="11" style="3"/>
    <col min="11" max="11" width="10.375" style="3" customWidth="1"/>
    <col min="12" max="12" width="11.875" style="3" customWidth="1"/>
    <col min="13" max="15" width="11" style="3"/>
    <col min="16" max="248" width="10" style="3"/>
    <col min="249" max="249" width="14.5" style="3" customWidth="1"/>
    <col min="250" max="250" width="9.625" style="3" customWidth="1"/>
    <col min="251" max="251" width="6.125" style="3" bestFit="1" customWidth="1"/>
    <col min="252" max="252" width="7.75" style="3" bestFit="1" customWidth="1"/>
    <col min="253" max="253" width="5.75" style="3" customWidth="1"/>
    <col min="254" max="254" width="6.625" style="3" bestFit="1" customWidth="1"/>
    <col min="255" max="255" width="7.75" style="3" bestFit="1" customWidth="1"/>
    <col min="256" max="256" width="11.25" style="3" bestFit="1" customWidth="1"/>
    <col min="257" max="257" width="5.75" style="3" customWidth="1"/>
    <col min="258" max="258" width="7.75" style="3" bestFit="1" customWidth="1"/>
    <col min="259" max="259" width="10.5" style="3" bestFit="1" customWidth="1"/>
    <col min="260" max="260" width="6.5" style="3" customWidth="1"/>
    <col min="261" max="262" width="8" style="3" bestFit="1" customWidth="1"/>
    <col min="263" max="263" width="8.25" style="3" customWidth="1"/>
    <col min="264" max="264" width="10.875" style="3" bestFit="1" customWidth="1"/>
    <col min="265" max="265" width="7.5" style="3" customWidth="1"/>
    <col min="266" max="266" width="10" style="3"/>
    <col min="267" max="267" width="9.125" style="3" customWidth="1"/>
    <col min="268" max="268" width="10.5" style="3" bestFit="1" customWidth="1"/>
    <col min="269" max="504" width="10" style="3"/>
    <col min="505" max="505" width="14.5" style="3" customWidth="1"/>
    <col min="506" max="506" width="9.625" style="3" customWidth="1"/>
    <col min="507" max="507" width="6.125" style="3" bestFit="1" customWidth="1"/>
    <col min="508" max="508" width="7.75" style="3" bestFit="1" customWidth="1"/>
    <col min="509" max="509" width="5.75" style="3" customWidth="1"/>
    <col min="510" max="510" width="6.625" style="3" bestFit="1" customWidth="1"/>
    <col min="511" max="511" width="7.75" style="3" bestFit="1" customWidth="1"/>
    <col min="512" max="512" width="11.25" style="3" bestFit="1" customWidth="1"/>
    <col min="513" max="513" width="5.75" style="3" customWidth="1"/>
    <col min="514" max="514" width="7.75" style="3" bestFit="1" customWidth="1"/>
    <col min="515" max="515" width="10.5" style="3" bestFit="1" customWidth="1"/>
    <col min="516" max="516" width="6.5" style="3" customWidth="1"/>
    <col min="517" max="518" width="8" style="3" bestFit="1" customWidth="1"/>
    <col min="519" max="519" width="8.25" style="3" customWidth="1"/>
    <col min="520" max="520" width="10.875" style="3" bestFit="1" customWidth="1"/>
    <col min="521" max="521" width="7.5" style="3" customWidth="1"/>
    <col min="522" max="522" width="10" style="3"/>
    <col min="523" max="523" width="9.125" style="3" customWidth="1"/>
    <col min="524" max="524" width="10.5" style="3" bestFit="1" customWidth="1"/>
    <col min="525" max="760" width="10" style="3"/>
    <col min="761" max="761" width="14.5" style="3" customWidth="1"/>
    <col min="762" max="762" width="9.625" style="3" customWidth="1"/>
    <col min="763" max="763" width="6.125" style="3" bestFit="1" customWidth="1"/>
    <col min="764" max="764" width="7.75" style="3" bestFit="1" customWidth="1"/>
    <col min="765" max="765" width="5.75" style="3" customWidth="1"/>
    <col min="766" max="766" width="6.625" style="3" bestFit="1" customWidth="1"/>
    <col min="767" max="767" width="7.75" style="3" bestFit="1" customWidth="1"/>
    <col min="768" max="768" width="11.25" style="3" bestFit="1" customWidth="1"/>
    <col min="769" max="769" width="5.75" style="3" customWidth="1"/>
    <col min="770" max="770" width="7.75" style="3" bestFit="1" customWidth="1"/>
    <col min="771" max="771" width="10.5" style="3" bestFit="1" customWidth="1"/>
    <col min="772" max="772" width="6.5" style="3" customWidth="1"/>
    <col min="773" max="774" width="8" style="3" bestFit="1" customWidth="1"/>
    <col min="775" max="775" width="8.25" style="3" customWidth="1"/>
    <col min="776" max="776" width="10.875" style="3" bestFit="1" customWidth="1"/>
    <col min="777" max="777" width="7.5" style="3" customWidth="1"/>
    <col min="778" max="778" width="10" style="3"/>
    <col min="779" max="779" width="9.125" style="3" customWidth="1"/>
    <col min="780" max="780" width="10.5" style="3" bestFit="1" customWidth="1"/>
    <col min="781" max="1016" width="10" style="3"/>
    <col min="1017" max="1017" width="14.5" style="3" customWidth="1"/>
    <col min="1018" max="1018" width="9.625" style="3" customWidth="1"/>
    <col min="1019" max="1019" width="6.125" style="3" bestFit="1" customWidth="1"/>
    <col min="1020" max="1020" width="7.75" style="3" bestFit="1" customWidth="1"/>
    <col min="1021" max="1021" width="5.75" style="3" customWidth="1"/>
    <col min="1022" max="1022" width="6.625" style="3" bestFit="1" customWidth="1"/>
    <col min="1023" max="1023" width="7.75" style="3" bestFit="1" customWidth="1"/>
    <col min="1024" max="1024" width="11.25" style="3" bestFit="1" customWidth="1"/>
    <col min="1025" max="1025" width="5.75" style="3" customWidth="1"/>
    <col min="1026" max="1026" width="7.75" style="3" bestFit="1" customWidth="1"/>
    <col min="1027" max="1027" width="10.5" style="3" bestFit="1" customWidth="1"/>
    <col min="1028" max="1028" width="6.5" style="3" customWidth="1"/>
    <col min="1029" max="1030" width="8" style="3" bestFit="1" customWidth="1"/>
    <col min="1031" max="1031" width="8.25" style="3" customWidth="1"/>
    <col min="1032" max="1032" width="10.875" style="3" bestFit="1" customWidth="1"/>
    <col min="1033" max="1033" width="7.5" style="3" customWidth="1"/>
    <col min="1034" max="1034" width="10" style="3"/>
    <col min="1035" max="1035" width="9.125" style="3" customWidth="1"/>
    <col min="1036" max="1036" width="10.5" style="3" bestFit="1" customWidth="1"/>
    <col min="1037" max="1272" width="10" style="3"/>
    <col min="1273" max="1273" width="14.5" style="3" customWidth="1"/>
    <col min="1274" max="1274" width="9.625" style="3" customWidth="1"/>
    <col min="1275" max="1275" width="6.125" style="3" bestFit="1" customWidth="1"/>
    <col min="1276" max="1276" width="7.75" style="3" bestFit="1" customWidth="1"/>
    <col min="1277" max="1277" width="5.75" style="3" customWidth="1"/>
    <col min="1278" max="1278" width="6.625" style="3" bestFit="1" customWidth="1"/>
    <col min="1279" max="1279" width="7.75" style="3" bestFit="1" customWidth="1"/>
    <col min="1280" max="1280" width="11.25" style="3" bestFit="1" customWidth="1"/>
    <col min="1281" max="1281" width="5.75" style="3" customWidth="1"/>
    <col min="1282" max="1282" width="7.75" style="3" bestFit="1" customWidth="1"/>
    <col min="1283" max="1283" width="10.5" style="3" bestFit="1" customWidth="1"/>
    <col min="1284" max="1284" width="6.5" style="3" customWidth="1"/>
    <col min="1285" max="1286" width="8" style="3" bestFit="1" customWidth="1"/>
    <col min="1287" max="1287" width="8.25" style="3" customWidth="1"/>
    <col min="1288" max="1288" width="10.875" style="3" bestFit="1" customWidth="1"/>
    <col min="1289" max="1289" width="7.5" style="3" customWidth="1"/>
    <col min="1290" max="1290" width="10" style="3"/>
    <col min="1291" max="1291" width="9.125" style="3" customWidth="1"/>
    <col min="1292" max="1292" width="10.5" style="3" bestFit="1" customWidth="1"/>
    <col min="1293" max="1528" width="10" style="3"/>
    <col min="1529" max="1529" width="14.5" style="3" customWidth="1"/>
    <col min="1530" max="1530" width="9.625" style="3" customWidth="1"/>
    <col min="1531" max="1531" width="6.125" style="3" bestFit="1" customWidth="1"/>
    <col min="1532" max="1532" width="7.75" style="3" bestFit="1" customWidth="1"/>
    <col min="1533" max="1533" width="5.75" style="3" customWidth="1"/>
    <col min="1534" max="1534" width="6.625" style="3" bestFit="1" customWidth="1"/>
    <col min="1535" max="1535" width="7.75" style="3" bestFit="1" customWidth="1"/>
    <col min="1536" max="1536" width="11.25" style="3" bestFit="1" customWidth="1"/>
    <col min="1537" max="1537" width="5.75" style="3" customWidth="1"/>
    <col min="1538" max="1538" width="7.75" style="3" bestFit="1" customWidth="1"/>
    <col min="1539" max="1539" width="10.5" style="3" bestFit="1" customWidth="1"/>
    <col min="1540" max="1540" width="6.5" style="3" customWidth="1"/>
    <col min="1541" max="1542" width="8" style="3" bestFit="1" customWidth="1"/>
    <col min="1543" max="1543" width="8.25" style="3" customWidth="1"/>
    <col min="1544" max="1544" width="10.875" style="3" bestFit="1" customWidth="1"/>
    <col min="1545" max="1545" width="7.5" style="3" customWidth="1"/>
    <col min="1546" max="1546" width="10" style="3"/>
    <col min="1547" max="1547" width="9.125" style="3" customWidth="1"/>
    <col min="1548" max="1548" width="10.5" style="3" bestFit="1" customWidth="1"/>
    <col min="1549" max="1784" width="10" style="3"/>
    <col min="1785" max="1785" width="14.5" style="3" customWidth="1"/>
    <col min="1786" max="1786" width="9.625" style="3" customWidth="1"/>
    <col min="1787" max="1787" width="6.125" style="3" bestFit="1" customWidth="1"/>
    <col min="1788" max="1788" width="7.75" style="3" bestFit="1" customWidth="1"/>
    <col min="1789" max="1789" width="5.75" style="3" customWidth="1"/>
    <col min="1790" max="1790" width="6.625" style="3" bestFit="1" customWidth="1"/>
    <col min="1791" max="1791" width="7.75" style="3" bestFit="1" customWidth="1"/>
    <col min="1792" max="1792" width="11.25" style="3" bestFit="1" customWidth="1"/>
    <col min="1793" max="1793" width="5.75" style="3" customWidth="1"/>
    <col min="1794" max="1794" width="7.75" style="3" bestFit="1" customWidth="1"/>
    <col min="1795" max="1795" width="10.5" style="3" bestFit="1" customWidth="1"/>
    <col min="1796" max="1796" width="6.5" style="3" customWidth="1"/>
    <col min="1797" max="1798" width="8" style="3" bestFit="1" customWidth="1"/>
    <col min="1799" max="1799" width="8.25" style="3" customWidth="1"/>
    <col min="1800" max="1800" width="10.875" style="3" bestFit="1" customWidth="1"/>
    <col min="1801" max="1801" width="7.5" style="3" customWidth="1"/>
    <col min="1802" max="1802" width="10" style="3"/>
    <col min="1803" max="1803" width="9.125" style="3" customWidth="1"/>
    <col min="1804" max="1804" width="10.5" style="3" bestFit="1" customWidth="1"/>
    <col min="1805" max="2040" width="10" style="3"/>
    <col min="2041" max="2041" width="14.5" style="3" customWidth="1"/>
    <col min="2042" max="2042" width="9.625" style="3" customWidth="1"/>
    <col min="2043" max="2043" width="6.125" style="3" bestFit="1" customWidth="1"/>
    <col min="2044" max="2044" width="7.75" style="3" bestFit="1" customWidth="1"/>
    <col min="2045" max="2045" width="5.75" style="3" customWidth="1"/>
    <col min="2046" max="2046" width="6.625" style="3" bestFit="1" customWidth="1"/>
    <col min="2047" max="2047" width="7.75" style="3" bestFit="1" customWidth="1"/>
    <col min="2048" max="2048" width="11.25" style="3" bestFit="1" customWidth="1"/>
    <col min="2049" max="2049" width="5.75" style="3" customWidth="1"/>
    <col min="2050" max="2050" width="7.75" style="3" bestFit="1" customWidth="1"/>
    <col min="2051" max="2051" width="10.5" style="3" bestFit="1" customWidth="1"/>
    <col min="2052" max="2052" width="6.5" style="3" customWidth="1"/>
    <col min="2053" max="2054" width="8" style="3" bestFit="1" customWidth="1"/>
    <col min="2055" max="2055" width="8.25" style="3" customWidth="1"/>
    <col min="2056" max="2056" width="10.875" style="3" bestFit="1" customWidth="1"/>
    <col min="2057" max="2057" width="7.5" style="3" customWidth="1"/>
    <col min="2058" max="2058" width="10" style="3"/>
    <col min="2059" max="2059" width="9.125" style="3" customWidth="1"/>
    <col min="2060" max="2060" width="10.5" style="3" bestFit="1" customWidth="1"/>
    <col min="2061" max="2296" width="10" style="3"/>
    <col min="2297" max="2297" width="14.5" style="3" customWidth="1"/>
    <col min="2298" max="2298" width="9.625" style="3" customWidth="1"/>
    <col min="2299" max="2299" width="6.125" style="3" bestFit="1" customWidth="1"/>
    <col min="2300" max="2300" width="7.75" style="3" bestFit="1" customWidth="1"/>
    <col min="2301" max="2301" width="5.75" style="3" customWidth="1"/>
    <col min="2302" max="2302" width="6.625" style="3" bestFit="1" customWidth="1"/>
    <col min="2303" max="2303" width="7.75" style="3" bestFit="1" customWidth="1"/>
    <col min="2304" max="2304" width="11.25" style="3" bestFit="1" customWidth="1"/>
    <col min="2305" max="2305" width="5.75" style="3" customWidth="1"/>
    <col min="2306" max="2306" width="7.75" style="3" bestFit="1" customWidth="1"/>
    <col min="2307" max="2307" width="10.5" style="3" bestFit="1" customWidth="1"/>
    <col min="2308" max="2308" width="6.5" style="3" customWidth="1"/>
    <col min="2309" max="2310" width="8" style="3" bestFit="1" customWidth="1"/>
    <col min="2311" max="2311" width="8.25" style="3" customWidth="1"/>
    <col min="2312" max="2312" width="10.875" style="3" bestFit="1" customWidth="1"/>
    <col min="2313" max="2313" width="7.5" style="3" customWidth="1"/>
    <col min="2314" max="2314" width="10" style="3"/>
    <col min="2315" max="2315" width="9.125" style="3" customWidth="1"/>
    <col min="2316" max="2316" width="10.5" style="3" bestFit="1" customWidth="1"/>
    <col min="2317" max="2552" width="10" style="3"/>
    <col min="2553" max="2553" width="14.5" style="3" customWidth="1"/>
    <col min="2554" max="2554" width="9.625" style="3" customWidth="1"/>
    <col min="2555" max="2555" width="6.125" style="3" bestFit="1" customWidth="1"/>
    <col min="2556" max="2556" width="7.75" style="3" bestFit="1" customWidth="1"/>
    <col min="2557" max="2557" width="5.75" style="3" customWidth="1"/>
    <col min="2558" max="2558" width="6.625" style="3" bestFit="1" customWidth="1"/>
    <col min="2559" max="2559" width="7.75" style="3" bestFit="1" customWidth="1"/>
    <col min="2560" max="2560" width="11.25" style="3" bestFit="1" customWidth="1"/>
    <col min="2561" max="2561" width="5.75" style="3" customWidth="1"/>
    <col min="2562" max="2562" width="7.75" style="3" bestFit="1" customWidth="1"/>
    <col min="2563" max="2563" width="10.5" style="3" bestFit="1" customWidth="1"/>
    <col min="2564" max="2564" width="6.5" style="3" customWidth="1"/>
    <col min="2565" max="2566" width="8" style="3" bestFit="1" customWidth="1"/>
    <col min="2567" max="2567" width="8.25" style="3" customWidth="1"/>
    <col min="2568" max="2568" width="10.875" style="3" bestFit="1" customWidth="1"/>
    <col min="2569" max="2569" width="7.5" style="3" customWidth="1"/>
    <col min="2570" max="2570" width="10" style="3"/>
    <col min="2571" max="2571" width="9.125" style="3" customWidth="1"/>
    <col min="2572" max="2572" width="10.5" style="3" bestFit="1" customWidth="1"/>
    <col min="2573" max="2808" width="10" style="3"/>
    <col min="2809" max="2809" width="14.5" style="3" customWidth="1"/>
    <col min="2810" max="2810" width="9.625" style="3" customWidth="1"/>
    <col min="2811" max="2811" width="6.125" style="3" bestFit="1" customWidth="1"/>
    <col min="2812" max="2812" width="7.75" style="3" bestFit="1" customWidth="1"/>
    <col min="2813" max="2813" width="5.75" style="3" customWidth="1"/>
    <col min="2814" max="2814" width="6.625" style="3" bestFit="1" customWidth="1"/>
    <col min="2815" max="2815" width="7.75" style="3" bestFit="1" customWidth="1"/>
    <col min="2816" max="2816" width="11.25" style="3" bestFit="1" customWidth="1"/>
    <col min="2817" max="2817" width="5.75" style="3" customWidth="1"/>
    <col min="2818" max="2818" width="7.75" style="3" bestFit="1" customWidth="1"/>
    <col min="2819" max="2819" width="10.5" style="3" bestFit="1" customWidth="1"/>
    <col min="2820" max="2820" width="6.5" style="3" customWidth="1"/>
    <col min="2821" max="2822" width="8" style="3" bestFit="1" customWidth="1"/>
    <col min="2823" max="2823" width="8.25" style="3" customWidth="1"/>
    <col min="2824" max="2824" width="10.875" style="3" bestFit="1" customWidth="1"/>
    <col min="2825" max="2825" width="7.5" style="3" customWidth="1"/>
    <col min="2826" max="2826" width="10" style="3"/>
    <col min="2827" max="2827" width="9.125" style="3" customWidth="1"/>
    <col min="2828" max="2828" width="10.5" style="3" bestFit="1" customWidth="1"/>
    <col min="2829" max="3064" width="10" style="3"/>
    <col min="3065" max="3065" width="14.5" style="3" customWidth="1"/>
    <col min="3066" max="3066" width="9.625" style="3" customWidth="1"/>
    <col min="3067" max="3067" width="6.125" style="3" bestFit="1" customWidth="1"/>
    <col min="3068" max="3068" width="7.75" style="3" bestFit="1" customWidth="1"/>
    <col min="3069" max="3069" width="5.75" style="3" customWidth="1"/>
    <col min="3070" max="3070" width="6.625" style="3" bestFit="1" customWidth="1"/>
    <col min="3071" max="3071" width="7.75" style="3" bestFit="1" customWidth="1"/>
    <col min="3072" max="3072" width="11.25" style="3" bestFit="1" customWidth="1"/>
    <col min="3073" max="3073" width="5.75" style="3" customWidth="1"/>
    <col min="3074" max="3074" width="7.75" style="3" bestFit="1" customWidth="1"/>
    <col min="3075" max="3075" width="10.5" style="3" bestFit="1" customWidth="1"/>
    <col min="3076" max="3076" width="6.5" style="3" customWidth="1"/>
    <col min="3077" max="3078" width="8" style="3" bestFit="1" customWidth="1"/>
    <col min="3079" max="3079" width="8.25" style="3" customWidth="1"/>
    <col min="3080" max="3080" width="10.875" style="3" bestFit="1" customWidth="1"/>
    <col min="3081" max="3081" width="7.5" style="3" customWidth="1"/>
    <col min="3082" max="3082" width="10" style="3"/>
    <col min="3083" max="3083" width="9.125" style="3" customWidth="1"/>
    <col min="3084" max="3084" width="10.5" style="3" bestFit="1" customWidth="1"/>
    <col min="3085" max="3320" width="10" style="3"/>
    <col min="3321" max="3321" width="14.5" style="3" customWidth="1"/>
    <col min="3322" max="3322" width="9.625" style="3" customWidth="1"/>
    <col min="3323" max="3323" width="6.125" style="3" bestFit="1" customWidth="1"/>
    <col min="3324" max="3324" width="7.75" style="3" bestFit="1" customWidth="1"/>
    <col min="3325" max="3325" width="5.75" style="3" customWidth="1"/>
    <col min="3326" max="3326" width="6.625" style="3" bestFit="1" customWidth="1"/>
    <col min="3327" max="3327" width="7.75" style="3" bestFit="1" customWidth="1"/>
    <col min="3328" max="3328" width="11.25" style="3" bestFit="1" customWidth="1"/>
    <col min="3329" max="3329" width="5.75" style="3" customWidth="1"/>
    <col min="3330" max="3330" width="7.75" style="3" bestFit="1" customWidth="1"/>
    <col min="3331" max="3331" width="10.5" style="3" bestFit="1" customWidth="1"/>
    <col min="3332" max="3332" width="6.5" style="3" customWidth="1"/>
    <col min="3333" max="3334" width="8" style="3" bestFit="1" customWidth="1"/>
    <col min="3335" max="3335" width="8.25" style="3" customWidth="1"/>
    <col min="3336" max="3336" width="10.875" style="3" bestFit="1" customWidth="1"/>
    <col min="3337" max="3337" width="7.5" style="3" customWidth="1"/>
    <col min="3338" max="3338" width="10" style="3"/>
    <col min="3339" max="3339" width="9.125" style="3" customWidth="1"/>
    <col min="3340" max="3340" width="10.5" style="3" bestFit="1" customWidth="1"/>
    <col min="3341" max="3576" width="10" style="3"/>
    <col min="3577" max="3577" width="14.5" style="3" customWidth="1"/>
    <col min="3578" max="3578" width="9.625" style="3" customWidth="1"/>
    <col min="3579" max="3579" width="6.125" style="3" bestFit="1" customWidth="1"/>
    <col min="3580" max="3580" width="7.75" style="3" bestFit="1" customWidth="1"/>
    <col min="3581" max="3581" width="5.75" style="3" customWidth="1"/>
    <col min="3582" max="3582" width="6.625" style="3" bestFit="1" customWidth="1"/>
    <col min="3583" max="3583" width="7.75" style="3" bestFit="1" customWidth="1"/>
    <col min="3584" max="3584" width="11.25" style="3" bestFit="1" customWidth="1"/>
    <col min="3585" max="3585" width="5.75" style="3" customWidth="1"/>
    <col min="3586" max="3586" width="7.75" style="3" bestFit="1" customWidth="1"/>
    <col min="3587" max="3587" width="10.5" style="3" bestFit="1" customWidth="1"/>
    <col min="3588" max="3588" width="6.5" style="3" customWidth="1"/>
    <col min="3589" max="3590" width="8" style="3" bestFit="1" customWidth="1"/>
    <col min="3591" max="3591" width="8.25" style="3" customWidth="1"/>
    <col min="3592" max="3592" width="10.875" style="3" bestFit="1" customWidth="1"/>
    <col min="3593" max="3593" width="7.5" style="3" customWidth="1"/>
    <col min="3594" max="3594" width="10" style="3"/>
    <col min="3595" max="3595" width="9.125" style="3" customWidth="1"/>
    <col min="3596" max="3596" width="10.5" style="3" bestFit="1" customWidth="1"/>
    <col min="3597" max="3832" width="10" style="3"/>
    <col min="3833" max="3833" width="14.5" style="3" customWidth="1"/>
    <col min="3834" max="3834" width="9.625" style="3" customWidth="1"/>
    <col min="3835" max="3835" width="6.125" style="3" bestFit="1" customWidth="1"/>
    <col min="3836" max="3836" width="7.75" style="3" bestFit="1" customWidth="1"/>
    <col min="3837" max="3837" width="5.75" style="3" customWidth="1"/>
    <col min="3838" max="3838" width="6.625" style="3" bestFit="1" customWidth="1"/>
    <col min="3839" max="3839" width="7.75" style="3" bestFit="1" customWidth="1"/>
    <col min="3840" max="3840" width="11.25" style="3" bestFit="1" customWidth="1"/>
    <col min="3841" max="3841" width="5.75" style="3" customWidth="1"/>
    <col min="3842" max="3842" width="7.75" style="3" bestFit="1" customWidth="1"/>
    <col min="3843" max="3843" width="10.5" style="3" bestFit="1" customWidth="1"/>
    <col min="3844" max="3844" width="6.5" style="3" customWidth="1"/>
    <col min="3845" max="3846" width="8" style="3" bestFit="1" customWidth="1"/>
    <col min="3847" max="3847" width="8.25" style="3" customWidth="1"/>
    <col min="3848" max="3848" width="10.875" style="3" bestFit="1" customWidth="1"/>
    <col min="3849" max="3849" width="7.5" style="3" customWidth="1"/>
    <col min="3850" max="3850" width="10" style="3"/>
    <col min="3851" max="3851" width="9.125" style="3" customWidth="1"/>
    <col min="3852" max="3852" width="10.5" style="3" bestFit="1" customWidth="1"/>
    <col min="3853" max="4088" width="10" style="3"/>
    <col min="4089" max="4089" width="14.5" style="3" customWidth="1"/>
    <col min="4090" max="4090" width="9.625" style="3" customWidth="1"/>
    <col min="4091" max="4091" width="6.125" style="3" bestFit="1" customWidth="1"/>
    <col min="4092" max="4092" width="7.75" style="3" bestFit="1" customWidth="1"/>
    <col min="4093" max="4093" width="5.75" style="3" customWidth="1"/>
    <col min="4094" max="4094" width="6.625" style="3" bestFit="1" customWidth="1"/>
    <col min="4095" max="4095" width="7.75" style="3" bestFit="1" customWidth="1"/>
    <col min="4096" max="4096" width="11.25" style="3" bestFit="1" customWidth="1"/>
    <col min="4097" max="4097" width="5.75" style="3" customWidth="1"/>
    <col min="4098" max="4098" width="7.75" style="3" bestFit="1" customWidth="1"/>
    <col min="4099" max="4099" width="10.5" style="3" bestFit="1" customWidth="1"/>
    <col min="4100" max="4100" width="6.5" style="3" customWidth="1"/>
    <col min="4101" max="4102" width="8" style="3" bestFit="1" customWidth="1"/>
    <col min="4103" max="4103" width="8.25" style="3" customWidth="1"/>
    <col min="4104" max="4104" width="10.875" style="3" bestFit="1" customWidth="1"/>
    <col min="4105" max="4105" width="7.5" style="3" customWidth="1"/>
    <col min="4106" max="4106" width="10" style="3"/>
    <col min="4107" max="4107" width="9.125" style="3" customWidth="1"/>
    <col min="4108" max="4108" width="10.5" style="3" bestFit="1" customWidth="1"/>
    <col min="4109" max="4344" width="10" style="3"/>
    <col min="4345" max="4345" width="14.5" style="3" customWidth="1"/>
    <col min="4346" max="4346" width="9.625" style="3" customWidth="1"/>
    <col min="4347" max="4347" width="6.125" style="3" bestFit="1" customWidth="1"/>
    <col min="4348" max="4348" width="7.75" style="3" bestFit="1" customWidth="1"/>
    <col min="4349" max="4349" width="5.75" style="3" customWidth="1"/>
    <col min="4350" max="4350" width="6.625" style="3" bestFit="1" customWidth="1"/>
    <col min="4351" max="4351" width="7.75" style="3" bestFit="1" customWidth="1"/>
    <col min="4352" max="4352" width="11.25" style="3" bestFit="1" customWidth="1"/>
    <col min="4353" max="4353" width="5.75" style="3" customWidth="1"/>
    <col min="4354" max="4354" width="7.75" style="3" bestFit="1" customWidth="1"/>
    <col min="4355" max="4355" width="10.5" style="3" bestFit="1" customWidth="1"/>
    <col min="4356" max="4356" width="6.5" style="3" customWidth="1"/>
    <col min="4357" max="4358" width="8" style="3" bestFit="1" customWidth="1"/>
    <col min="4359" max="4359" width="8.25" style="3" customWidth="1"/>
    <col min="4360" max="4360" width="10.875" style="3" bestFit="1" customWidth="1"/>
    <col min="4361" max="4361" width="7.5" style="3" customWidth="1"/>
    <col min="4362" max="4362" width="10" style="3"/>
    <col min="4363" max="4363" width="9.125" style="3" customWidth="1"/>
    <col min="4364" max="4364" width="10.5" style="3" bestFit="1" customWidth="1"/>
    <col min="4365" max="4600" width="10" style="3"/>
    <col min="4601" max="4601" width="14.5" style="3" customWidth="1"/>
    <col min="4602" max="4602" width="9.625" style="3" customWidth="1"/>
    <col min="4603" max="4603" width="6.125" style="3" bestFit="1" customWidth="1"/>
    <col min="4604" max="4604" width="7.75" style="3" bestFit="1" customWidth="1"/>
    <col min="4605" max="4605" width="5.75" style="3" customWidth="1"/>
    <col min="4606" max="4606" width="6.625" style="3" bestFit="1" customWidth="1"/>
    <col min="4607" max="4607" width="7.75" style="3" bestFit="1" customWidth="1"/>
    <col min="4608" max="4608" width="11.25" style="3" bestFit="1" customWidth="1"/>
    <col min="4609" max="4609" width="5.75" style="3" customWidth="1"/>
    <col min="4610" max="4610" width="7.75" style="3" bestFit="1" customWidth="1"/>
    <col min="4611" max="4611" width="10.5" style="3" bestFit="1" customWidth="1"/>
    <col min="4612" max="4612" width="6.5" style="3" customWidth="1"/>
    <col min="4613" max="4614" width="8" style="3" bestFit="1" customWidth="1"/>
    <col min="4615" max="4615" width="8.25" style="3" customWidth="1"/>
    <col min="4616" max="4616" width="10.875" style="3" bestFit="1" customWidth="1"/>
    <col min="4617" max="4617" width="7.5" style="3" customWidth="1"/>
    <col min="4618" max="4618" width="10" style="3"/>
    <col min="4619" max="4619" width="9.125" style="3" customWidth="1"/>
    <col min="4620" max="4620" width="10.5" style="3" bestFit="1" customWidth="1"/>
    <col min="4621" max="4856" width="10" style="3"/>
    <col min="4857" max="4857" width="14.5" style="3" customWidth="1"/>
    <col min="4858" max="4858" width="9.625" style="3" customWidth="1"/>
    <col min="4859" max="4859" width="6.125" style="3" bestFit="1" customWidth="1"/>
    <col min="4860" max="4860" width="7.75" style="3" bestFit="1" customWidth="1"/>
    <col min="4861" max="4861" width="5.75" style="3" customWidth="1"/>
    <col min="4862" max="4862" width="6.625" style="3" bestFit="1" customWidth="1"/>
    <col min="4863" max="4863" width="7.75" style="3" bestFit="1" customWidth="1"/>
    <col min="4864" max="4864" width="11.25" style="3" bestFit="1" customWidth="1"/>
    <col min="4865" max="4865" width="5.75" style="3" customWidth="1"/>
    <col min="4866" max="4866" width="7.75" style="3" bestFit="1" customWidth="1"/>
    <col min="4867" max="4867" width="10.5" style="3" bestFit="1" customWidth="1"/>
    <col min="4868" max="4868" width="6.5" style="3" customWidth="1"/>
    <col min="4869" max="4870" width="8" style="3" bestFit="1" customWidth="1"/>
    <col min="4871" max="4871" width="8.25" style="3" customWidth="1"/>
    <col min="4872" max="4872" width="10.875" style="3" bestFit="1" customWidth="1"/>
    <col min="4873" max="4873" width="7.5" style="3" customWidth="1"/>
    <col min="4874" max="4874" width="10" style="3"/>
    <col min="4875" max="4875" width="9.125" style="3" customWidth="1"/>
    <col min="4876" max="4876" width="10.5" style="3" bestFit="1" customWidth="1"/>
    <col min="4877" max="5112" width="10" style="3"/>
    <col min="5113" max="5113" width="14.5" style="3" customWidth="1"/>
    <col min="5114" max="5114" width="9.625" style="3" customWidth="1"/>
    <col min="5115" max="5115" width="6.125" style="3" bestFit="1" customWidth="1"/>
    <col min="5116" max="5116" width="7.75" style="3" bestFit="1" customWidth="1"/>
    <col min="5117" max="5117" width="5.75" style="3" customWidth="1"/>
    <col min="5118" max="5118" width="6.625" style="3" bestFit="1" customWidth="1"/>
    <col min="5119" max="5119" width="7.75" style="3" bestFit="1" customWidth="1"/>
    <col min="5120" max="5120" width="11.25" style="3" bestFit="1" customWidth="1"/>
    <col min="5121" max="5121" width="5.75" style="3" customWidth="1"/>
    <col min="5122" max="5122" width="7.75" style="3" bestFit="1" customWidth="1"/>
    <col min="5123" max="5123" width="10.5" style="3" bestFit="1" customWidth="1"/>
    <col min="5124" max="5124" width="6.5" style="3" customWidth="1"/>
    <col min="5125" max="5126" width="8" style="3" bestFit="1" customWidth="1"/>
    <col min="5127" max="5127" width="8.25" style="3" customWidth="1"/>
    <col min="5128" max="5128" width="10.875" style="3" bestFit="1" customWidth="1"/>
    <col min="5129" max="5129" width="7.5" style="3" customWidth="1"/>
    <col min="5130" max="5130" width="10" style="3"/>
    <col min="5131" max="5131" width="9.125" style="3" customWidth="1"/>
    <col min="5132" max="5132" width="10.5" style="3" bestFit="1" customWidth="1"/>
    <col min="5133" max="5368" width="10" style="3"/>
    <col min="5369" max="5369" width="14.5" style="3" customWidth="1"/>
    <col min="5370" max="5370" width="9.625" style="3" customWidth="1"/>
    <col min="5371" max="5371" width="6.125" style="3" bestFit="1" customWidth="1"/>
    <col min="5372" max="5372" width="7.75" style="3" bestFit="1" customWidth="1"/>
    <col min="5373" max="5373" width="5.75" style="3" customWidth="1"/>
    <col min="5374" max="5374" width="6.625" style="3" bestFit="1" customWidth="1"/>
    <col min="5375" max="5375" width="7.75" style="3" bestFit="1" customWidth="1"/>
    <col min="5376" max="5376" width="11.25" style="3" bestFit="1" customWidth="1"/>
    <col min="5377" max="5377" width="5.75" style="3" customWidth="1"/>
    <col min="5378" max="5378" width="7.75" style="3" bestFit="1" customWidth="1"/>
    <col min="5379" max="5379" width="10.5" style="3" bestFit="1" customWidth="1"/>
    <col min="5380" max="5380" width="6.5" style="3" customWidth="1"/>
    <col min="5381" max="5382" width="8" style="3" bestFit="1" customWidth="1"/>
    <col min="5383" max="5383" width="8.25" style="3" customWidth="1"/>
    <col min="5384" max="5384" width="10.875" style="3" bestFit="1" customWidth="1"/>
    <col min="5385" max="5385" width="7.5" style="3" customWidth="1"/>
    <col min="5386" max="5386" width="10" style="3"/>
    <col min="5387" max="5387" width="9.125" style="3" customWidth="1"/>
    <col min="5388" max="5388" width="10.5" style="3" bestFit="1" customWidth="1"/>
    <col min="5389" max="5624" width="10" style="3"/>
    <col min="5625" max="5625" width="14.5" style="3" customWidth="1"/>
    <col min="5626" max="5626" width="9.625" style="3" customWidth="1"/>
    <col min="5627" max="5627" width="6.125" style="3" bestFit="1" customWidth="1"/>
    <col min="5628" max="5628" width="7.75" style="3" bestFit="1" customWidth="1"/>
    <col min="5629" max="5629" width="5.75" style="3" customWidth="1"/>
    <col min="5630" max="5630" width="6.625" style="3" bestFit="1" customWidth="1"/>
    <col min="5631" max="5631" width="7.75" style="3" bestFit="1" customWidth="1"/>
    <col min="5632" max="5632" width="11.25" style="3" bestFit="1" customWidth="1"/>
    <col min="5633" max="5633" width="5.75" style="3" customWidth="1"/>
    <col min="5634" max="5634" width="7.75" style="3" bestFit="1" customWidth="1"/>
    <col min="5635" max="5635" width="10.5" style="3" bestFit="1" customWidth="1"/>
    <col min="5636" max="5636" width="6.5" style="3" customWidth="1"/>
    <col min="5637" max="5638" width="8" style="3" bestFit="1" customWidth="1"/>
    <col min="5639" max="5639" width="8.25" style="3" customWidth="1"/>
    <col min="5640" max="5640" width="10.875" style="3" bestFit="1" customWidth="1"/>
    <col min="5641" max="5641" width="7.5" style="3" customWidth="1"/>
    <col min="5642" max="5642" width="10" style="3"/>
    <col min="5643" max="5643" width="9.125" style="3" customWidth="1"/>
    <col min="5644" max="5644" width="10.5" style="3" bestFit="1" customWidth="1"/>
    <col min="5645" max="5880" width="10" style="3"/>
    <col min="5881" max="5881" width="14.5" style="3" customWidth="1"/>
    <col min="5882" max="5882" width="9.625" style="3" customWidth="1"/>
    <col min="5883" max="5883" width="6.125" style="3" bestFit="1" customWidth="1"/>
    <col min="5884" max="5884" width="7.75" style="3" bestFit="1" customWidth="1"/>
    <col min="5885" max="5885" width="5.75" style="3" customWidth="1"/>
    <col min="5886" max="5886" width="6.625" style="3" bestFit="1" customWidth="1"/>
    <col min="5887" max="5887" width="7.75" style="3" bestFit="1" customWidth="1"/>
    <col min="5888" max="5888" width="11.25" style="3" bestFit="1" customWidth="1"/>
    <col min="5889" max="5889" width="5.75" style="3" customWidth="1"/>
    <col min="5890" max="5890" width="7.75" style="3" bestFit="1" customWidth="1"/>
    <col min="5891" max="5891" width="10.5" style="3" bestFit="1" customWidth="1"/>
    <col min="5892" max="5892" width="6.5" style="3" customWidth="1"/>
    <col min="5893" max="5894" width="8" style="3" bestFit="1" customWidth="1"/>
    <col min="5895" max="5895" width="8.25" style="3" customWidth="1"/>
    <col min="5896" max="5896" width="10.875" style="3" bestFit="1" customWidth="1"/>
    <col min="5897" max="5897" width="7.5" style="3" customWidth="1"/>
    <col min="5898" max="5898" width="10" style="3"/>
    <col min="5899" max="5899" width="9.125" style="3" customWidth="1"/>
    <col min="5900" max="5900" width="10.5" style="3" bestFit="1" customWidth="1"/>
    <col min="5901" max="6136" width="10" style="3"/>
    <col min="6137" max="6137" width="14.5" style="3" customWidth="1"/>
    <col min="6138" max="6138" width="9.625" style="3" customWidth="1"/>
    <col min="6139" max="6139" width="6.125" style="3" bestFit="1" customWidth="1"/>
    <col min="6140" max="6140" width="7.75" style="3" bestFit="1" customWidth="1"/>
    <col min="6141" max="6141" width="5.75" style="3" customWidth="1"/>
    <col min="6142" max="6142" width="6.625" style="3" bestFit="1" customWidth="1"/>
    <col min="6143" max="6143" width="7.75" style="3" bestFit="1" customWidth="1"/>
    <col min="6144" max="6144" width="11.25" style="3" bestFit="1" customWidth="1"/>
    <col min="6145" max="6145" width="5.75" style="3" customWidth="1"/>
    <col min="6146" max="6146" width="7.75" style="3" bestFit="1" customWidth="1"/>
    <col min="6147" max="6147" width="10.5" style="3" bestFit="1" customWidth="1"/>
    <col min="6148" max="6148" width="6.5" style="3" customWidth="1"/>
    <col min="6149" max="6150" width="8" style="3" bestFit="1" customWidth="1"/>
    <col min="6151" max="6151" width="8.25" style="3" customWidth="1"/>
    <col min="6152" max="6152" width="10.875" style="3" bestFit="1" customWidth="1"/>
    <col min="6153" max="6153" width="7.5" style="3" customWidth="1"/>
    <col min="6154" max="6154" width="10" style="3"/>
    <col min="6155" max="6155" width="9.125" style="3" customWidth="1"/>
    <col min="6156" max="6156" width="10.5" style="3" bestFit="1" customWidth="1"/>
    <col min="6157" max="6392" width="10" style="3"/>
    <col min="6393" max="6393" width="14.5" style="3" customWidth="1"/>
    <col min="6394" max="6394" width="9.625" style="3" customWidth="1"/>
    <col min="6395" max="6395" width="6.125" style="3" bestFit="1" customWidth="1"/>
    <col min="6396" max="6396" width="7.75" style="3" bestFit="1" customWidth="1"/>
    <col min="6397" max="6397" width="5.75" style="3" customWidth="1"/>
    <col min="6398" max="6398" width="6.625" style="3" bestFit="1" customWidth="1"/>
    <col min="6399" max="6399" width="7.75" style="3" bestFit="1" customWidth="1"/>
    <col min="6400" max="6400" width="11.25" style="3" bestFit="1" customWidth="1"/>
    <col min="6401" max="6401" width="5.75" style="3" customWidth="1"/>
    <col min="6402" max="6402" width="7.75" style="3" bestFit="1" customWidth="1"/>
    <col min="6403" max="6403" width="10.5" style="3" bestFit="1" customWidth="1"/>
    <col min="6404" max="6404" width="6.5" style="3" customWidth="1"/>
    <col min="6405" max="6406" width="8" style="3" bestFit="1" customWidth="1"/>
    <col min="6407" max="6407" width="8.25" style="3" customWidth="1"/>
    <col min="6408" max="6408" width="10.875" style="3" bestFit="1" customWidth="1"/>
    <col min="6409" max="6409" width="7.5" style="3" customWidth="1"/>
    <col min="6410" max="6410" width="10" style="3"/>
    <col min="6411" max="6411" width="9.125" style="3" customWidth="1"/>
    <col min="6412" max="6412" width="10.5" style="3" bestFit="1" customWidth="1"/>
    <col min="6413" max="6648" width="10" style="3"/>
    <col min="6649" max="6649" width="14.5" style="3" customWidth="1"/>
    <col min="6650" max="6650" width="9.625" style="3" customWidth="1"/>
    <col min="6651" max="6651" width="6.125" style="3" bestFit="1" customWidth="1"/>
    <col min="6652" max="6652" width="7.75" style="3" bestFit="1" customWidth="1"/>
    <col min="6653" max="6653" width="5.75" style="3" customWidth="1"/>
    <col min="6654" max="6654" width="6.625" style="3" bestFit="1" customWidth="1"/>
    <col min="6655" max="6655" width="7.75" style="3" bestFit="1" customWidth="1"/>
    <col min="6656" max="6656" width="11.25" style="3" bestFit="1" customWidth="1"/>
    <col min="6657" max="6657" width="5.75" style="3" customWidth="1"/>
    <col min="6658" max="6658" width="7.75" style="3" bestFit="1" customWidth="1"/>
    <col min="6659" max="6659" width="10.5" style="3" bestFit="1" customWidth="1"/>
    <col min="6660" max="6660" width="6.5" style="3" customWidth="1"/>
    <col min="6661" max="6662" width="8" style="3" bestFit="1" customWidth="1"/>
    <col min="6663" max="6663" width="8.25" style="3" customWidth="1"/>
    <col min="6664" max="6664" width="10.875" style="3" bestFit="1" customWidth="1"/>
    <col min="6665" max="6665" width="7.5" style="3" customWidth="1"/>
    <col min="6666" max="6666" width="10" style="3"/>
    <col min="6667" max="6667" width="9.125" style="3" customWidth="1"/>
    <col min="6668" max="6668" width="10.5" style="3" bestFit="1" customWidth="1"/>
    <col min="6669" max="6904" width="10" style="3"/>
    <col min="6905" max="6905" width="14.5" style="3" customWidth="1"/>
    <col min="6906" max="6906" width="9.625" style="3" customWidth="1"/>
    <col min="6907" max="6907" width="6.125" style="3" bestFit="1" customWidth="1"/>
    <col min="6908" max="6908" width="7.75" style="3" bestFit="1" customWidth="1"/>
    <col min="6909" max="6909" width="5.75" style="3" customWidth="1"/>
    <col min="6910" max="6910" width="6.625" style="3" bestFit="1" customWidth="1"/>
    <col min="6911" max="6911" width="7.75" style="3" bestFit="1" customWidth="1"/>
    <col min="6912" max="6912" width="11.25" style="3" bestFit="1" customWidth="1"/>
    <col min="6913" max="6913" width="5.75" style="3" customWidth="1"/>
    <col min="6914" max="6914" width="7.75" style="3" bestFit="1" customWidth="1"/>
    <col min="6915" max="6915" width="10.5" style="3" bestFit="1" customWidth="1"/>
    <col min="6916" max="6916" width="6.5" style="3" customWidth="1"/>
    <col min="6917" max="6918" width="8" style="3" bestFit="1" customWidth="1"/>
    <col min="6919" max="6919" width="8.25" style="3" customWidth="1"/>
    <col min="6920" max="6920" width="10.875" style="3" bestFit="1" customWidth="1"/>
    <col min="6921" max="6921" width="7.5" style="3" customWidth="1"/>
    <col min="6922" max="6922" width="10" style="3"/>
    <col min="6923" max="6923" width="9.125" style="3" customWidth="1"/>
    <col min="6924" max="6924" width="10.5" style="3" bestFit="1" customWidth="1"/>
    <col min="6925" max="7160" width="10" style="3"/>
    <col min="7161" max="7161" width="14.5" style="3" customWidth="1"/>
    <col min="7162" max="7162" width="9.625" style="3" customWidth="1"/>
    <col min="7163" max="7163" width="6.125" style="3" bestFit="1" customWidth="1"/>
    <col min="7164" max="7164" width="7.75" style="3" bestFit="1" customWidth="1"/>
    <col min="7165" max="7165" width="5.75" style="3" customWidth="1"/>
    <col min="7166" max="7166" width="6.625" style="3" bestFit="1" customWidth="1"/>
    <col min="7167" max="7167" width="7.75" style="3" bestFit="1" customWidth="1"/>
    <col min="7168" max="7168" width="11.25" style="3" bestFit="1" customWidth="1"/>
    <col min="7169" max="7169" width="5.75" style="3" customWidth="1"/>
    <col min="7170" max="7170" width="7.75" style="3" bestFit="1" customWidth="1"/>
    <col min="7171" max="7171" width="10.5" style="3" bestFit="1" customWidth="1"/>
    <col min="7172" max="7172" width="6.5" style="3" customWidth="1"/>
    <col min="7173" max="7174" width="8" style="3" bestFit="1" customWidth="1"/>
    <col min="7175" max="7175" width="8.25" style="3" customWidth="1"/>
    <col min="7176" max="7176" width="10.875" style="3" bestFit="1" customWidth="1"/>
    <col min="7177" max="7177" width="7.5" style="3" customWidth="1"/>
    <col min="7178" max="7178" width="10" style="3"/>
    <col min="7179" max="7179" width="9.125" style="3" customWidth="1"/>
    <col min="7180" max="7180" width="10.5" style="3" bestFit="1" customWidth="1"/>
    <col min="7181" max="7416" width="10" style="3"/>
    <col min="7417" max="7417" width="14.5" style="3" customWidth="1"/>
    <col min="7418" max="7418" width="9.625" style="3" customWidth="1"/>
    <col min="7419" max="7419" width="6.125" style="3" bestFit="1" customWidth="1"/>
    <col min="7420" max="7420" width="7.75" style="3" bestFit="1" customWidth="1"/>
    <col min="7421" max="7421" width="5.75" style="3" customWidth="1"/>
    <col min="7422" max="7422" width="6.625" style="3" bestFit="1" customWidth="1"/>
    <col min="7423" max="7423" width="7.75" style="3" bestFit="1" customWidth="1"/>
    <col min="7424" max="7424" width="11.25" style="3" bestFit="1" customWidth="1"/>
    <col min="7425" max="7425" width="5.75" style="3" customWidth="1"/>
    <col min="7426" max="7426" width="7.75" style="3" bestFit="1" customWidth="1"/>
    <col min="7427" max="7427" width="10.5" style="3" bestFit="1" customWidth="1"/>
    <col min="7428" max="7428" width="6.5" style="3" customWidth="1"/>
    <col min="7429" max="7430" width="8" style="3" bestFit="1" customWidth="1"/>
    <col min="7431" max="7431" width="8.25" style="3" customWidth="1"/>
    <col min="7432" max="7432" width="10.875" style="3" bestFit="1" customWidth="1"/>
    <col min="7433" max="7433" width="7.5" style="3" customWidth="1"/>
    <col min="7434" max="7434" width="10" style="3"/>
    <col min="7435" max="7435" width="9.125" style="3" customWidth="1"/>
    <col min="7436" max="7436" width="10.5" style="3" bestFit="1" customWidth="1"/>
    <col min="7437" max="7672" width="10" style="3"/>
    <col min="7673" max="7673" width="14.5" style="3" customWidth="1"/>
    <col min="7674" max="7674" width="9.625" style="3" customWidth="1"/>
    <col min="7675" max="7675" width="6.125" style="3" bestFit="1" customWidth="1"/>
    <col min="7676" max="7676" width="7.75" style="3" bestFit="1" customWidth="1"/>
    <col min="7677" max="7677" width="5.75" style="3" customWidth="1"/>
    <col min="7678" max="7678" width="6.625" style="3" bestFit="1" customWidth="1"/>
    <col min="7679" max="7679" width="7.75" style="3" bestFit="1" customWidth="1"/>
    <col min="7680" max="7680" width="11.25" style="3" bestFit="1" customWidth="1"/>
    <col min="7681" max="7681" width="5.75" style="3" customWidth="1"/>
    <col min="7682" max="7682" width="7.75" style="3" bestFit="1" customWidth="1"/>
    <col min="7683" max="7683" width="10.5" style="3" bestFit="1" customWidth="1"/>
    <col min="7684" max="7684" width="6.5" style="3" customWidth="1"/>
    <col min="7685" max="7686" width="8" style="3" bestFit="1" customWidth="1"/>
    <col min="7687" max="7687" width="8.25" style="3" customWidth="1"/>
    <col min="7688" max="7688" width="10.875" style="3" bestFit="1" customWidth="1"/>
    <col min="7689" max="7689" width="7.5" style="3" customWidth="1"/>
    <col min="7690" max="7690" width="10" style="3"/>
    <col min="7691" max="7691" width="9.125" style="3" customWidth="1"/>
    <col min="7692" max="7692" width="10.5" style="3" bestFit="1" customWidth="1"/>
    <col min="7693" max="7928" width="10" style="3"/>
    <col min="7929" max="7929" width="14.5" style="3" customWidth="1"/>
    <col min="7930" max="7930" width="9.625" style="3" customWidth="1"/>
    <col min="7931" max="7931" width="6.125" style="3" bestFit="1" customWidth="1"/>
    <col min="7932" max="7932" width="7.75" style="3" bestFit="1" customWidth="1"/>
    <col min="7933" max="7933" width="5.75" style="3" customWidth="1"/>
    <col min="7934" max="7934" width="6.625" style="3" bestFit="1" customWidth="1"/>
    <col min="7935" max="7935" width="7.75" style="3" bestFit="1" customWidth="1"/>
    <col min="7936" max="7936" width="11.25" style="3" bestFit="1" customWidth="1"/>
    <col min="7937" max="7937" width="5.75" style="3" customWidth="1"/>
    <col min="7938" max="7938" width="7.75" style="3" bestFit="1" customWidth="1"/>
    <col min="7939" max="7939" width="10.5" style="3" bestFit="1" customWidth="1"/>
    <col min="7940" max="7940" width="6.5" style="3" customWidth="1"/>
    <col min="7941" max="7942" width="8" style="3" bestFit="1" customWidth="1"/>
    <col min="7943" max="7943" width="8.25" style="3" customWidth="1"/>
    <col min="7944" max="7944" width="10.875" style="3" bestFit="1" customWidth="1"/>
    <col min="7945" max="7945" width="7.5" style="3" customWidth="1"/>
    <col min="7946" max="7946" width="10" style="3"/>
    <col min="7947" max="7947" width="9.125" style="3" customWidth="1"/>
    <col min="7948" max="7948" width="10.5" style="3" bestFit="1" customWidth="1"/>
    <col min="7949" max="8184" width="10" style="3"/>
    <col min="8185" max="8185" width="14.5" style="3" customWidth="1"/>
    <col min="8186" max="8186" width="9.625" style="3" customWidth="1"/>
    <col min="8187" max="8187" width="6.125" style="3" bestFit="1" customWidth="1"/>
    <col min="8188" max="8188" width="7.75" style="3" bestFit="1" customWidth="1"/>
    <col min="8189" max="8189" width="5.75" style="3" customWidth="1"/>
    <col min="8190" max="8190" width="6.625" style="3" bestFit="1" customWidth="1"/>
    <col min="8191" max="8191" width="7.75" style="3" bestFit="1" customWidth="1"/>
    <col min="8192" max="8192" width="11.25" style="3" bestFit="1" customWidth="1"/>
    <col min="8193" max="8193" width="5.75" style="3" customWidth="1"/>
    <col min="8194" max="8194" width="7.75" style="3" bestFit="1" customWidth="1"/>
    <col min="8195" max="8195" width="10.5" style="3" bestFit="1" customWidth="1"/>
    <col min="8196" max="8196" width="6.5" style="3" customWidth="1"/>
    <col min="8197" max="8198" width="8" style="3" bestFit="1" customWidth="1"/>
    <col min="8199" max="8199" width="8.25" style="3" customWidth="1"/>
    <col min="8200" max="8200" width="10.875" style="3" bestFit="1" customWidth="1"/>
    <col min="8201" max="8201" width="7.5" style="3" customWidth="1"/>
    <col min="8202" max="8202" width="10" style="3"/>
    <col min="8203" max="8203" width="9.125" style="3" customWidth="1"/>
    <col min="8204" max="8204" width="10.5" style="3" bestFit="1" customWidth="1"/>
    <col min="8205" max="8440" width="10" style="3"/>
    <col min="8441" max="8441" width="14.5" style="3" customWidth="1"/>
    <col min="8442" max="8442" width="9.625" style="3" customWidth="1"/>
    <col min="8443" max="8443" width="6.125" style="3" bestFit="1" customWidth="1"/>
    <col min="8444" max="8444" width="7.75" style="3" bestFit="1" customWidth="1"/>
    <col min="8445" max="8445" width="5.75" style="3" customWidth="1"/>
    <col min="8446" max="8446" width="6.625" style="3" bestFit="1" customWidth="1"/>
    <col min="8447" max="8447" width="7.75" style="3" bestFit="1" customWidth="1"/>
    <col min="8448" max="8448" width="11.25" style="3" bestFit="1" customWidth="1"/>
    <col min="8449" max="8449" width="5.75" style="3" customWidth="1"/>
    <col min="8450" max="8450" width="7.75" style="3" bestFit="1" customWidth="1"/>
    <col min="8451" max="8451" width="10.5" style="3" bestFit="1" customWidth="1"/>
    <col min="8452" max="8452" width="6.5" style="3" customWidth="1"/>
    <col min="8453" max="8454" width="8" style="3" bestFit="1" customWidth="1"/>
    <col min="8455" max="8455" width="8.25" style="3" customWidth="1"/>
    <col min="8456" max="8456" width="10.875" style="3" bestFit="1" customWidth="1"/>
    <col min="8457" max="8457" width="7.5" style="3" customWidth="1"/>
    <col min="8458" max="8458" width="10" style="3"/>
    <col min="8459" max="8459" width="9.125" style="3" customWidth="1"/>
    <col min="8460" max="8460" width="10.5" style="3" bestFit="1" customWidth="1"/>
    <col min="8461" max="8696" width="10" style="3"/>
    <col min="8697" max="8697" width="14.5" style="3" customWidth="1"/>
    <col min="8698" max="8698" width="9.625" style="3" customWidth="1"/>
    <col min="8699" max="8699" width="6.125" style="3" bestFit="1" customWidth="1"/>
    <col min="8700" max="8700" width="7.75" style="3" bestFit="1" customWidth="1"/>
    <col min="8701" max="8701" width="5.75" style="3" customWidth="1"/>
    <col min="8702" max="8702" width="6.625" style="3" bestFit="1" customWidth="1"/>
    <col min="8703" max="8703" width="7.75" style="3" bestFit="1" customWidth="1"/>
    <col min="8704" max="8704" width="11.25" style="3" bestFit="1" customWidth="1"/>
    <col min="8705" max="8705" width="5.75" style="3" customWidth="1"/>
    <col min="8706" max="8706" width="7.75" style="3" bestFit="1" customWidth="1"/>
    <col min="8707" max="8707" width="10.5" style="3" bestFit="1" customWidth="1"/>
    <col min="8708" max="8708" width="6.5" style="3" customWidth="1"/>
    <col min="8709" max="8710" width="8" style="3" bestFit="1" customWidth="1"/>
    <col min="8711" max="8711" width="8.25" style="3" customWidth="1"/>
    <col min="8712" max="8712" width="10.875" style="3" bestFit="1" customWidth="1"/>
    <col min="8713" max="8713" width="7.5" style="3" customWidth="1"/>
    <col min="8714" max="8714" width="10" style="3"/>
    <col min="8715" max="8715" width="9.125" style="3" customWidth="1"/>
    <col min="8716" max="8716" width="10.5" style="3" bestFit="1" customWidth="1"/>
    <col min="8717" max="8952" width="10" style="3"/>
    <col min="8953" max="8953" width="14.5" style="3" customWidth="1"/>
    <col min="8954" max="8954" width="9.625" style="3" customWidth="1"/>
    <col min="8955" max="8955" width="6.125" style="3" bestFit="1" customWidth="1"/>
    <col min="8956" max="8956" width="7.75" style="3" bestFit="1" customWidth="1"/>
    <col min="8957" max="8957" width="5.75" style="3" customWidth="1"/>
    <col min="8958" max="8958" width="6.625" style="3" bestFit="1" customWidth="1"/>
    <col min="8959" max="8959" width="7.75" style="3" bestFit="1" customWidth="1"/>
    <col min="8960" max="8960" width="11.25" style="3" bestFit="1" customWidth="1"/>
    <col min="8961" max="8961" width="5.75" style="3" customWidth="1"/>
    <col min="8962" max="8962" width="7.75" style="3" bestFit="1" customWidth="1"/>
    <col min="8963" max="8963" width="10.5" style="3" bestFit="1" customWidth="1"/>
    <col min="8964" max="8964" width="6.5" style="3" customWidth="1"/>
    <col min="8965" max="8966" width="8" style="3" bestFit="1" customWidth="1"/>
    <col min="8967" max="8967" width="8.25" style="3" customWidth="1"/>
    <col min="8968" max="8968" width="10.875" style="3" bestFit="1" customWidth="1"/>
    <col min="8969" max="8969" width="7.5" style="3" customWidth="1"/>
    <col min="8970" max="8970" width="10" style="3"/>
    <col min="8971" max="8971" width="9.125" style="3" customWidth="1"/>
    <col min="8972" max="8972" width="10.5" style="3" bestFit="1" customWidth="1"/>
    <col min="8973" max="9208" width="10" style="3"/>
    <col min="9209" max="9209" width="14.5" style="3" customWidth="1"/>
    <col min="9210" max="9210" width="9.625" style="3" customWidth="1"/>
    <col min="9211" max="9211" width="6.125" style="3" bestFit="1" customWidth="1"/>
    <col min="9212" max="9212" width="7.75" style="3" bestFit="1" customWidth="1"/>
    <col min="9213" max="9213" width="5.75" style="3" customWidth="1"/>
    <col min="9214" max="9214" width="6.625" style="3" bestFit="1" customWidth="1"/>
    <col min="9215" max="9215" width="7.75" style="3" bestFit="1" customWidth="1"/>
    <col min="9216" max="9216" width="11.25" style="3" bestFit="1" customWidth="1"/>
    <col min="9217" max="9217" width="5.75" style="3" customWidth="1"/>
    <col min="9218" max="9218" width="7.75" style="3" bestFit="1" customWidth="1"/>
    <col min="9219" max="9219" width="10.5" style="3" bestFit="1" customWidth="1"/>
    <col min="9220" max="9220" width="6.5" style="3" customWidth="1"/>
    <col min="9221" max="9222" width="8" style="3" bestFit="1" customWidth="1"/>
    <col min="9223" max="9223" width="8.25" style="3" customWidth="1"/>
    <col min="9224" max="9224" width="10.875" style="3" bestFit="1" customWidth="1"/>
    <col min="9225" max="9225" width="7.5" style="3" customWidth="1"/>
    <col min="9226" max="9226" width="10" style="3"/>
    <col min="9227" max="9227" width="9.125" style="3" customWidth="1"/>
    <col min="9228" max="9228" width="10.5" style="3" bestFit="1" customWidth="1"/>
    <col min="9229" max="9464" width="10" style="3"/>
    <col min="9465" max="9465" width="14.5" style="3" customWidth="1"/>
    <col min="9466" max="9466" width="9.625" style="3" customWidth="1"/>
    <col min="9467" max="9467" width="6.125" style="3" bestFit="1" customWidth="1"/>
    <col min="9468" max="9468" width="7.75" style="3" bestFit="1" customWidth="1"/>
    <col min="9469" max="9469" width="5.75" style="3" customWidth="1"/>
    <col min="9470" max="9470" width="6.625" style="3" bestFit="1" customWidth="1"/>
    <col min="9471" max="9471" width="7.75" style="3" bestFit="1" customWidth="1"/>
    <col min="9472" max="9472" width="11.25" style="3" bestFit="1" customWidth="1"/>
    <col min="9473" max="9473" width="5.75" style="3" customWidth="1"/>
    <col min="9474" max="9474" width="7.75" style="3" bestFit="1" customWidth="1"/>
    <col min="9475" max="9475" width="10.5" style="3" bestFit="1" customWidth="1"/>
    <col min="9476" max="9476" width="6.5" style="3" customWidth="1"/>
    <col min="9477" max="9478" width="8" style="3" bestFit="1" customWidth="1"/>
    <col min="9479" max="9479" width="8.25" style="3" customWidth="1"/>
    <col min="9480" max="9480" width="10.875" style="3" bestFit="1" customWidth="1"/>
    <col min="9481" max="9481" width="7.5" style="3" customWidth="1"/>
    <col min="9482" max="9482" width="10" style="3"/>
    <col min="9483" max="9483" width="9.125" style="3" customWidth="1"/>
    <col min="9484" max="9484" width="10.5" style="3" bestFit="1" customWidth="1"/>
    <col min="9485" max="9720" width="10" style="3"/>
    <col min="9721" max="9721" width="14.5" style="3" customWidth="1"/>
    <col min="9722" max="9722" width="9.625" style="3" customWidth="1"/>
    <col min="9723" max="9723" width="6.125" style="3" bestFit="1" customWidth="1"/>
    <col min="9724" max="9724" width="7.75" style="3" bestFit="1" customWidth="1"/>
    <col min="9725" max="9725" width="5.75" style="3" customWidth="1"/>
    <col min="9726" max="9726" width="6.625" style="3" bestFit="1" customWidth="1"/>
    <col min="9727" max="9727" width="7.75" style="3" bestFit="1" customWidth="1"/>
    <col min="9728" max="9728" width="11.25" style="3" bestFit="1" customWidth="1"/>
    <col min="9729" max="9729" width="5.75" style="3" customWidth="1"/>
    <col min="9730" max="9730" width="7.75" style="3" bestFit="1" customWidth="1"/>
    <col min="9731" max="9731" width="10.5" style="3" bestFit="1" customWidth="1"/>
    <col min="9732" max="9732" width="6.5" style="3" customWidth="1"/>
    <col min="9733" max="9734" width="8" style="3" bestFit="1" customWidth="1"/>
    <col min="9735" max="9735" width="8.25" style="3" customWidth="1"/>
    <col min="9736" max="9736" width="10.875" style="3" bestFit="1" customWidth="1"/>
    <col min="9737" max="9737" width="7.5" style="3" customWidth="1"/>
    <col min="9738" max="9738" width="10" style="3"/>
    <col min="9739" max="9739" width="9.125" style="3" customWidth="1"/>
    <col min="9740" max="9740" width="10.5" style="3" bestFit="1" customWidth="1"/>
    <col min="9741" max="9976" width="10" style="3"/>
    <col min="9977" max="9977" width="14.5" style="3" customWidth="1"/>
    <col min="9978" max="9978" width="9.625" style="3" customWidth="1"/>
    <col min="9979" max="9979" width="6.125" style="3" bestFit="1" customWidth="1"/>
    <col min="9980" max="9980" width="7.75" style="3" bestFit="1" customWidth="1"/>
    <col min="9981" max="9981" width="5.75" style="3" customWidth="1"/>
    <col min="9982" max="9982" width="6.625" style="3" bestFit="1" customWidth="1"/>
    <col min="9983" max="9983" width="7.75" style="3" bestFit="1" customWidth="1"/>
    <col min="9984" max="9984" width="11.25" style="3" bestFit="1" customWidth="1"/>
    <col min="9985" max="9985" width="5.75" style="3" customWidth="1"/>
    <col min="9986" max="9986" width="7.75" style="3" bestFit="1" customWidth="1"/>
    <col min="9987" max="9987" width="10.5" style="3" bestFit="1" customWidth="1"/>
    <col min="9988" max="9988" width="6.5" style="3" customWidth="1"/>
    <col min="9989" max="9990" width="8" style="3" bestFit="1" customWidth="1"/>
    <col min="9991" max="9991" width="8.25" style="3" customWidth="1"/>
    <col min="9992" max="9992" width="10.875" style="3" bestFit="1" customWidth="1"/>
    <col min="9993" max="9993" width="7.5" style="3" customWidth="1"/>
    <col min="9994" max="9994" width="10" style="3"/>
    <col min="9995" max="9995" width="9.125" style="3" customWidth="1"/>
    <col min="9996" max="9996" width="10.5" style="3" bestFit="1" customWidth="1"/>
    <col min="9997" max="10232" width="10" style="3"/>
    <col min="10233" max="10233" width="14.5" style="3" customWidth="1"/>
    <col min="10234" max="10234" width="9.625" style="3" customWidth="1"/>
    <col min="10235" max="10235" width="6.125" style="3" bestFit="1" customWidth="1"/>
    <col min="10236" max="10236" width="7.75" style="3" bestFit="1" customWidth="1"/>
    <col min="10237" max="10237" width="5.75" style="3" customWidth="1"/>
    <col min="10238" max="10238" width="6.625" style="3" bestFit="1" customWidth="1"/>
    <col min="10239" max="10239" width="7.75" style="3" bestFit="1" customWidth="1"/>
    <col min="10240" max="10240" width="11.25" style="3" bestFit="1" customWidth="1"/>
    <col min="10241" max="10241" width="5.75" style="3" customWidth="1"/>
    <col min="10242" max="10242" width="7.75" style="3" bestFit="1" customWidth="1"/>
    <col min="10243" max="10243" width="10.5" style="3" bestFit="1" customWidth="1"/>
    <col min="10244" max="10244" width="6.5" style="3" customWidth="1"/>
    <col min="10245" max="10246" width="8" style="3" bestFit="1" customWidth="1"/>
    <col min="10247" max="10247" width="8.25" style="3" customWidth="1"/>
    <col min="10248" max="10248" width="10.875" style="3" bestFit="1" customWidth="1"/>
    <col min="10249" max="10249" width="7.5" style="3" customWidth="1"/>
    <col min="10250" max="10250" width="10" style="3"/>
    <col min="10251" max="10251" width="9.125" style="3" customWidth="1"/>
    <col min="10252" max="10252" width="10.5" style="3" bestFit="1" customWidth="1"/>
    <col min="10253" max="10488" width="10" style="3"/>
    <col min="10489" max="10489" width="14.5" style="3" customWidth="1"/>
    <col min="10490" max="10490" width="9.625" style="3" customWidth="1"/>
    <col min="10491" max="10491" width="6.125" style="3" bestFit="1" customWidth="1"/>
    <col min="10492" max="10492" width="7.75" style="3" bestFit="1" customWidth="1"/>
    <col min="10493" max="10493" width="5.75" style="3" customWidth="1"/>
    <col min="10494" max="10494" width="6.625" style="3" bestFit="1" customWidth="1"/>
    <col min="10495" max="10495" width="7.75" style="3" bestFit="1" customWidth="1"/>
    <col min="10496" max="10496" width="11.25" style="3" bestFit="1" customWidth="1"/>
    <col min="10497" max="10497" width="5.75" style="3" customWidth="1"/>
    <col min="10498" max="10498" width="7.75" style="3" bestFit="1" customWidth="1"/>
    <col min="10499" max="10499" width="10.5" style="3" bestFit="1" customWidth="1"/>
    <col min="10500" max="10500" width="6.5" style="3" customWidth="1"/>
    <col min="10501" max="10502" width="8" style="3" bestFit="1" customWidth="1"/>
    <col min="10503" max="10503" width="8.25" style="3" customWidth="1"/>
    <col min="10504" max="10504" width="10.875" style="3" bestFit="1" customWidth="1"/>
    <col min="10505" max="10505" width="7.5" style="3" customWidth="1"/>
    <col min="10506" max="10506" width="10" style="3"/>
    <col min="10507" max="10507" width="9.125" style="3" customWidth="1"/>
    <col min="10508" max="10508" width="10.5" style="3" bestFit="1" customWidth="1"/>
    <col min="10509" max="10744" width="10" style="3"/>
    <col min="10745" max="10745" width="14.5" style="3" customWidth="1"/>
    <col min="10746" max="10746" width="9.625" style="3" customWidth="1"/>
    <col min="10747" max="10747" width="6.125" style="3" bestFit="1" customWidth="1"/>
    <col min="10748" max="10748" width="7.75" style="3" bestFit="1" customWidth="1"/>
    <col min="10749" max="10749" width="5.75" style="3" customWidth="1"/>
    <col min="10750" max="10750" width="6.625" style="3" bestFit="1" customWidth="1"/>
    <col min="10751" max="10751" width="7.75" style="3" bestFit="1" customWidth="1"/>
    <col min="10752" max="10752" width="11.25" style="3" bestFit="1" customWidth="1"/>
    <col min="10753" max="10753" width="5.75" style="3" customWidth="1"/>
    <col min="10754" max="10754" width="7.75" style="3" bestFit="1" customWidth="1"/>
    <col min="10755" max="10755" width="10.5" style="3" bestFit="1" customWidth="1"/>
    <col min="10756" max="10756" width="6.5" style="3" customWidth="1"/>
    <col min="10757" max="10758" width="8" style="3" bestFit="1" customWidth="1"/>
    <col min="10759" max="10759" width="8.25" style="3" customWidth="1"/>
    <col min="10760" max="10760" width="10.875" style="3" bestFit="1" customWidth="1"/>
    <col min="10761" max="10761" width="7.5" style="3" customWidth="1"/>
    <col min="10762" max="10762" width="10" style="3"/>
    <col min="10763" max="10763" width="9.125" style="3" customWidth="1"/>
    <col min="10764" max="10764" width="10.5" style="3" bestFit="1" customWidth="1"/>
    <col min="10765" max="11000" width="10" style="3"/>
    <col min="11001" max="11001" width="14.5" style="3" customWidth="1"/>
    <col min="11002" max="11002" width="9.625" style="3" customWidth="1"/>
    <col min="11003" max="11003" width="6.125" style="3" bestFit="1" customWidth="1"/>
    <col min="11004" max="11004" width="7.75" style="3" bestFit="1" customWidth="1"/>
    <col min="11005" max="11005" width="5.75" style="3" customWidth="1"/>
    <col min="11006" max="11006" width="6.625" style="3" bestFit="1" customWidth="1"/>
    <col min="11007" max="11007" width="7.75" style="3" bestFit="1" customWidth="1"/>
    <col min="11008" max="11008" width="11.25" style="3" bestFit="1" customWidth="1"/>
    <col min="11009" max="11009" width="5.75" style="3" customWidth="1"/>
    <col min="11010" max="11010" width="7.75" style="3" bestFit="1" customWidth="1"/>
    <col min="11011" max="11011" width="10.5" style="3" bestFit="1" customWidth="1"/>
    <col min="11012" max="11012" width="6.5" style="3" customWidth="1"/>
    <col min="11013" max="11014" width="8" style="3" bestFit="1" customWidth="1"/>
    <col min="11015" max="11015" width="8.25" style="3" customWidth="1"/>
    <col min="11016" max="11016" width="10.875" style="3" bestFit="1" customWidth="1"/>
    <col min="11017" max="11017" width="7.5" style="3" customWidth="1"/>
    <col min="11018" max="11018" width="10" style="3"/>
    <col min="11019" max="11019" width="9.125" style="3" customWidth="1"/>
    <col min="11020" max="11020" width="10.5" style="3" bestFit="1" customWidth="1"/>
    <col min="11021" max="11256" width="10" style="3"/>
    <col min="11257" max="11257" width="14.5" style="3" customWidth="1"/>
    <col min="11258" max="11258" width="9.625" style="3" customWidth="1"/>
    <col min="11259" max="11259" width="6.125" style="3" bestFit="1" customWidth="1"/>
    <col min="11260" max="11260" width="7.75" style="3" bestFit="1" customWidth="1"/>
    <col min="11261" max="11261" width="5.75" style="3" customWidth="1"/>
    <col min="11262" max="11262" width="6.625" style="3" bestFit="1" customWidth="1"/>
    <col min="11263" max="11263" width="7.75" style="3" bestFit="1" customWidth="1"/>
    <col min="11264" max="11264" width="11.25" style="3" bestFit="1" customWidth="1"/>
    <col min="11265" max="11265" width="5.75" style="3" customWidth="1"/>
    <col min="11266" max="11266" width="7.75" style="3" bestFit="1" customWidth="1"/>
    <col min="11267" max="11267" width="10.5" style="3" bestFit="1" customWidth="1"/>
    <col min="11268" max="11268" width="6.5" style="3" customWidth="1"/>
    <col min="11269" max="11270" width="8" style="3" bestFit="1" customWidth="1"/>
    <col min="11271" max="11271" width="8.25" style="3" customWidth="1"/>
    <col min="11272" max="11272" width="10.875" style="3" bestFit="1" customWidth="1"/>
    <col min="11273" max="11273" width="7.5" style="3" customWidth="1"/>
    <col min="11274" max="11274" width="10" style="3"/>
    <col min="11275" max="11275" width="9.125" style="3" customWidth="1"/>
    <col min="11276" max="11276" width="10.5" style="3" bestFit="1" customWidth="1"/>
    <col min="11277" max="11512" width="10" style="3"/>
    <col min="11513" max="11513" width="14.5" style="3" customWidth="1"/>
    <col min="11514" max="11514" width="9.625" style="3" customWidth="1"/>
    <col min="11515" max="11515" width="6.125" style="3" bestFit="1" customWidth="1"/>
    <col min="11516" max="11516" width="7.75" style="3" bestFit="1" customWidth="1"/>
    <col min="11517" max="11517" width="5.75" style="3" customWidth="1"/>
    <col min="11518" max="11518" width="6.625" style="3" bestFit="1" customWidth="1"/>
    <col min="11519" max="11519" width="7.75" style="3" bestFit="1" customWidth="1"/>
    <col min="11520" max="11520" width="11.25" style="3" bestFit="1" customWidth="1"/>
    <col min="11521" max="11521" width="5.75" style="3" customWidth="1"/>
    <col min="11522" max="11522" width="7.75" style="3" bestFit="1" customWidth="1"/>
    <col min="11523" max="11523" width="10.5" style="3" bestFit="1" customWidth="1"/>
    <col min="11524" max="11524" width="6.5" style="3" customWidth="1"/>
    <col min="11525" max="11526" width="8" style="3" bestFit="1" customWidth="1"/>
    <col min="11527" max="11527" width="8.25" style="3" customWidth="1"/>
    <col min="11528" max="11528" width="10.875" style="3" bestFit="1" customWidth="1"/>
    <col min="11529" max="11529" width="7.5" style="3" customWidth="1"/>
    <col min="11530" max="11530" width="10" style="3"/>
    <col min="11531" max="11531" width="9.125" style="3" customWidth="1"/>
    <col min="11532" max="11532" width="10.5" style="3" bestFit="1" customWidth="1"/>
    <col min="11533" max="11768" width="10" style="3"/>
    <col min="11769" max="11769" width="14.5" style="3" customWidth="1"/>
    <col min="11770" max="11770" width="9.625" style="3" customWidth="1"/>
    <col min="11771" max="11771" width="6.125" style="3" bestFit="1" customWidth="1"/>
    <col min="11772" max="11772" width="7.75" style="3" bestFit="1" customWidth="1"/>
    <col min="11773" max="11773" width="5.75" style="3" customWidth="1"/>
    <col min="11774" max="11774" width="6.625" style="3" bestFit="1" customWidth="1"/>
    <col min="11775" max="11775" width="7.75" style="3" bestFit="1" customWidth="1"/>
    <col min="11776" max="11776" width="11.25" style="3" bestFit="1" customWidth="1"/>
    <col min="11777" max="11777" width="5.75" style="3" customWidth="1"/>
    <col min="11778" max="11778" width="7.75" style="3" bestFit="1" customWidth="1"/>
    <col min="11779" max="11779" width="10.5" style="3" bestFit="1" customWidth="1"/>
    <col min="11780" max="11780" width="6.5" style="3" customWidth="1"/>
    <col min="11781" max="11782" width="8" style="3" bestFit="1" customWidth="1"/>
    <col min="11783" max="11783" width="8.25" style="3" customWidth="1"/>
    <col min="11784" max="11784" width="10.875" style="3" bestFit="1" customWidth="1"/>
    <col min="11785" max="11785" width="7.5" style="3" customWidth="1"/>
    <col min="11786" max="11786" width="10" style="3"/>
    <col min="11787" max="11787" width="9.125" style="3" customWidth="1"/>
    <col min="11788" max="11788" width="10.5" style="3" bestFit="1" customWidth="1"/>
    <col min="11789" max="12024" width="10" style="3"/>
    <col min="12025" max="12025" width="14.5" style="3" customWidth="1"/>
    <col min="12026" max="12026" width="9.625" style="3" customWidth="1"/>
    <col min="12027" max="12027" width="6.125" style="3" bestFit="1" customWidth="1"/>
    <col min="12028" max="12028" width="7.75" style="3" bestFit="1" customWidth="1"/>
    <col min="12029" max="12029" width="5.75" style="3" customWidth="1"/>
    <col min="12030" max="12030" width="6.625" style="3" bestFit="1" customWidth="1"/>
    <col min="12031" max="12031" width="7.75" style="3" bestFit="1" customWidth="1"/>
    <col min="12032" max="12032" width="11.25" style="3" bestFit="1" customWidth="1"/>
    <col min="12033" max="12033" width="5.75" style="3" customWidth="1"/>
    <col min="12034" max="12034" width="7.75" style="3" bestFit="1" customWidth="1"/>
    <col min="12035" max="12035" width="10.5" style="3" bestFit="1" customWidth="1"/>
    <col min="12036" max="12036" width="6.5" style="3" customWidth="1"/>
    <col min="12037" max="12038" width="8" style="3" bestFit="1" customWidth="1"/>
    <col min="12039" max="12039" width="8.25" style="3" customWidth="1"/>
    <col min="12040" max="12040" width="10.875" style="3" bestFit="1" customWidth="1"/>
    <col min="12041" max="12041" width="7.5" style="3" customWidth="1"/>
    <col min="12042" max="12042" width="10" style="3"/>
    <col min="12043" max="12043" width="9.125" style="3" customWidth="1"/>
    <col min="12044" max="12044" width="10.5" style="3" bestFit="1" customWidth="1"/>
    <col min="12045" max="12280" width="10" style="3"/>
    <col min="12281" max="12281" width="14.5" style="3" customWidth="1"/>
    <col min="12282" max="12282" width="9.625" style="3" customWidth="1"/>
    <col min="12283" max="12283" width="6.125" style="3" bestFit="1" customWidth="1"/>
    <col min="12284" max="12284" width="7.75" style="3" bestFit="1" customWidth="1"/>
    <col min="12285" max="12285" width="5.75" style="3" customWidth="1"/>
    <col min="12286" max="12286" width="6.625" style="3" bestFit="1" customWidth="1"/>
    <col min="12287" max="12287" width="7.75" style="3" bestFit="1" customWidth="1"/>
    <col min="12288" max="12288" width="11.25" style="3" bestFit="1" customWidth="1"/>
    <col min="12289" max="12289" width="5.75" style="3" customWidth="1"/>
    <col min="12290" max="12290" width="7.75" style="3" bestFit="1" customWidth="1"/>
    <col min="12291" max="12291" width="10.5" style="3" bestFit="1" customWidth="1"/>
    <col min="12292" max="12292" width="6.5" style="3" customWidth="1"/>
    <col min="12293" max="12294" width="8" style="3" bestFit="1" customWidth="1"/>
    <col min="12295" max="12295" width="8.25" style="3" customWidth="1"/>
    <col min="12296" max="12296" width="10.875" style="3" bestFit="1" customWidth="1"/>
    <col min="12297" max="12297" width="7.5" style="3" customWidth="1"/>
    <col min="12298" max="12298" width="10" style="3"/>
    <col min="12299" max="12299" width="9.125" style="3" customWidth="1"/>
    <col min="12300" max="12300" width="10.5" style="3" bestFit="1" customWidth="1"/>
    <col min="12301" max="12536" width="10" style="3"/>
    <col min="12537" max="12537" width="14.5" style="3" customWidth="1"/>
    <col min="12538" max="12538" width="9.625" style="3" customWidth="1"/>
    <col min="12539" max="12539" width="6.125" style="3" bestFit="1" customWidth="1"/>
    <col min="12540" max="12540" width="7.75" style="3" bestFit="1" customWidth="1"/>
    <col min="12541" max="12541" width="5.75" style="3" customWidth="1"/>
    <col min="12542" max="12542" width="6.625" style="3" bestFit="1" customWidth="1"/>
    <col min="12543" max="12543" width="7.75" style="3" bestFit="1" customWidth="1"/>
    <col min="12544" max="12544" width="11.25" style="3" bestFit="1" customWidth="1"/>
    <col min="12545" max="12545" width="5.75" style="3" customWidth="1"/>
    <col min="12546" max="12546" width="7.75" style="3" bestFit="1" customWidth="1"/>
    <col min="12547" max="12547" width="10.5" style="3" bestFit="1" customWidth="1"/>
    <col min="12548" max="12548" width="6.5" style="3" customWidth="1"/>
    <col min="12549" max="12550" width="8" style="3" bestFit="1" customWidth="1"/>
    <col min="12551" max="12551" width="8.25" style="3" customWidth="1"/>
    <col min="12552" max="12552" width="10.875" style="3" bestFit="1" customWidth="1"/>
    <col min="12553" max="12553" width="7.5" style="3" customWidth="1"/>
    <col min="12554" max="12554" width="10" style="3"/>
    <col min="12555" max="12555" width="9.125" style="3" customWidth="1"/>
    <col min="12556" max="12556" width="10.5" style="3" bestFit="1" customWidth="1"/>
    <col min="12557" max="12792" width="10" style="3"/>
    <col min="12793" max="12793" width="14.5" style="3" customWidth="1"/>
    <col min="12794" max="12794" width="9.625" style="3" customWidth="1"/>
    <col min="12795" max="12795" width="6.125" style="3" bestFit="1" customWidth="1"/>
    <col min="12796" max="12796" width="7.75" style="3" bestFit="1" customWidth="1"/>
    <col min="12797" max="12797" width="5.75" style="3" customWidth="1"/>
    <col min="12798" max="12798" width="6.625" style="3" bestFit="1" customWidth="1"/>
    <col min="12799" max="12799" width="7.75" style="3" bestFit="1" customWidth="1"/>
    <col min="12800" max="12800" width="11.25" style="3" bestFit="1" customWidth="1"/>
    <col min="12801" max="12801" width="5.75" style="3" customWidth="1"/>
    <col min="12802" max="12802" width="7.75" style="3" bestFit="1" customWidth="1"/>
    <col min="12803" max="12803" width="10.5" style="3" bestFit="1" customWidth="1"/>
    <col min="12804" max="12804" width="6.5" style="3" customWidth="1"/>
    <col min="12805" max="12806" width="8" style="3" bestFit="1" customWidth="1"/>
    <col min="12807" max="12807" width="8.25" style="3" customWidth="1"/>
    <col min="12808" max="12808" width="10.875" style="3" bestFit="1" customWidth="1"/>
    <col min="12809" max="12809" width="7.5" style="3" customWidth="1"/>
    <col min="12810" max="12810" width="10" style="3"/>
    <col min="12811" max="12811" width="9.125" style="3" customWidth="1"/>
    <col min="12812" max="12812" width="10.5" style="3" bestFit="1" customWidth="1"/>
    <col min="12813" max="13048" width="10" style="3"/>
    <col min="13049" max="13049" width="14.5" style="3" customWidth="1"/>
    <col min="13050" max="13050" width="9.625" style="3" customWidth="1"/>
    <col min="13051" max="13051" width="6.125" style="3" bestFit="1" customWidth="1"/>
    <col min="13052" max="13052" width="7.75" style="3" bestFit="1" customWidth="1"/>
    <col min="13053" max="13053" width="5.75" style="3" customWidth="1"/>
    <col min="13054" max="13054" width="6.625" style="3" bestFit="1" customWidth="1"/>
    <col min="13055" max="13055" width="7.75" style="3" bestFit="1" customWidth="1"/>
    <col min="13056" max="13056" width="11.25" style="3" bestFit="1" customWidth="1"/>
    <col min="13057" max="13057" width="5.75" style="3" customWidth="1"/>
    <col min="13058" max="13058" width="7.75" style="3" bestFit="1" customWidth="1"/>
    <col min="13059" max="13059" width="10.5" style="3" bestFit="1" customWidth="1"/>
    <col min="13060" max="13060" width="6.5" style="3" customWidth="1"/>
    <col min="13061" max="13062" width="8" style="3" bestFit="1" customWidth="1"/>
    <col min="13063" max="13063" width="8.25" style="3" customWidth="1"/>
    <col min="13064" max="13064" width="10.875" style="3" bestFit="1" customWidth="1"/>
    <col min="13065" max="13065" width="7.5" style="3" customWidth="1"/>
    <col min="13066" max="13066" width="10" style="3"/>
    <col min="13067" max="13067" width="9.125" style="3" customWidth="1"/>
    <col min="13068" max="13068" width="10.5" style="3" bestFit="1" customWidth="1"/>
    <col min="13069" max="13304" width="10" style="3"/>
    <col min="13305" max="13305" width="14.5" style="3" customWidth="1"/>
    <col min="13306" max="13306" width="9.625" style="3" customWidth="1"/>
    <col min="13307" max="13307" width="6.125" style="3" bestFit="1" customWidth="1"/>
    <col min="13308" max="13308" width="7.75" style="3" bestFit="1" customWidth="1"/>
    <col min="13309" max="13309" width="5.75" style="3" customWidth="1"/>
    <col min="13310" max="13310" width="6.625" style="3" bestFit="1" customWidth="1"/>
    <col min="13311" max="13311" width="7.75" style="3" bestFit="1" customWidth="1"/>
    <col min="13312" max="13312" width="11.25" style="3" bestFit="1" customWidth="1"/>
    <col min="13313" max="13313" width="5.75" style="3" customWidth="1"/>
    <col min="13314" max="13314" width="7.75" style="3" bestFit="1" customWidth="1"/>
    <col min="13315" max="13315" width="10.5" style="3" bestFit="1" customWidth="1"/>
    <col min="13316" max="13316" width="6.5" style="3" customWidth="1"/>
    <col min="13317" max="13318" width="8" style="3" bestFit="1" customWidth="1"/>
    <col min="13319" max="13319" width="8.25" style="3" customWidth="1"/>
    <col min="13320" max="13320" width="10.875" style="3" bestFit="1" customWidth="1"/>
    <col min="13321" max="13321" width="7.5" style="3" customWidth="1"/>
    <col min="13322" max="13322" width="10" style="3"/>
    <col min="13323" max="13323" width="9.125" style="3" customWidth="1"/>
    <col min="13324" max="13324" width="10.5" style="3" bestFit="1" customWidth="1"/>
    <col min="13325" max="13560" width="10" style="3"/>
    <col min="13561" max="13561" width="14.5" style="3" customWidth="1"/>
    <col min="13562" max="13562" width="9.625" style="3" customWidth="1"/>
    <col min="13563" max="13563" width="6.125" style="3" bestFit="1" customWidth="1"/>
    <col min="13564" max="13564" width="7.75" style="3" bestFit="1" customWidth="1"/>
    <col min="13565" max="13565" width="5.75" style="3" customWidth="1"/>
    <col min="13566" max="13566" width="6.625" style="3" bestFit="1" customWidth="1"/>
    <col min="13567" max="13567" width="7.75" style="3" bestFit="1" customWidth="1"/>
    <col min="13568" max="13568" width="11.25" style="3" bestFit="1" customWidth="1"/>
    <col min="13569" max="13569" width="5.75" style="3" customWidth="1"/>
    <col min="13570" max="13570" width="7.75" style="3" bestFit="1" customWidth="1"/>
    <col min="13571" max="13571" width="10.5" style="3" bestFit="1" customWidth="1"/>
    <col min="13572" max="13572" width="6.5" style="3" customWidth="1"/>
    <col min="13573" max="13574" width="8" style="3" bestFit="1" customWidth="1"/>
    <col min="13575" max="13575" width="8.25" style="3" customWidth="1"/>
    <col min="13576" max="13576" width="10.875" style="3" bestFit="1" customWidth="1"/>
    <col min="13577" max="13577" width="7.5" style="3" customWidth="1"/>
    <col min="13578" max="13578" width="10" style="3"/>
    <col min="13579" max="13579" width="9.125" style="3" customWidth="1"/>
    <col min="13580" max="13580" width="10.5" style="3" bestFit="1" customWidth="1"/>
    <col min="13581" max="13816" width="10" style="3"/>
    <col min="13817" max="13817" width="14.5" style="3" customWidth="1"/>
    <col min="13818" max="13818" width="9.625" style="3" customWidth="1"/>
    <col min="13819" max="13819" width="6.125" style="3" bestFit="1" customWidth="1"/>
    <col min="13820" max="13820" width="7.75" style="3" bestFit="1" customWidth="1"/>
    <col min="13821" max="13821" width="5.75" style="3" customWidth="1"/>
    <col min="13822" max="13822" width="6.625" style="3" bestFit="1" customWidth="1"/>
    <col min="13823" max="13823" width="7.75" style="3" bestFit="1" customWidth="1"/>
    <col min="13824" max="13824" width="11.25" style="3" bestFit="1" customWidth="1"/>
    <col min="13825" max="13825" width="5.75" style="3" customWidth="1"/>
    <col min="13826" max="13826" width="7.75" style="3" bestFit="1" customWidth="1"/>
    <col min="13827" max="13827" width="10.5" style="3" bestFit="1" customWidth="1"/>
    <col min="13828" max="13828" width="6.5" style="3" customWidth="1"/>
    <col min="13829" max="13830" width="8" style="3" bestFit="1" customWidth="1"/>
    <col min="13831" max="13831" width="8.25" style="3" customWidth="1"/>
    <col min="13832" max="13832" width="10.875" style="3" bestFit="1" customWidth="1"/>
    <col min="13833" max="13833" width="7.5" style="3" customWidth="1"/>
    <col min="13834" max="13834" width="10" style="3"/>
    <col min="13835" max="13835" width="9.125" style="3" customWidth="1"/>
    <col min="13836" max="13836" width="10.5" style="3" bestFit="1" customWidth="1"/>
    <col min="13837" max="14072" width="10" style="3"/>
    <col min="14073" max="14073" width="14.5" style="3" customWidth="1"/>
    <col min="14074" max="14074" width="9.625" style="3" customWidth="1"/>
    <col min="14075" max="14075" width="6.125" style="3" bestFit="1" customWidth="1"/>
    <col min="14076" max="14076" width="7.75" style="3" bestFit="1" customWidth="1"/>
    <col min="14077" max="14077" width="5.75" style="3" customWidth="1"/>
    <col min="14078" max="14078" width="6.625" style="3" bestFit="1" customWidth="1"/>
    <col min="14079" max="14079" width="7.75" style="3" bestFit="1" customWidth="1"/>
    <col min="14080" max="14080" width="11.25" style="3" bestFit="1" customWidth="1"/>
    <col min="14081" max="14081" width="5.75" style="3" customWidth="1"/>
    <col min="14082" max="14082" width="7.75" style="3" bestFit="1" customWidth="1"/>
    <col min="14083" max="14083" width="10.5" style="3" bestFit="1" customWidth="1"/>
    <col min="14084" max="14084" width="6.5" style="3" customWidth="1"/>
    <col min="14085" max="14086" width="8" style="3" bestFit="1" customWidth="1"/>
    <col min="14087" max="14087" width="8.25" style="3" customWidth="1"/>
    <col min="14088" max="14088" width="10.875" style="3" bestFit="1" customWidth="1"/>
    <col min="14089" max="14089" width="7.5" style="3" customWidth="1"/>
    <col min="14090" max="14090" width="10" style="3"/>
    <col min="14091" max="14091" width="9.125" style="3" customWidth="1"/>
    <col min="14092" max="14092" width="10.5" style="3" bestFit="1" customWidth="1"/>
    <col min="14093" max="14328" width="10" style="3"/>
    <col min="14329" max="14329" width="14.5" style="3" customWidth="1"/>
    <col min="14330" max="14330" width="9.625" style="3" customWidth="1"/>
    <col min="14331" max="14331" width="6.125" style="3" bestFit="1" customWidth="1"/>
    <col min="14332" max="14332" width="7.75" style="3" bestFit="1" customWidth="1"/>
    <col min="14333" max="14333" width="5.75" style="3" customWidth="1"/>
    <col min="14334" max="14334" width="6.625" style="3" bestFit="1" customWidth="1"/>
    <col min="14335" max="14335" width="7.75" style="3" bestFit="1" customWidth="1"/>
    <col min="14336" max="14336" width="11.25" style="3" bestFit="1" customWidth="1"/>
    <col min="14337" max="14337" width="5.75" style="3" customWidth="1"/>
    <col min="14338" max="14338" width="7.75" style="3" bestFit="1" customWidth="1"/>
    <col min="14339" max="14339" width="10.5" style="3" bestFit="1" customWidth="1"/>
    <col min="14340" max="14340" width="6.5" style="3" customWidth="1"/>
    <col min="14341" max="14342" width="8" style="3" bestFit="1" customWidth="1"/>
    <col min="14343" max="14343" width="8.25" style="3" customWidth="1"/>
    <col min="14344" max="14344" width="10.875" style="3" bestFit="1" customWidth="1"/>
    <col min="14345" max="14345" width="7.5" style="3" customWidth="1"/>
    <col min="14346" max="14346" width="10" style="3"/>
    <col min="14347" max="14347" width="9.125" style="3" customWidth="1"/>
    <col min="14348" max="14348" width="10.5" style="3" bestFit="1" customWidth="1"/>
    <col min="14349" max="14584" width="10" style="3"/>
    <col min="14585" max="14585" width="14.5" style="3" customWidth="1"/>
    <col min="14586" max="14586" width="9.625" style="3" customWidth="1"/>
    <col min="14587" max="14587" width="6.125" style="3" bestFit="1" customWidth="1"/>
    <col min="14588" max="14588" width="7.75" style="3" bestFit="1" customWidth="1"/>
    <col min="14589" max="14589" width="5.75" style="3" customWidth="1"/>
    <col min="14590" max="14590" width="6.625" style="3" bestFit="1" customWidth="1"/>
    <col min="14591" max="14591" width="7.75" style="3" bestFit="1" customWidth="1"/>
    <col min="14592" max="14592" width="11.25" style="3" bestFit="1" customWidth="1"/>
    <col min="14593" max="14593" width="5.75" style="3" customWidth="1"/>
    <col min="14594" max="14594" width="7.75" style="3" bestFit="1" customWidth="1"/>
    <col min="14595" max="14595" width="10.5" style="3" bestFit="1" customWidth="1"/>
    <col min="14596" max="14596" width="6.5" style="3" customWidth="1"/>
    <col min="14597" max="14598" width="8" style="3" bestFit="1" customWidth="1"/>
    <col min="14599" max="14599" width="8.25" style="3" customWidth="1"/>
    <col min="14600" max="14600" width="10.875" style="3" bestFit="1" customWidth="1"/>
    <col min="14601" max="14601" width="7.5" style="3" customWidth="1"/>
    <col min="14602" max="14602" width="10" style="3"/>
    <col min="14603" max="14603" width="9.125" style="3" customWidth="1"/>
    <col min="14604" max="14604" width="10.5" style="3" bestFit="1" customWidth="1"/>
    <col min="14605" max="14840" width="10" style="3"/>
    <col min="14841" max="14841" width="14.5" style="3" customWidth="1"/>
    <col min="14842" max="14842" width="9.625" style="3" customWidth="1"/>
    <col min="14843" max="14843" width="6.125" style="3" bestFit="1" customWidth="1"/>
    <col min="14844" max="14844" width="7.75" style="3" bestFit="1" customWidth="1"/>
    <col min="14845" max="14845" width="5.75" style="3" customWidth="1"/>
    <col min="14846" max="14846" width="6.625" style="3" bestFit="1" customWidth="1"/>
    <col min="14847" max="14847" width="7.75" style="3" bestFit="1" customWidth="1"/>
    <col min="14848" max="14848" width="11.25" style="3" bestFit="1" customWidth="1"/>
    <col min="14849" max="14849" width="5.75" style="3" customWidth="1"/>
    <col min="14850" max="14850" width="7.75" style="3" bestFit="1" customWidth="1"/>
    <col min="14851" max="14851" width="10.5" style="3" bestFit="1" customWidth="1"/>
    <col min="14852" max="14852" width="6.5" style="3" customWidth="1"/>
    <col min="14853" max="14854" width="8" style="3" bestFit="1" customWidth="1"/>
    <col min="14855" max="14855" width="8.25" style="3" customWidth="1"/>
    <col min="14856" max="14856" width="10.875" style="3" bestFit="1" customWidth="1"/>
    <col min="14857" max="14857" width="7.5" style="3" customWidth="1"/>
    <col min="14858" max="14858" width="10" style="3"/>
    <col min="14859" max="14859" width="9.125" style="3" customWidth="1"/>
    <col min="14860" max="14860" width="10.5" style="3" bestFit="1" customWidth="1"/>
    <col min="14861" max="15096" width="10" style="3"/>
    <col min="15097" max="15097" width="14.5" style="3" customWidth="1"/>
    <col min="15098" max="15098" width="9.625" style="3" customWidth="1"/>
    <col min="15099" max="15099" width="6.125" style="3" bestFit="1" customWidth="1"/>
    <col min="15100" max="15100" width="7.75" style="3" bestFit="1" customWidth="1"/>
    <col min="15101" max="15101" width="5.75" style="3" customWidth="1"/>
    <col min="15102" max="15102" width="6.625" style="3" bestFit="1" customWidth="1"/>
    <col min="15103" max="15103" width="7.75" style="3" bestFit="1" customWidth="1"/>
    <col min="15104" max="15104" width="11.25" style="3" bestFit="1" customWidth="1"/>
    <col min="15105" max="15105" width="5.75" style="3" customWidth="1"/>
    <col min="15106" max="15106" width="7.75" style="3" bestFit="1" customWidth="1"/>
    <col min="15107" max="15107" width="10.5" style="3" bestFit="1" customWidth="1"/>
    <col min="15108" max="15108" width="6.5" style="3" customWidth="1"/>
    <col min="15109" max="15110" width="8" style="3" bestFit="1" customWidth="1"/>
    <col min="15111" max="15111" width="8.25" style="3" customWidth="1"/>
    <col min="15112" max="15112" width="10.875" style="3" bestFit="1" customWidth="1"/>
    <col min="15113" max="15113" width="7.5" style="3" customWidth="1"/>
    <col min="15114" max="15114" width="10" style="3"/>
    <col min="15115" max="15115" width="9.125" style="3" customWidth="1"/>
    <col min="15116" max="15116" width="10.5" style="3" bestFit="1" customWidth="1"/>
    <col min="15117" max="15352" width="10" style="3"/>
    <col min="15353" max="15353" width="14.5" style="3" customWidth="1"/>
    <col min="15354" max="15354" width="9.625" style="3" customWidth="1"/>
    <col min="15355" max="15355" width="6.125" style="3" bestFit="1" customWidth="1"/>
    <col min="15356" max="15356" width="7.75" style="3" bestFit="1" customWidth="1"/>
    <col min="15357" max="15357" width="5.75" style="3" customWidth="1"/>
    <col min="15358" max="15358" width="6.625" style="3" bestFit="1" customWidth="1"/>
    <col min="15359" max="15359" width="7.75" style="3" bestFit="1" customWidth="1"/>
    <col min="15360" max="15360" width="11.25" style="3" bestFit="1" customWidth="1"/>
    <col min="15361" max="15361" width="5.75" style="3" customWidth="1"/>
    <col min="15362" max="15362" width="7.75" style="3" bestFit="1" customWidth="1"/>
    <col min="15363" max="15363" width="10.5" style="3" bestFit="1" customWidth="1"/>
    <col min="15364" max="15364" width="6.5" style="3" customWidth="1"/>
    <col min="15365" max="15366" width="8" style="3" bestFit="1" customWidth="1"/>
    <col min="15367" max="15367" width="8.25" style="3" customWidth="1"/>
    <col min="15368" max="15368" width="10.875" style="3" bestFit="1" customWidth="1"/>
    <col min="15369" max="15369" width="7.5" style="3" customWidth="1"/>
    <col min="15370" max="15370" width="10" style="3"/>
    <col min="15371" max="15371" width="9.125" style="3" customWidth="1"/>
    <col min="15372" max="15372" width="10.5" style="3" bestFit="1" customWidth="1"/>
    <col min="15373" max="15608" width="10" style="3"/>
    <col min="15609" max="15609" width="14.5" style="3" customWidth="1"/>
    <col min="15610" max="15610" width="9.625" style="3" customWidth="1"/>
    <col min="15611" max="15611" width="6.125" style="3" bestFit="1" customWidth="1"/>
    <col min="15612" max="15612" width="7.75" style="3" bestFit="1" customWidth="1"/>
    <col min="15613" max="15613" width="5.75" style="3" customWidth="1"/>
    <col min="15614" max="15614" width="6.625" style="3" bestFit="1" customWidth="1"/>
    <col min="15615" max="15615" width="7.75" style="3" bestFit="1" customWidth="1"/>
    <col min="15616" max="15616" width="11.25" style="3" bestFit="1" customWidth="1"/>
    <col min="15617" max="15617" width="5.75" style="3" customWidth="1"/>
    <col min="15618" max="15618" width="7.75" style="3" bestFit="1" customWidth="1"/>
    <col min="15619" max="15619" width="10.5" style="3" bestFit="1" customWidth="1"/>
    <col min="15620" max="15620" width="6.5" style="3" customWidth="1"/>
    <col min="15621" max="15622" width="8" style="3" bestFit="1" customWidth="1"/>
    <col min="15623" max="15623" width="8.25" style="3" customWidth="1"/>
    <col min="15624" max="15624" width="10.875" style="3" bestFit="1" customWidth="1"/>
    <col min="15625" max="15625" width="7.5" style="3" customWidth="1"/>
    <col min="15626" max="15626" width="10" style="3"/>
    <col min="15627" max="15627" width="9.125" style="3" customWidth="1"/>
    <col min="15628" max="15628" width="10.5" style="3" bestFit="1" customWidth="1"/>
    <col min="15629" max="15864" width="10" style="3"/>
    <col min="15865" max="15865" width="14.5" style="3" customWidth="1"/>
    <col min="15866" max="15866" width="9.625" style="3" customWidth="1"/>
    <col min="15867" max="15867" width="6.125" style="3" bestFit="1" customWidth="1"/>
    <col min="15868" max="15868" width="7.75" style="3" bestFit="1" customWidth="1"/>
    <col min="15869" max="15869" width="5.75" style="3" customWidth="1"/>
    <col min="15870" max="15870" width="6.625" style="3" bestFit="1" customWidth="1"/>
    <col min="15871" max="15871" width="7.75" style="3" bestFit="1" customWidth="1"/>
    <col min="15872" max="15872" width="11.25" style="3" bestFit="1" customWidth="1"/>
    <col min="15873" max="15873" width="5.75" style="3" customWidth="1"/>
    <col min="15874" max="15874" width="7.75" style="3" bestFit="1" customWidth="1"/>
    <col min="15875" max="15875" width="10.5" style="3" bestFit="1" customWidth="1"/>
    <col min="15876" max="15876" width="6.5" style="3" customWidth="1"/>
    <col min="15877" max="15878" width="8" style="3" bestFit="1" customWidth="1"/>
    <col min="15879" max="15879" width="8.25" style="3" customWidth="1"/>
    <col min="15880" max="15880" width="10.875" style="3" bestFit="1" customWidth="1"/>
    <col min="15881" max="15881" width="7.5" style="3" customWidth="1"/>
    <col min="15882" max="15882" width="10" style="3"/>
    <col min="15883" max="15883" width="9.125" style="3" customWidth="1"/>
    <col min="15884" max="15884" width="10.5" style="3" bestFit="1" customWidth="1"/>
    <col min="15885" max="16120" width="10" style="3"/>
    <col min="16121" max="16121" width="14.5" style="3" customWidth="1"/>
    <col min="16122" max="16122" width="9.625" style="3" customWidth="1"/>
    <col min="16123" max="16123" width="6.125" style="3" bestFit="1" customWidth="1"/>
    <col min="16124" max="16124" width="7.75" style="3" bestFit="1" customWidth="1"/>
    <col min="16125" max="16125" width="5.75" style="3" customWidth="1"/>
    <col min="16126" max="16126" width="6.625" style="3" bestFit="1" customWidth="1"/>
    <col min="16127" max="16127" width="7.75" style="3" bestFit="1" customWidth="1"/>
    <col min="16128" max="16128" width="11.25" style="3" bestFit="1" customWidth="1"/>
    <col min="16129" max="16129" width="5.75" style="3" customWidth="1"/>
    <col min="16130" max="16130" width="7.75" style="3" bestFit="1" customWidth="1"/>
    <col min="16131" max="16131" width="10.5" style="3" bestFit="1" customWidth="1"/>
    <col min="16132" max="16132" width="6.5" style="3" customWidth="1"/>
    <col min="16133" max="16134" width="8" style="3" bestFit="1" customWidth="1"/>
    <col min="16135" max="16135" width="8.25" style="3" customWidth="1"/>
    <col min="16136" max="16136" width="10.875" style="3" bestFit="1" customWidth="1"/>
    <col min="16137" max="16137" width="7.5" style="3" customWidth="1"/>
    <col min="16138" max="16138" width="10" style="3"/>
    <col min="16139" max="16139" width="9.125" style="3" customWidth="1"/>
    <col min="16140" max="16140" width="10.5" style="3" bestFit="1" customWidth="1"/>
    <col min="16141" max="16384" width="11" style="3"/>
  </cols>
  <sheetData>
    <row r="1" spans="1:9" s="8" customFormat="1" x14ac:dyDescent="0.2">
      <c r="A1" s="6" t="s">
        <v>618</v>
      </c>
    </row>
    <row r="2" spans="1:9" ht="15.75" x14ac:dyDescent="0.25">
      <c r="A2" s="2"/>
      <c r="B2" s="109"/>
      <c r="H2" s="110" t="s">
        <v>160</v>
      </c>
    </row>
    <row r="3" spans="1:9" s="114" customFormat="1" ht="13.7" customHeight="1" x14ac:dyDescent="0.2">
      <c r="A3" s="111"/>
      <c r="B3" s="855">
        <f>INDICE!A3</f>
        <v>42036</v>
      </c>
      <c r="C3" s="855"/>
      <c r="D3" s="855"/>
      <c r="E3" s="112"/>
      <c r="F3" s="856" t="s">
        <v>122</v>
      </c>
      <c r="G3" s="856"/>
      <c r="H3" s="856"/>
    </row>
    <row r="4" spans="1:9" s="114" customFormat="1" x14ac:dyDescent="0.2">
      <c r="A4" s="115"/>
      <c r="B4" s="116" t="s">
        <v>152</v>
      </c>
      <c r="C4" s="116" t="s">
        <v>153</v>
      </c>
      <c r="D4" s="116" t="s">
        <v>161</v>
      </c>
      <c r="E4" s="116"/>
      <c r="F4" s="116" t="s">
        <v>152</v>
      </c>
      <c r="G4" s="116" t="s">
        <v>153</v>
      </c>
      <c r="H4" s="116" t="s">
        <v>161</v>
      </c>
    </row>
    <row r="5" spans="1:9" s="114" customFormat="1" x14ac:dyDescent="0.2">
      <c r="A5" s="111" t="s">
        <v>162</v>
      </c>
      <c r="B5" s="117">
        <v>46.669709999999988</v>
      </c>
      <c r="C5" s="117">
        <v>1.9377999999999995</v>
      </c>
      <c r="D5" s="544">
        <v>48.607509999999991</v>
      </c>
      <c r="E5" s="545"/>
      <c r="F5" s="545">
        <v>665.65849000000037</v>
      </c>
      <c r="G5" s="545">
        <v>24.63572000000001</v>
      </c>
      <c r="H5" s="544">
        <v>690.29421000000036</v>
      </c>
      <c r="I5" s="82"/>
    </row>
    <row r="6" spans="1:9" s="114" customFormat="1" x14ac:dyDescent="0.2">
      <c r="A6" s="115" t="s">
        <v>163</v>
      </c>
      <c r="B6" s="118">
        <v>8.5798800000000011</v>
      </c>
      <c r="C6" s="119">
        <v>0.42959000000000003</v>
      </c>
      <c r="D6" s="546">
        <v>9.0094700000000003</v>
      </c>
      <c r="E6" s="268"/>
      <c r="F6" s="268">
        <v>126.35990000000004</v>
      </c>
      <c r="G6" s="268">
        <v>6.2102999999999984</v>
      </c>
      <c r="H6" s="546">
        <v>132.57020000000003</v>
      </c>
      <c r="I6" s="82"/>
    </row>
    <row r="7" spans="1:9" s="114" customFormat="1" x14ac:dyDescent="0.2">
      <c r="A7" s="115" t="s">
        <v>164</v>
      </c>
      <c r="B7" s="118">
        <v>5.432290000000001</v>
      </c>
      <c r="C7" s="119">
        <v>0.41379999999999989</v>
      </c>
      <c r="D7" s="546">
        <v>5.8460900000000011</v>
      </c>
      <c r="E7" s="268"/>
      <c r="F7" s="268">
        <v>83.734120000000033</v>
      </c>
      <c r="G7" s="268">
        <v>6.1507700000000014</v>
      </c>
      <c r="H7" s="546">
        <v>89.884890000000041</v>
      </c>
      <c r="I7" s="82"/>
    </row>
    <row r="8" spans="1:9" s="114" customFormat="1" x14ac:dyDescent="0.2">
      <c r="A8" s="115" t="s">
        <v>165</v>
      </c>
      <c r="B8" s="118">
        <v>11.612210000000001</v>
      </c>
      <c r="C8" s="118">
        <v>0.68003000000000002</v>
      </c>
      <c r="D8" s="546">
        <v>12.292240000000001</v>
      </c>
      <c r="E8" s="268"/>
      <c r="F8" s="268">
        <v>195.48705999999999</v>
      </c>
      <c r="G8" s="268">
        <v>10.927409999999998</v>
      </c>
      <c r="H8" s="546">
        <v>206.41446999999999</v>
      </c>
      <c r="I8" s="82"/>
    </row>
    <row r="9" spans="1:9" s="114" customFormat="1" x14ac:dyDescent="0.2">
      <c r="A9" s="115" t="s">
        <v>166</v>
      </c>
      <c r="B9" s="118">
        <v>27.681150000000006</v>
      </c>
      <c r="C9" s="118">
        <v>9.1713700000000014</v>
      </c>
      <c r="D9" s="546">
        <v>36.852520000000005</v>
      </c>
      <c r="E9" s="268"/>
      <c r="F9" s="268">
        <v>358.95569999999975</v>
      </c>
      <c r="G9" s="268">
        <v>116.79405000000001</v>
      </c>
      <c r="H9" s="546">
        <v>475.74974999999978</v>
      </c>
      <c r="I9" s="82"/>
    </row>
    <row r="10" spans="1:9" s="114" customFormat="1" x14ac:dyDescent="0.2">
      <c r="A10" s="115" t="s">
        <v>167</v>
      </c>
      <c r="B10" s="118">
        <v>3.5746899999999999</v>
      </c>
      <c r="C10" s="119">
        <v>0.21621000000000001</v>
      </c>
      <c r="D10" s="546">
        <v>3.7908999999999997</v>
      </c>
      <c r="E10" s="268"/>
      <c r="F10" s="268">
        <v>56.944379999999995</v>
      </c>
      <c r="G10" s="268">
        <v>3.2701499999999988</v>
      </c>
      <c r="H10" s="546">
        <v>60.214529999999996</v>
      </c>
      <c r="I10" s="82"/>
    </row>
    <row r="11" spans="1:9" s="114" customFormat="1" x14ac:dyDescent="0.2">
      <c r="A11" s="115" t="s">
        <v>168</v>
      </c>
      <c r="B11" s="118">
        <v>15.064020000000001</v>
      </c>
      <c r="C11" s="118">
        <v>0.81336999999999982</v>
      </c>
      <c r="D11" s="546">
        <v>15.87739</v>
      </c>
      <c r="E11" s="268"/>
      <c r="F11" s="268">
        <v>239.34043000000014</v>
      </c>
      <c r="G11" s="268">
        <v>13.923990000000014</v>
      </c>
      <c r="H11" s="546">
        <v>253.26442000000014</v>
      </c>
      <c r="I11" s="82"/>
    </row>
    <row r="12" spans="1:9" s="114" customFormat="1" x14ac:dyDescent="0.2">
      <c r="A12" s="115" t="s">
        <v>635</v>
      </c>
      <c r="B12" s="118">
        <v>11.042370000000004</v>
      </c>
      <c r="C12" s="119">
        <v>0.53376000000000001</v>
      </c>
      <c r="D12" s="546">
        <v>11.576130000000003</v>
      </c>
      <c r="E12" s="268"/>
      <c r="F12" s="268">
        <v>164.21863999999997</v>
      </c>
      <c r="G12" s="268">
        <v>7.2475400000000016</v>
      </c>
      <c r="H12" s="546">
        <v>171.46617999999998</v>
      </c>
      <c r="I12" s="82"/>
    </row>
    <row r="13" spans="1:9" s="114" customFormat="1" x14ac:dyDescent="0.2">
      <c r="A13" s="115" t="s">
        <v>169</v>
      </c>
      <c r="B13" s="118">
        <v>51.022280000000009</v>
      </c>
      <c r="C13" s="118">
        <v>3.4618400000000005</v>
      </c>
      <c r="D13" s="546">
        <v>54.484120000000011</v>
      </c>
      <c r="E13" s="268"/>
      <c r="F13" s="268">
        <v>719.01502000000016</v>
      </c>
      <c r="G13" s="268">
        <v>46.381070000000037</v>
      </c>
      <c r="H13" s="546">
        <v>765.39609000000019</v>
      </c>
      <c r="I13" s="82"/>
    </row>
    <row r="14" spans="1:9" s="114" customFormat="1" x14ac:dyDescent="0.2">
      <c r="A14" s="115" t="s">
        <v>170</v>
      </c>
      <c r="B14" s="119">
        <v>0.42879</v>
      </c>
      <c r="C14" s="119">
        <v>4.0629999999999999E-2</v>
      </c>
      <c r="D14" s="547">
        <v>0.46942</v>
      </c>
      <c r="E14" s="119"/>
      <c r="F14" s="268">
        <v>5.82918</v>
      </c>
      <c r="G14" s="119">
        <v>0.53028999999999993</v>
      </c>
      <c r="H14" s="547">
        <v>6.35947</v>
      </c>
      <c r="I14" s="82"/>
    </row>
    <row r="15" spans="1:9" s="114" customFormat="1" x14ac:dyDescent="0.2">
      <c r="A15" s="115" t="s">
        <v>171</v>
      </c>
      <c r="B15" s="118">
        <v>32.984220000000008</v>
      </c>
      <c r="C15" s="118">
        <v>1.3857199999999998</v>
      </c>
      <c r="D15" s="546">
        <v>34.369940000000007</v>
      </c>
      <c r="E15" s="268"/>
      <c r="F15" s="268">
        <v>470.82747000000006</v>
      </c>
      <c r="G15" s="268">
        <v>19.221030000000006</v>
      </c>
      <c r="H15" s="546">
        <v>490.04850000000005</v>
      </c>
      <c r="I15" s="82"/>
    </row>
    <row r="16" spans="1:9" s="114" customFormat="1" x14ac:dyDescent="0.2">
      <c r="A16" s="115" t="s">
        <v>172</v>
      </c>
      <c r="B16" s="118">
        <v>6.4419600000000008</v>
      </c>
      <c r="C16" s="119">
        <v>0.19202999999999998</v>
      </c>
      <c r="D16" s="546">
        <v>6.6339900000000007</v>
      </c>
      <c r="E16" s="268"/>
      <c r="F16" s="268">
        <v>92.894799999999933</v>
      </c>
      <c r="G16" s="268">
        <v>2.7748900000000001</v>
      </c>
      <c r="H16" s="546">
        <v>95.669689999999932</v>
      </c>
      <c r="I16" s="82"/>
    </row>
    <row r="17" spans="1:14" s="114" customFormat="1" x14ac:dyDescent="0.2">
      <c r="A17" s="115" t="s">
        <v>173</v>
      </c>
      <c r="B17" s="118">
        <v>15.661330000000003</v>
      </c>
      <c r="C17" s="118">
        <v>0.76112999999999986</v>
      </c>
      <c r="D17" s="546">
        <v>16.422460000000004</v>
      </c>
      <c r="E17" s="268"/>
      <c r="F17" s="268">
        <v>229.25998999999985</v>
      </c>
      <c r="G17" s="268">
        <v>12.823890000000013</v>
      </c>
      <c r="H17" s="546">
        <v>242.08387999999985</v>
      </c>
      <c r="I17" s="82"/>
    </row>
    <row r="18" spans="1:14" s="114" customFormat="1" x14ac:dyDescent="0.2">
      <c r="A18" s="115" t="s">
        <v>174</v>
      </c>
      <c r="B18" s="118">
        <v>1.7057099999999998</v>
      </c>
      <c r="C18" s="119">
        <v>9.9559999999999996E-2</v>
      </c>
      <c r="D18" s="546">
        <v>1.8052699999999999</v>
      </c>
      <c r="E18" s="268"/>
      <c r="F18" s="268">
        <v>26.416589999999999</v>
      </c>
      <c r="G18" s="268">
        <v>1.5073399999999999</v>
      </c>
      <c r="H18" s="546">
        <v>27.923929999999999</v>
      </c>
      <c r="I18" s="82"/>
    </row>
    <row r="19" spans="1:14" s="114" customFormat="1" x14ac:dyDescent="0.2">
      <c r="A19" s="115" t="s">
        <v>175</v>
      </c>
      <c r="B19" s="118">
        <v>39.643080000000005</v>
      </c>
      <c r="C19" s="118">
        <v>2.2687300000000001</v>
      </c>
      <c r="D19" s="546">
        <v>41.911810000000003</v>
      </c>
      <c r="E19" s="268"/>
      <c r="F19" s="268">
        <v>513.44952999999975</v>
      </c>
      <c r="G19" s="268">
        <v>27.075009999999995</v>
      </c>
      <c r="H19" s="546">
        <v>540.52453999999977</v>
      </c>
      <c r="I19" s="82"/>
    </row>
    <row r="20" spans="1:14" s="114" customFormat="1" x14ac:dyDescent="0.2">
      <c r="A20" s="115" t="s">
        <v>176</v>
      </c>
      <c r="B20" s="119">
        <v>0.45738000000000001</v>
      </c>
      <c r="C20" s="119">
        <v>0</v>
      </c>
      <c r="D20" s="547">
        <v>0.45738000000000001</v>
      </c>
      <c r="E20" s="119"/>
      <c r="F20" s="268">
        <v>6.1590000000000007</v>
      </c>
      <c r="G20" s="119">
        <v>0</v>
      </c>
      <c r="H20" s="547">
        <v>6.1590000000000007</v>
      </c>
      <c r="I20" s="82"/>
    </row>
    <row r="21" spans="1:14" s="114" customFormat="1" x14ac:dyDescent="0.2">
      <c r="A21" s="115" t="s">
        <v>177</v>
      </c>
      <c r="B21" s="118">
        <v>7.9810099999999995</v>
      </c>
      <c r="C21" s="119">
        <v>0.42582999999999999</v>
      </c>
      <c r="D21" s="546">
        <v>8.406839999999999</v>
      </c>
      <c r="E21" s="268"/>
      <c r="F21" s="268">
        <v>112.10774000000001</v>
      </c>
      <c r="G21" s="268">
        <v>5.6007200000000008</v>
      </c>
      <c r="H21" s="546">
        <v>117.70846</v>
      </c>
      <c r="I21" s="82"/>
    </row>
    <row r="22" spans="1:14" s="114" customFormat="1" x14ac:dyDescent="0.2">
      <c r="A22" s="115" t="s">
        <v>178</v>
      </c>
      <c r="B22" s="118">
        <v>4.1234999999999999</v>
      </c>
      <c r="C22" s="119">
        <v>0.16043000000000002</v>
      </c>
      <c r="D22" s="546">
        <v>4.2839299999999998</v>
      </c>
      <c r="E22" s="268"/>
      <c r="F22" s="268">
        <v>61.594430000000031</v>
      </c>
      <c r="G22" s="268">
        <v>2.37039</v>
      </c>
      <c r="H22" s="546">
        <v>63.964820000000032</v>
      </c>
      <c r="I22" s="82"/>
    </row>
    <row r="23" spans="1:14" x14ac:dyDescent="0.2">
      <c r="A23" s="120" t="s">
        <v>179</v>
      </c>
      <c r="B23" s="121">
        <v>11.035729999999999</v>
      </c>
      <c r="C23" s="121">
        <v>0.66567999999999994</v>
      </c>
      <c r="D23" s="548">
        <v>11.701409999999999</v>
      </c>
      <c r="E23" s="549"/>
      <c r="F23" s="549">
        <v>167.00241000000005</v>
      </c>
      <c r="G23" s="549">
        <v>10.966140000000005</v>
      </c>
      <c r="H23" s="548">
        <v>177.96855000000005</v>
      </c>
      <c r="I23" s="489"/>
      <c r="N23" s="114"/>
    </row>
    <row r="24" spans="1:14" x14ac:dyDescent="0.2">
      <c r="A24" s="122" t="s">
        <v>518</v>
      </c>
      <c r="B24" s="123">
        <v>301.14130999999963</v>
      </c>
      <c r="C24" s="123">
        <v>23.657510000000006</v>
      </c>
      <c r="D24" s="123">
        <v>324.79881999999964</v>
      </c>
      <c r="E24" s="123"/>
      <c r="F24" s="123">
        <v>4295.2548799999977</v>
      </c>
      <c r="G24" s="123">
        <v>318.4107000000003</v>
      </c>
      <c r="H24" s="123">
        <v>4613.665579999998</v>
      </c>
      <c r="I24" s="489"/>
    </row>
    <row r="25" spans="1:14" x14ac:dyDescent="0.2">
      <c r="H25" s="93" t="s">
        <v>241</v>
      </c>
    </row>
    <row r="26" spans="1:14" x14ac:dyDescent="0.2">
      <c r="A26" s="550" t="s">
        <v>514</v>
      </c>
      <c r="G26" s="125"/>
      <c r="H26" s="125"/>
    </row>
    <row r="27" spans="1:14" x14ac:dyDescent="0.2">
      <c r="A27" s="154" t="s">
        <v>242</v>
      </c>
      <c r="B27" s="127"/>
      <c r="G27" s="125"/>
      <c r="H27" s="125"/>
    </row>
    <row r="28" spans="1:14" ht="18" x14ac:dyDescent="0.25">
      <c r="A28" s="126"/>
      <c r="B28" s="127"/>
      <c r="E28" s="128"/>
      <c r="G28" s="125"/>
      <c r="H28" s="125"/>
    </row>
    <row r="29" spans="1:14" x14ac:dyDescent="0.2">
      <c r="A29" s="126"/>
      <c r="B29" s="127"/>
      <c r="G29" s="125"/>
      <c r="H29" s="125"/>
    </row>
    <row r="30" spans="1:14" x14ac:dyDescent="0.2">
      <c r="A30" s="126"/>
      <c r="B30" s="127"/>
      <c r="G30" s="125"/>
      <c r="H30" s="125"/>
    </row>
    <row r="31" spans="1:14" x14ac:dyDescent="0.2">
      <c r="A31" s="126"/>
      <c r="B31" s="127"/>
      <c r="G31" s="125"/>
      <c r="H31" s="125"/>
    </row>
    <row r="32" spans="1:14" x14ac:dyDescent="0.2">
      <c r="A32" s="126"/>
      <c r="B32" s="127"/>
      <c r="G32" s="125"/>
      <c r="H32" s="125"/>
    </row>
    <row r="33" spans="1:8" x14ac:dyDescent="0.2">
      <c r="A33" s="126"/>
      <c r="B33" s="127"/>
      <c r="G33" s="125"/>
      <c r="H33" s="125"/>
    </row>
    <row r="34" spans="1:8" x14ac:dyDescent="0.2">
      <c r="A34" s="126"/>
      <c r="B34" s="127"/>
      <c r="G34" s="125"/>
      <c r="H34" s="125"/>
    </row>
    <row r="35" spans="1:8" x14ac:dyDescent="0.2">
      <c r="A35" s="126"/>
      <c r="B35" s="127"/>
      <c r="G35" s="125"/>
      <c r="H35" s="125"/>
    </row>
    <row r="36" spans="1:8" x14ac:dyDescent="0.2">
      <c r="A36" s="126"/>
      <c r="B36" s="127"/>
      <c r="G36" s="125"/>
      <c r="H36" s="125"/>
    </row>
    <row r="37" spans="1:8" x14ac:dyDescent="0.2">
      <c r="A37" s="126"/>
      <c r="B37" s="127"/>
      <c r="G37" s="125"/>
      <c r="H37" s="125"/>
    </row>
    <row r="38" spans="1:8" x14ac:dyDescent="0.2">
      <c r="A38" s="126"/>
      <c r="B38" s="127"/>
      <c r="G38" s="125"/>
      <c r="H38" s="125"/>
    </row>
    <row r="39" spans="1:8" x14ac:dyDescent="0.2">
      <c r="A39" s="126"/>
      <c r="B39" s="127"/>
      <c r="G39" s="125"/>
      <c r="H39" s="125"/>
    </row>
    <row r="40" spans="1:8" x14ac:dyDescent="0.2">
      <c r="A40" s="126"/>
      <c r="B40" s="127"/>
      <c r="G40" s="125"/>
      <c r="H40" s="125"/>
    </row>
    <row r="41" spans="1:8" x14ac:dyDescent="0.2">
      <c r="A41" s="126"/>
      <c r="B41" s="127"/>
      <c r="G41" s="125"/>
      <c r="H41" s="125"/>
    </row>
    <row r="42" spans="1:8" x14ac:dyDescent="0.2">
      <c r="A42" s="126"/>
      <c r="B42" s="127"/>
      <c r="G42" s="125"/>
      <c r="H42" s="125"/>
    </row>
    <row r="43" spans="1:8" x14ac:dyDescent="0.2">
      <c r="A43" s="126"/>
      <c r="B43" s="127"/>
      <c r="G43" s="125"/>
      <c r="H43" s="125"/>
    </row>
    <row r="44" spans="1:8" x14ac:dyDescent="0.2">
      <c r="A44" s="126"/>
      <c r="B44" s="127"/>
      <c r="G44" s="125"/>
      <c r="H44" s="125"/>
    </row>
    <row r="45" spans="1:8" x14ac:dyDescent="0.2">
      <c r="A45" s="126"/>
      <c r="B45" s="127"/>
      <c r="G45" s="125"/>
      <c r="H45" s="125"/>
    </row>
    <row r="46" spans="1:8" x14ac:dyDescent="0.2">
      <c r="G46" s="125"/>
      <c r="H46" s="125"/>
    </row>
    <row r="47" spans="1:8" x14ac:dyDescent="0.2">
      <c r="G47" s="125"/>
      <c r="H47" s="125"/>
    </row>
  </sheetData>
  <mergeCells count="2">
    <mergeCell ref="B3:D3"/>
    <mergeCell ref="F3:H3"/>
  </mergeCells>
  <conditionalFormatting sqref="B5:H24">
    <cfRule type="cellIs" dxfId="80" priority="1" operator="between">
      <formula>0</formula>
      <formula>0.5</formula>
    </cfRule>
    <cfRule type="cellIs" dxfId="79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56</vt:i4>
      </vt:variant>
      <vt:variant>
        <vt:lpstr>Rangos con nombre</vt:lpstr>
      </vt:variant>
      <vt:variant>
        <vt:i4>4</vt:i4>
      </vt:variant>
    </vt:vector>
  </HeadingPairs>
  <TitlesOfParts>
    <vt:vector baseType="lpstr" size="60">
      <vt:lpstr>INDICE</vt:lpstr>
      <vt:lpstr>Indicadores</vt:lpstr>
      <vt:lpstr>Energia primaria</vt:lpstr>
      <vt:lpstr>Energia final</vt:lpstr>
      <vt:lpstr>Consumo PP</vt:lpstr>
      <vt:lpstr>Tv año móvil cons. PP</vt:lpstr>
      <vt:lpstr>Consumo GLP</vt:lpstr>
      <vt:lpstr>Consumo gasolinas</vt:lpstr>
      <vt:lpstr>GNA CCAA</vt:lpstr>
      <vt:lpstr>Consumo gasóleos</vt:lpstr>
      <vt:lpstr>GO CCAA</vt:lpstr>
      <vt:lpstr>Consumo Combustibles Auto</vt:lpstr>
      <vt:lpstr>Bios</vt:lpstr>
      <vt:lpstr>Tv año móvil cons. auto</vt:lpstr>
      <vt:lpstr>Consumo Comb. Auto Canales</vt:lpstr>
      <vt:lpstr>Consumo Comb. Auto CCAA</vt:lpstr>
      <vt:lpstr>Consumo Querosenos</vt:lpstr>
      <vt:lpstr>Consumo Fuelóleos</vt:lpstr>
      <vt:lpstr>FO CCAA</vt:lpstr>
      <vt:lpstr>Consumo Otros Productos</vt:lpstr>
      <vt:lpstr>Impor Crudo</vt:lpstr>
      <vt:lpstr>Coste CIF</vt:lpstr>
      <vt:lpstr>imp-exp PP</vt:lpstr>
      <vt:lpstr>imp-exp PP paises</vt:lpstr>
      <vt:lpstr>produccion interior</vt:lpstr>
      <vt:lpstr>MP procesada</vt:lpstr>
      <vt:lpstr>Produccion bruta</vt:lpstr>
      <vt:lpstr>Balance</vt:lpstr>
      <vt:lpstr>PVP máximo bombona</vt:lpstr>
      <vt:lpstr>PVP de gna y glo</vt:lpstr>
      <vt:lpstr>PVP medio de la gna</vt:lpstr>
      <vt:lpstr>PVP medio del glo</vt:lpstr>
      <vt:lpstr>PVP medio del glo C</vt:lpstr>
      <vt:lpstr>Cotizaciones de los crudos</vt:lpstr>
      <vt:lpstr>Evolución crudos SPOT</vt:lpstr>
      <vt:lpstr>Cotizaciones FOB</vt:lpstr>
      <vt:lpstr>Consumo de gas natural</vt:lpstr>
      <vt:lpstr>Consumo de gas natural grupos</vt:lpstr>
      <vt:lpstr>Tasa variación año móvil GN </vt:lpstr>
      <vt:lpstr>Consumo de gas natural por CCAA</vt:lpstr>
      <vt:lpstr>import. GN paises</vt:lpstr>
      <vt:lpstr>import. GN puntos entrada </vt:lpstr>
      <vt:lpstr>Coste de aprov</vt:lpstr>
      <vt:lpstr>export. GN paises</vt:lpstr>
      <vt:lpstr>export. GN puntos salida</vt:lpstr>
      <vt:lpstr>importaciones netas GN</vt:lpstr>
      <vt:lpstr>Producción interior GN</vt:lpstr>
      <vt:lpstr>Balance  Gas natural</vt:lpstr>
      <vt:lpstr>PVP máximo TUR</vt:lpstr>
      <vt:lpstr>Cotizaciones GN</vt:lpstr>
      <vt:lpstr>Stocks mat. primas y PP</vt:lpstr>
      <vt:lpstr>EMS prod. pet.</vt:lpstr>
      <vt:lpstr>Nivel Stocks España</vt:lpstr>
      <vt:lpstr>RREE Cores</vt:lpstr>
      <vt:lpstr>Existencias GN</vt:lpstr>
      <vt:lpstr>Unidades y factores conversión</vt:lpstr>
      <vt:lpstr>'Consumo Comb. Auto Canales'!Área_de_impresión</vt:lpstr>
      <vt:lpstr>'Consumo gasóleos'!Área_de_impresión</vt:lpstr>
      <vt:lpstr>'Consumo GLP'!Área_de_impresión</vt:lpstr>
      <vt:lpstr>INDICE!Área_de_impresión</vt:lpstr>
    </vt:vector>
  </TitlesOfParts>
  <Company/>
  <LinksUpToDate>false</LinksUpToDate>
  <SharedDoc>false</SharedDoc>
  <HyperlinksChanged>false</HyperlinksChanged>
  <AppVersion>15.0300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