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gif" Extension="gi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  <Override ContentType="application/vnd.openxmlformats-officedocument.spreadsheetml.worksheet+xml" PartName="/xl/worksheets/sheet34.xml"/>
  <Override ContentType="application/vnd.openxmlformats-officedocument.spreadsheetml.worksheet+xml" PartName="/xl/worksheets/sheet35.xml"/>
  <Override ContentType="application/vnd.openxmlformats-officedocument.spreadsheetml.worksheet+xml" PartName="/xl/worksheets/sheet36.xml"/>
  <Override ContentType="application/vnd.openxmlformats-officedocument.spreadsheetml.worksheet+xml" PartName="/xl/worksheets/sheet37.xml"/>
  <Override ContentType="application/vnd.openxmlformats-officedocument.spreadsheetml.worksheet+xml" PartName="/xl/worksheets/sheet38.xml"/>
  <Override ContentType="application/vnd.openxmlformats-officedocument.spreadsheetml.worksheet+xml" PartName="/xl/worksheets/sheet39.xml"/>
  <Override ContentType="application/vnd.openxmlformats-officedocument.spreadsheetml.worksheet+xml" PartName="/xl/worksheets/sheet40.xml"/>
  <Override ContentType="application/vnd.openxmlformats-officedocument.spreadsheetml.worksheet+xml" PartName="/xl/worksheets/sheet41.xml"/>
  <Override ContentType="application/vnd.openxmlformats-officedocument.spreadsheetml.worksheet+xml" PartName="/xl/worksheets/sheet42.xml"/>
  <Override ContentType="application/vnd.openxmlformats-officedocument.spreadsheetml.worksheet+xml" PartName="/xl/worksheets/sheet43.xml"/>
  <Override ContentType="application/vnd.openxmlformats-officedocument.spreadsheetml.worksheet+xml" PartName="/xl/worksheets/sheet44.xml"/>
  <Override ContentType="application/vnd.openxmlformats-officedocument.spreadsheetml.worksheet+xml" PartName="/xl/worksheets/sheet45.xml"/>
  <Override ContentType="application/vnd.openxmlformats-officedocument.spreadsheetml.worksheet+xml" PartName="/xl/worksheets/sheet46.xml"/>
  <Override ContentType="application/vnd.openxmlformats-officedocument.spreadsheetml.worksheet+xml" PartName="/xl/worksheets/sheet47.xml"/>
  <Override ContentType="application/vnd.openxmlformats-officedocument.spreadsheetml.worksheet+xml" PartName="/xl/worksheets/sheet48.xml"/>
  <Override ContentType="application/vnd.openxmlformats-officedocument.spreadsheetml.worksheet+xml" PartName="/xl/worksheets/sheet49.xml"/>
  <Override ContentType="application/vnd.openxmlformats-officedocument.spreadsheetml.worksheet+xml" PartName="/xl/worksheets/sheet50.xml"/>
  <Override ContentType="application/vnd.openxmlformats-officedocument.spreadsheetml.worksheet+xml" PartName="/xl/worksheets/sheet51.xml"/>
  <Override ContentType="application/vnd.openxmlformats-officedocument.spreadsheetml.worksheet+xml" PartName="/xl/worksheets/sheet52.xml"/>
  <Override ContentType="application/vnd.openxmlformats-officedocument.spreadsheetml.worksheet+xml" PartName="/xl/worksheets/sheet53.xml"/>
  <Override ContentType="application/vnd.openxmlformats-officedocument.spreadsheetml.worksheet+xml" PartName="/xl/worksheets/sheet54.xml"/>
  <Override ContentType="application/vnd.openxmlformats-officedocument.spreadsheetml.worksheet+xml" PartName="/xl/worksheets/sheet55.xml"/>
  <Override ContentType="application/vnd.openxmlformats-officedocument.spreadsheetml.worksheet+xml" PartName="/xl/worksheets/sheet56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K:\INFORMES CORES WEB\BEH\BEH 2014\2015\06. JUNIO 2015\"/>
    </mc:Choice>
  </mc:AlternateContent>
  <bookViews>
    <workbookView xWindow="0" yWindow="0" windowWidth="16320" windowHeight="11895" tabRatio="797"/>
  </bookViews>
  <sheets>
    <sheet name="INDICE" sheetId="2" r:id="rId1"/>
    <sheet name="Indicadores" sheetId="3" r:id="rId2"/>
    <sheet name="Energia primaria" sheetId="4" r:id="rId3"/>
    <sheet name="Energia final" sheetId="5" r:id="rId4"/>
    <sheet name="Consumo PP" sheetId="6" r:id="rId5"/>
    <sheet name="Tv año móvil cons. PP" sheetId="7" r:id="rId6"/>
    <sheet name="Consumo GLP" sheetId="8" r:id="rId7"/>
    <sheet name="Consumo gasolinas" sheetId="9" r:id="rId8"/>
    <sheet name="GNA CCAA" sheetId="10" r:id="rId9"/>
    <sheet name="Consumo gasóleos" sheetId="11" r:id="rId10"/>
    <sheet name="GO CCAA" sheetId="12" r:id="rId11"/>
    <sheet name="Consumo Combustibles Auto" sheetId="13" r:id="rId12"/>
    <sheet name="Bios" sheetId="14" r:id="rId13"/>
    <sheet name="Tv año móvil cons. auto" sheetId="15" r:id="rId14"/>
    <sheet name="Consumo Comb. Auto Canales" sheetId="16" r:id="rId15"/>
    <sheet name="Consumo Comb. Auto CCAA" sheetId="56" r:id="rId16"/>
    <sheet name="Consumo Querosenos" sheetId="17" r:id="rId17"/>
    <sheet name="Consumo Fuelóleos" sheetId="18" r:id="rId18"/>
    <sheet name="FO CCAA" sheetId="19" r:id="rId19"/>
    <sheet name="Consumo Otros Productos" sheetId="20" r:id="rId20"/>
    <sheet name="Impor Crudo" sheetId="21" r:id="rId21"/>
    <sheet name="Coste CIF" sheetId="22" r:id="rId22"/>
    <sheet name="imp-exp PP" sheetId="23" r:id="rId23"/>
    <sheet name="imp-exp PP paises" sheetId="24" r:id="rId24"/>
    <sheet name="produccion interior" sheetId="25" r:id="rId25"/>
    <sheet name="MP procesada" sheetId="26" r:id="rId26"/>
    <sheet name="Produccion bruta" sheetId="27" r:id="rId27"/>
    <sheet name="Balance" sheetId="28" r:id="rId28"/>
    <sheet name="PVP máximo bombona" sheetId="29" r:id="rId29"/>
    <sheet name="PVP de gna y glo" sheetId="30" r:id="rId30"/>
    <sheet name="PVP medio de la gna" sheetId="31" r:id="rId31"/>
    <sheet name="PVP medio del glo" sheetId="32" r:id="rId32"/>
    <sheet name="PVP medio del glo C" sheetId="33" r:id="rId33"/>
    <sheet name="Cotizaciones de los crudos" sheetId="34" r:id="rId34"/>
    <sheet name="Evolución crudos SPOT" sheetId="35" r:id="rId35"/>
    <sheet name="Cotizaciones FOB" sheetId="36" r:id="rId36"/>
    <sheet name="Consumo de gas natural" sheetId="37" r:id="rId37"/>
    <sheet name="Consumo de gas natural grupos" sheetId="38" r:id="rId38"/>
    <sheet name="Tasa variación año móvil GN " sheetId="39" r:id="rId39"/>
    <sheet name="Consumo de gas natural por CCAA" sheetId="40" r:id="rId40"/>
    <sheet name="import. GN paises" sheetId="41" r:id="rId41"/>
    <sheet name="import. GN puntos entrada " sheetId="42" r:id="rId42"/>
    <sheet name="Coste de aprov" sheetId="45" r:id="rId43"/>
    <sheet name="export. GN paises" sheetId="43" r:id="rId44"/>
    <sheet name="export. GN puntos salida" sheetId="44" r:id="rId45"/>
    <sheet name="importaciones netas GN" sheetId="59" r:id="rId46"/>
    <sheet name="Producción interior GN" sheetId="46" r:id="rId47"/>
    <sheet name="Balance  Gas natural" sheetId="47" r:id="rId48"/>
    <sheet name="PVP máximo TUR" sheetId="48" r:id="rId49"/>
    <sheet name="Cotizaciones GN" sheetId="49" r:id="rId50"/>
    <sheet name="Stocks mat. primas y PP" sheetId="50" r:id="rId51"/>
    <sheet name="EMS prod. pet." sheetId="51" r:id="rId52"/>
    <sheet name="Nivel Stocks España" sheetId="53" r:id="rId53"/>
    <sheet name="RREE Cores" sheetId="52" r:id="rId54"/>
    <sheet name="Existencias GN" sheetId="54" r:id="rId55"/>
    <sheet name="Unidades y factores conversión" sheetId="57" r:id="rId56"/>
  </sheets>
  <externalReferences>
    <externalReference r:id="rId57"/>
  </externalReferences>
  <definedNames>
    <definedName name="_xlnm.Print_Area" localSheetId="14">'Consumo Comb. Auto Canales'!$A$1:$H$8</definedName>
    <definedName name="_xlnm.Print_Area" localSheetId="9">'Consumo gasóleos'!$A$1:$H$12</definedName>
    <definedName name="_xlnm.Print_Area" localSheetId="6">'Consumo GLP'!$A$1:$I$13</definedName>
    <definedName name="_xlnm.Print_Area" localSheetId="0">INDICE!$A$1:$K$97</definedName>
    <definedName name="CUART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Macro2" localSheetId="14">[1]!Macro2</definedName>
    <definedName name="Macro2" localSheetId="15">[1]!Macro2</definedName>
    <definedName name="Macro2" localSheetId="8">[1]!Macro2</definedName>
    <definedName name="Macro2" localSheetId="10">[1]!Macro2</definedName>
    <definedName name="Macro2" localSheetId="0">[1]!Macro2</definedName>
    <definedName name="Macro2" localSheetId="13">[1]!Macro2</definedName>
    <definedName name="Macro2">[1]!Macro2</definedName>
    <definedName name="TERCER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6" i="43" l="1"/>
  <c r="M46" i="43"/>
  <c r="L46" i="43"/>
  <c r="B3" i="59" l="1"/>
  <c r="F11" i="46" l="1"/>
  <c r="D11" i="46"/>
  <c r="B11" i="46"/>
  <c r="F12" i="25" l="1"/>
  <c r="D12" i="25"/>
  <c r="B12" i="25"/>
  <c r="B4" i="54" l="1"/>
  <c r="F4" i="54" s="1"/>
  <c r="B3" i="52"/>
  <c r="F3" i="52" s="1"/>
  <c r="D3" i="53"/>
  <c r="H3" i="53" s="1"/>
  <c r="B3" i="51"/>
  <c r="D3" i="51" s="1"/>
  <c r="D4" i="54" l="1"/>
  <c r="D3" i="52"/>
  <c r="F3" i="53"/>
  <c r="F3" i="51"/>
  <c r="B3" i="50" l="1"/>
  <c r="F3" i="50" l="1"/>
  <c r="D3" i="50"/>
  <c r="A3" i="28"/>
  <c r="B3" i="46" l="1"/>
  <c r="B3" i="44"/>
  <c r="C3" i="43"/>
  <c r="B3" i="45"/>
  <c r="B3" i="42"/>
  <c r="B3" i="40"/>
  <c r="C3" i="41"/>
  <c r="B3" i="38"/>
  <c r="B3" i="37"/>
  <c r="B3" i="27"/>
  <c r="B3" i="26"/>
  <c r="B3" i="25"/>
  <c r="C3" i="24"/>
  <c r="B3" i="23"/>
  <c r="B3" i="22"/>
  <c r="C3" i="21"/>
  <c r="B3" i="20"/>
  <c r="B3" i="19"/>
  <c r="B3" i="18"/>
  <c r="B3" i="17"/>
  <c r="D3" i="56"/>
  <c r="B3" i="56"/>
  <c r="B3" i="16"/>
  <c r="B3" i="13"/>
  <c r="D3" i="12"/>
  <c r="B3" i="12"/>
  <c r="B3" i="11"/>
  <c r="I5" i="54" l="1"/>
  <c r="H5" i="54"/>
  <c r="I4" i="52"/>
  <c r="H4" i="52"/>
  <c r="I4" i="51"/>
  <c r="H4" i="51"/>
  <c r="I4" i="50"/>
  <c r="H4" i="50"/>
  <c r="I24" i="56" l="1"/>
  <c r="I23" i="56"/>
  <c r="I22" i="56"/>
  <c r="I21" i="56"/>
  <c r="I20" i="56"/>
  <c r="I19" i="56"/>
  <c r="I18" i="56"/>
  <c r="I17" i="56"/>
  <c r="I16" i="56"/>
  <c r="I15" i="56"/>
  <c r="I14" i="56"/>
  <c r="I13" i="56"/>
  <c r="I12" i="56"/>
  <c r="I11" i="56"/>
  <c r="I10" i="56"/>
  <c r="I9" i="56"/>
  <c r="I8" i="56"/>
  <c r="I7" i="56"/>
  <c r="I6" i="56"/>
  <c r="D24" i="56"/>
  <c r="D23" i="56"/>
  <c r="D22" i="56"/>
  <c r="D21" i="56"/>
  <c r="D20" i="56"/>
  <c r="D19" i="56"/>
  <c r="D18" i="56"/>
  <c r="D17" i="56"/>
  <c r="D16" i="56"/>
  <c r="D15" i="56"/>
  <c r="D14" i="56"/>
  <c r="D13" i="56"/>
  <c r="D12" i="56"/>
  <c r="D11" i="56"/>
  <c r="D10" i="56"/>
  <c r="D9" i="56"/>
  <c r="D8" i="56"/>
  <c r="D7" i="56"/>
  <c r="D6" i="56"/>
  <c r="I5" i="56"/>
  <c r="D5" i="56"/>
  <c r="H24" i="56"/>
  <c r="G24" i="56"/>
  <c r="H23" i="56"/>
  <c r="G23" i="56"/>
  <c r="H22" i="56"/>
  <c r="G22" i="56"/>
  <c r="H21" i="56"/>
  <c r="G21" i="56"/>
  <c r="H20" i="56"/>
  <c r="G20" i="56"/>
  <c r="H19" i="56"/>
  <c r="G19" i="56"/>
  <c r="H18" i="56"/>
  <c r="G18" i="56"/>
  <c r="H17" i="56"/>
  <c r="G17" i="56"/>
  <c r="H16" i="56"/>
  <c r="G16" i="56"/>
  <c r="H15" i="56"/>
  <c r="G15" i="56"/>
  <c r="H14" i="56"/>
  <c r="G14" i="56"/>
  <c r="H13" i="56"/>
  <c r="G13" i="56"/>
  <c r="H12" i="56"/>
  <c r="G12" i="56"/>
  <c r="H11" i="56"/>
  <c r="G11" i="56"/>
  <c r="H10" i="56"/>
  <c r="G10" i="56"/>
  <c r="H9" i="56"/>
  <c r="G9" i="56"/>
  <c r="H8" i="56"/>
  <c r="G8" i="56"/>
  <c r="H7" i="56"/>
  <c r="G7" i="56"/>
  <c r="H6" i="56"/>
  <c r="G6" i="56"/>
  <c r="H5" i="56"/>
  <c r="G5" i="56"/>
  <c r="C24" i="56"/>
  <c r="B24" i="56"/>
  <c r="C23" i="56"/>
  <c r="B23" i="56"/>
  <c r="C22" i="56"/>
  <c r="B22" i="56"/>
  <c r="C21" i="56"/>
  <c r="B21" i="56"/>
  <c r="C20" i="56"/>
  <c r="B20" i="56"/>
  <c r="C19" i="56"/>
  <c r="B19" i="56"/>
  <c r="C18" i="56"/>
  <c r="B18" i="56"/>
  <c r="C17" i="56"/>
  <c r="B17" i="56"/>
  <c r="C16" i="56"/>
  <c r="B16" i="56"/>
  <c r="C15" i="56"/>
  <c r="B15" i="56"/>
  <c r="C14" i="56"/>
  <c r="B14" i="56"/>
  <c r="C13" i="56"/>
  <c r="B13" i="56"/>
  <c r="C12" i="56"/>
  <c r="B12" i="56"/>
  <c r="C11" i="56"/>
  <c r="B11" i="56"/>
  <c r="C10" i="56"/>
  <c r="B10" i="56"/>
  <c r="C9" i="56"/>
  <c r="B9" i="56"/>
  <c r="C8" i="56"/>
  <c r="B8" i="56"/>
  <c r="C7" i="56"/>
  <c r="B7" i="56"/>
  <c r="C6" i="56"/>
  <c r="B6" i="56"/>
  <c r="C5" i="56"/>
  <c r="B5" i="56"/>
  <c r="B3" i="10"/>
  <c r="B3" i="9"/>
  <c r="B3" i="8"/>
  <c r="B3" i="6"/>
  <c r="E5" i="56" l="1"/>
  <c r="E6" i="56"/>
  <c r="J22" i="56"/>
  <c r="J5" i="56"/>
  <c r="J10" i="56"/>
  <c r="J8" i="56"/>
  <c r="J9" i="56"/>
  <c r="J18" i="56"/>
  <c r="E8" i="56"/>
  <c r="E16" i="56"/>
  <c r="E24" i="56"/>
  <c r="J14" i="56"/>
  <c r="J13" i="56"/>
  <c r="J16" i="56"/>
  <c r="J24" i="56"/>
  <c r="J6" i="56"/>
  <c r="J12" i="56"/>
  <c r="J20" i="56"/>
  <c r="E15" i="56"/>
  <c r="E9" i="56"/>
  <c r="E17" i="56"/>
  <c r="J15" i="56"/>
  <c r="E10" i="56"/>
  <c r="E18" i="56"/>
  <c r="J21" i="56"/>
  <c r="E14" i="56"/>
  <c r="J19" i="56"/>
  <c r="E11" i="56"/>
  <c r="J11" i="56"/>
  <c r="E12" i="56"/>
  <c r="E20" i="56"/>
  <c r="J17" i="56"/>
  <c r="E7" i="56"/>
  <c r="E23" i="56"/>
  <c r="E19" i="56"/>
  <c r="E13" i="56"/>
  <c r="E21" i="56"/>
  <c r="J7" i="56"/>
  <c r="J23" i="56"/>
  <c r="E22" i="56"/>
</calcChain>
</file>

<file path=xl/sharedStrings.xml><?xml version="1.0" encoding="utf-8"?>
<sst xmlns="http://schemas.openxmlformats.org/spreadsheetml/2006/main" count="1759" uniqueCount="670">
  <si>
    <t>Indicadores</t>
  </si>
  <si>
    <t>Unidades y factores de conversión utilizados</t>
  </si>
  <si>
    <t>1- Productos petrolíferos</t>
  </si>
  <si>
    <t>2-Gas natural</t>
  </si>
  <si>
    <t>3. Reservas petróleo y gas natural en España</t>
  </si>
  <si>
    <t>Consumo de productos petrolíferos</t>
  </si>
  <si>
    <t>Consumo de querosenos</t>
  </si>
  <si>
    <t>Consumo de otros productos</t>
  </si>
  <si>
    <t>Coste CIF</t>
  </si>
  <si>
    <t>2.1 Consumo de gas natural</t>
  </si>
  <si>
    <t>2.3 Balance de gas natural</t>
  </si>
  <si>
    <t>2.4 Precios de gas natural</t>
  </si>
  <si>
    <t xml:space="preserve">PVP máximo de las tarifas último recurso de gas natural </t>
  </si>
  <si>
    <t>1.1 Consumo de productos petrolíferos</t>
  </si>
  <si>
    <t>1.3 Balance de productos petrolíferos</t>
  </si>
  <si>
    <t>1.4 Precios de productos petrolíferos</t>
  </si>
  <si>
    <t>1.2 Importaciones y exportaciones de hidrocarburos líquidos</t>
  </si>
  <si>
    <t>2.2 Importaciones-Exportaciones de gas natural</t>
  </si>
  <si>
    <t>Importaciones por punto de entrada</t>
  </si>
  <si>
    <t>INDICE</t>
  </si>
  <si>
    <t>Cotizaciones de los crudos de referencia y tipo de cambio</t>
  </si>
  <si>
    <t>Evolución de los precios spot de crudos</t>
  </si>
  <si>
    <t xml:space="preserve">Cotizaciones internacionales FOB de productos petrolíferos </t>
  </si>
  <si>
    <t>Consumo anual de energía final en España</t>
  </si>
  <si>
    <t>Consumo de gases licuados del petróleo</t>
  </si>
  <si>
    <t>Consumo de gasolinas</t>
  </si>
  <si>
    <t>Biocarburantes en gasolinas y gasóleos</t>
  </si>
  <si>
    <t>Consumo de gasóleos</t>
  </si>
  <si>
    <t>Consumo de combustibles de automoción</t>
  </si>
  <si>
    <t>Consumo de fuelóleos</t>
  </si>
  <si>
    <t>Producción interior de crudo</t>
  </si>
  <si>
    <t>Producción interior de gas natural</t>
  </si>
  <si>
    <t xml:space="preserve">Unidades y factores de conversión utilizados </t>
  </si>
  <si>
    <t>Consumo de combustibles de automoción por canales</t>
  </si>
  <si>
    <t>Importaciones - Exportaciones de productos petrolíferos por productos</t>
  </si>
  <si>
    <t>PVP medio del gasóleo calefacción</t>
  </si>
  <si>
    <t>PVP medio del gasóleo de automoción</t>
  </si>
  <si>
    <t xml:space="preserve">PVP medio de la gasolina 95 I.O. </t>
  </si>
  <si>
    <t>Consumo de gas natural</t>
  </si>
  <si>
    <t>Stocks de crudo, materias primas y productos petrolíferos</t>
  </si>
  <si>
    <t>Existencias gas natural</t>
  </si>
  <si>
    <t>Existencias mínimas de seguridad de productos petroliferos</t>
  </si>
  <si>
    <t>Fuente</t>
  </si>
  <si>
    <t>Unidades</t>
  </si>
  <si>
    <t>Penúltimo dato</t>
  </si>
  <si>
    <t>Consumo y Demanda</t>
  </si>
  <si>
    <t>Total productos petrolíferos</t>
  </si>
  <si>
    <t>CORES</t>
  </si>
  <si>
    <t>kt</t>
  </si>
  <si>
    <t>Gasolinas</t>
  </si>
  <si>
    <t>Querosenos</t>
  </si>
  <si>
    <t>Gas natural</t>
  </si>
  <si>
    <t>Comercio exterior</t>
  </si>
  <si>
    <t>Importación de crudo</t>
  </si>
  <si>
    <t>Importación de gas natural</t>
  </si>
  <si>
    <t>GWh</t>
  </si>
  <si>
    <t>Coste CIF del crudo importado</t>
  </si>
  <si>
    <t>€/Bbl</t>
  </si>
  <si>
    <t>Refino y stocks de petróleo</t>
  </si>
  <si>
    <t>Materia prima procesada</t>
  </si>
  <si>
    <t>Utilización de la capacidad de refino</t>
  </si>
  <si>
    <t>%</t>
  </si>
  <si>
    <t xml:space="preserve">Stocks de crudo y productos </t>
  </si>
  <si>
    <t>Producción interior</t>
  </si>
  <si>
    <t>Crudo de petróleo</t>
  </si>
  <si>
    <t>Grado de autoabastecimiento (petróleo)</t>
  </si>
  <si>
    <t>Grado de autoabastecimiento (gas)</t>
  </si>
  <si>
    <t>Precios crudos y productos</t>
  </si>
  <si>
    <t>Precio Brent</t>
  </si>
  <si>
    <t>Reuters</t>
  </si>
  <si>
    <t>US$/Bbl</t>
  </si>
  <si>
    <t>Cotización media anual</t>
  </si>
  <si>
    <t>BCE</t>
  </si>
  <si>
    <t>US$/€</t>
  </si>
  <si>
    <t xml:space="preserve">PVP gasolina 95 I.O. </t>
  </si>
  <si>
    <t>MINETUR</t>
  </si>
  <si>
    <t>c€/litro</t>
  </si>
  <si>
    <t>PVP gasóleo auto</t>
  </si>
  <si>
    <t xml:space="preserve">PVP botella de butano 12,5 kg </t>
  </si>
  <si>
    <t>€/bombona</t>
  </si>
  <si>
    <t xml:space="preserve">Tarifa GN 3.1 doméstico y comercial </t>
  </si>
  <si>
    <t>c€/kWh</t>
  </si>
  <si>
    <t>Indicadores de actividad</t>
  </si>
  <si>
    <t>PIB</t>
  </si>
  <si>
    <t>INE</t>
  </si>
  <si>
    <r>
      <t xml:space="preserve">Índice producción industrial </t>
    </r>
    <r>
      <rPr>
        <vertAlign val="superscript"/>
        <sz val="10"/>
        <rFont val="Arial"/>
        <family val="2"/>
      </rPr>
      <t>1</t>
    </r>
  </si>
  <si>
    <t xml:space="preserve"> Bienes de consumo</t>
  </si>
  <si>
    <t xml:space="preserve">  - B. consumo duradero</t>
  </si>
  <si>
    <t xml:space="preserve">  - B. consumo no duradero</t>
  </si>
  <si>
    <t xml:space="preserve"> Bienes de equipo</t>
  </si>
  <si>
    <t xml:space="preserve"> Bienes intermedios</t>
  </si>
  <si>
    <t xml:space="preserve"> Energía</t>
  </si>
  <si>
    <r>
      <t xml:space="preserve">Consumo energía eléctrica </t>
    </r>
    <r>
      <rPr>
        <vertAlign val="superscript"/>
        <sz val="10"/>
        <rFont val="Arial"/>
        <family val="2"/>
      </rPr>
      <t>2</t>
    </r>
  </si>
  <si>
    <t>REE</t>
  </si>
  <si>
    <t>OFICEMEN</t>
  </si>
  <si>
    <t>Matriculación de automóviles</t>
  </si>
  <si>
    <t>DGT</t>
  </si>
  <si>
    <r>
      <t xml:space="preserve">Indicadores de transporte </t>
    </r>
    <r>
      <rPr>
        <b/>
        <vertAlign val="superscript"/>
        <sz val="10"/>
        <rFont val="Arial"/>
        <family val="2"/>
      </rPr>
      <t>1</t>
    </r>
  </si>
  <si>
    <t xml:space="preserve">Transporte total </t>
  </si>
  <si>
    <t xml:space="preserve">Transporte urbano </t>
  </si>
  <si>
    <t>Transporte interurbano</t>
  </si>
  <si>
    <t>Transporte por autobús</t>
  </si>
  <si>
    <t>Transporte ferrocarril</t>
  </si>
  <si>
    <t>Cercanías</t>
  </si>
  <si>
    <t>Media distancia</t>
  </si>
  <si>
    <t>Larga distancia</t>
  </si>
  <si>
    <t xml:space="preserve">Transporte aéreo (interior) </t>
  </si>
  <si>
    <t xml:space="preserve">Marítimo (cabotaje) </t>
  </si>
  <si>
    <t xml:space="preserve">Consumo anual de energía primaria en España y grado de autoabastecimiento </t>
  </si>
  <si>
    <t>Unidad: miles de toneladas equivalentes de petróleo</t>
  </si>
  <si>
    <t>Estructura (%)</t>
  </si>
  <si>
    <t>Autoabastecimiento</t>
  </si>
  <si>
    <t>Carbón</t>
  </si>
  <si>
    <t>Petróleo</t>
  </si>
  <si>
    <t>Gas Natural</t>
  </si>
  <si>
    <t>Nuclear</t>
  </si>
  <si>
    <t>Energías Renovables</t>
  </si>
  <si>
    <t>Residuos no renovables</t>
  </si>
  <si>
    <t>Saldo Electr.(Imp.-Exp.)</t>
  </si>
  <si>
    <t>Total</t>
  </si>
  <si>
    <t>Acumulado anual</t>
  </si>
  <si>
    <t>Últimos doce meses</t>
  </si>
  <si>
    <t xml:space="preserve">Tv (%) (*) </t>
  </si>
  <si>
    <t>Tv (%) (*)</t>
  </si>
  <si>
    <t>Productos petrolíferos</t>
  </si>
  <si>
    <t>Gas</t>
  </si>
  <si>
    <t>Electricidad</t>
  </si>
  <si>
    <t>Renovables</t>
  </si>
  <si>
    <t>Estructura(%)</t>
  </si>
  <si>
    <t>Gasóleos</t>
  </si>
  <si>
    <t>Fuelóleos</t>
  </si>
  <si>
    <t>Otros productos (**)</t>
  </si>
  <si>
    <t>Fuente: CORES</t>
  </si>
  <si>
    <t>* Tasas de variación con respecto al mismo período del año anterior.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</si>
  <si>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</si>
  <si>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</si>
  <si>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</si>
  <si>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</si>
  <si>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</si>
  <si>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</si>
  <si>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</si>
  <si>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</si>
  <si>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</si>
  <si>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</si>
  <si>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</si>
  <si>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</si>
  <si>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Envasado</t>
  </si>
  <si>
    <t>Granel</t>
  </si>
  <si>
    <t>Automoción (envasado y granel)</t>
  </si>
  <si>
    <t>Otros</t>
  </si>
  <si>
    <t>-</t>
  </si>
  <si>
    <t>95 I.O.</t>
  </si>
  <si>
    <t>98 I.O.</t>
  </si>
  <si>
    <t>Gasolinas Mezcla</t>
  </si>
  <si>
    <t>Subtotal gasolinas auto</t>
  </si>
  <si>
    <t>Otras gasolinas</t>
  </si>
  <si>
    <t>Total **</t>
  </si>
  <si>
    <t>De los cuales:</t>
  </si>
  <si>
    <t>% en kt</t>
  </si>
  <si>
    <t>Unidad: miles de toneladas</t>
  </si>
  <si>
    <t xml:space="preserve">Subtotal </t>
  </si>
  <si>
    <t>Andalucía</t>
  </si>
  <si>
    <t>Aragón</t>
  </si>
  <si>
    <t>Asturias</t>
  </si>
  <si>
    <t>Baleares</t>
  </si>
  <si>
    <t>Canarias</t>
  </si>
  <si>
    <t>Cantabria</t>
  </si>
  <si>
    <t>Castilla y León</t>
  </si>
  <si>
    <t>Cataluña</t>
  </si>
  <si>
    <t>Ceuta</t>
  </si>
  <si>
    <t>C. Valenciana</t>
  </si>
  <si>
    <t>Extremadura</t>
  </si>
  <si>
    <t>Galicia</t>
  </si>
  <si>
    <t>La Rioja</t>
  </si>
  <si>
    <t>Madrid</t>
  </si>
  <si>
    <t>Melilla</t>
  </si>
  <si>
    <t>Murcia</t>
  </si>
  <si>
    <t>Navarra</t>
  </si>
  <si>
    <t>País Vasco</t>
  </si>
  <si>
    <t>Gasóleo A</t>
  </si>
  <si>
    <t xml:space="preserve">Biodiesel  </t>
  </si>
  <si>
    <t>Biodiesel  Mezcla</t>
  </si>
  <si>
    <t>Subtotal gasóleos auto</t>
  </si>
  <si>
    <t>Agrícola y pesca (B)</t>
  </si>
  <si>
    <t>Calefacción (C)</t>
  </si>
  <si>
    <t xml:space="preserve">Otros gasóleos </t>
  </si>
  <si>
    <t>Total (**)</t>
  </si>
  <si>
    <t>Biocarburantes</t>
  </si>
  <si>
    <t>A</t>
  </si>
  <si>
    <t>B</t>
  </si>
  <si>
    <t>C</t>
  </si>
  <si>
    <t>Subtotal</t>
  </si>
  <si>
    <t>Gasolinas 95 I.O.</t>
  </si>
  <si>
    <t>Gasolinas 98 I.O.</t>
  </si>
  <si>
    <t>^</t>
  </si>
  <si>
    <t>Total gasolinas auto</t>
  </si>
  <si>
    <t>Otros gasóleos de automoción **</t>
  </si>
  <si>
    <t xml:space="preserve">Total </t>
  </si>
  <si>
    <t>Combustibles
 Auto/S.Total (%)</t>
  </si>
  <si>
    <t>Bioetanol</t>
  </si>
  <si>
    <t>Estaciones 
de servicio</t>
  </si>
  <si>
    <t>Extra Red</t>
  </si>
  <si>
    <t>Gasolinas automoción</t>
  </si>
  <si>
    <t>Gasóleos de Automoción</t>
  </si>
  <si>
    <t>Aviación</t>
  </si>
  <si>
    <t>BIA</t>
  </si>
  <si>
    <t>Otros fuelóleos</t>
  </si>
  <si>
    <t>Lubricantes</t>
  </si>
  <si>
    <t>Asfaltos</t>
  </si>
  <si>
    <t>Coque</t>
  </si>
  <si>
    <t>Total otros productos</t>
  </si>
  <si>
    <t>Consumo de gasóleos por Comunidades Autónomas</t>
  </si>
  <si>
    <t>Canadá</t>
  </si>
  <si>
    <t>México</t>
  </si>
  <si>
    <t>Brasil</t>
  </si>
  <si>
    <t>Colombia</t>
  </si>
  <si>
    <t>Ecuador</t>
  </si>
  <si>
    <t>Venezuela</t>
  </si>
  <si>
    <t>Azerbayán</t>
  </si>
  <si>
    <t>Estonia</t>
  </si>
  <si>
    <t>Italia</t>
  </si>
  <si>
    <t>Kazajastán</t>
  </si>
  <si>
    <t>Noruega</t>
  </si>
  <si>
    <t>Reino Unido</t>
  </si>
  <si>
    <t>Rusia</t>
  </si>
  <si>
    <t>Arabia Saudí</t>
  </si>
  <si>
    <t>Irak</t>
  </si>
  <si>
    <t>Omán</t>
  </si>
  <si>
    <t>Angola</t>
  </si>
  <si>
    <t>Argelia</t>
  </si>
  <si>
    <t>Camerún</t>
  </si>
  <si>
    <t>Congo</t>
  </si>
  <si>
    <t>Egipto</t>
  </si>
  <si>
    <t>Gabón</t>
  </si>
  <si>
    <t>Guinea</t>
  </si>
  <si>
    <t>Libia</t>
  </si>
  <si>
    <t>Nigeria</t>
  </si>
  <si>
    <t>Túnez</t>
  </si>
  <si>
    <t>Otros África</t>
  </si>
  <si>
    <t xml:space="preserve">TOTAL </t>
  </si>
  <si>
    <t>Fuente: Cores</t>
  </si>
  <si>
    <t>- igual que 0,0 / ^ mayor que 0,0</t>
  </si>
  <si>
    <t>Coste CIF del crudo importado en España</t>
  </si>
  <si>
    <t>Unidad: € por barril</t>
  </si>
  <si>
    <t>Importaciones</t>
  </si>
  <si>
    <t>Otros productos</t>
  </si>
  <si>
    <t xml:space="preserve">Total Importaciones </t>
  </si>
  <si>
    <t>Exportaciones</t>
  </si>
  <si>
    <t>Total Exportaciones</t>
  </si>
  <si>
    <t>Total Saldo Exp.-Imp.</t>
  </si>
  <si>
    <t>saldo (E-I)</t>
  </si>
  <si>
    <t>Estados Unidos</t>
  </si>
  <si>
    <t>Argentina</t>
  </si>
  <si>
    <t>Otros América</t>
  </si>
  <si>
    <t>Bélgica</t>
  </si>
  <si>
    <t>Francia</t>
  </si>
  <si>
    <t>Grecia</t>
  </si>
  <si>
    <t>Holanda</t>
  </si>
  <si>
    <t>Portugal</t>
  </si>
  <si>
    <t>Suecia</t>
  </si>
  <si>
    <t>Turquía</t>
  </si>
  <si>
    <t>Ucrania</t>
  </si>
  <si>
    <t>Otros Europa</t>
  </si>
  <si>
    <t>EAU</t>
  </si>
  <si>
    <t>Israel</t>
  </si>
  <si>
    <t>Marruecos</t>
  </si>
  <si>
    <t>India</t>
  </si>
  <si>
    <t>Indonesia</t>
  </si>
  <si>
    <t>Singapur</t>
  </si>
  <si>
    <t>Otros Asia</t>
  </si>
  <si>
    <t>Importaciones de crudo por países y zonas económicas</t>
  </si>
  <si>
    <t>Ayoluengo</t>
  </si>
  <si>
    <t>Boqueron</t>
  </si>
  <si>
    <t>Casablanca</t>
  </si>
  <si>
    <t>Montanazo-Lubina</t>
  </si>
  <si>
    <t>Rodaballo</t>
  </si>
  <si>
    <t>Total Crudo</t>
  </si>
  <si>
    <t>Grado de autoabastecimiento (%)</t>
  </si>
  <si>
    <t>Crudo y materias primas procesadas</t>
  </si>
  <si>
    <t>Produccion bruta de refineria</t>
  </si>
  <si>
    <t>Balance de producción y consumo de productos petrolíferos</t>
  </si>
  <si>
    <t>Producción de refinerías</t>
  </si>
  <si>
    <t>Importaciones de crudo</t>
  </si>
  <si>
    <t>Consumos propios</t>
  </si>
  <si>
    <t>Traspasos / diferencias estadísticas</t>
  </si>
  <si>
    <t>Pérdidas de refino</t>
  </si>
  <si>
    <t>Variación de existencias</t>
  </si>
  <si>
    <t>Unidad:  €/Bombona</t>
  </si>
  <si>
    <t>€/Bombona</t>
  </si>
  <si>
    <t>1 Enero</t>
  </si>
  <si>
    <t>1 Abril</t>
  </si>
  <si>
    <t>1 Julio</t>
  </si>
  <si>
    <t>1 Octubre</t>
  </si>
  <si>
    <t>28 Abril</t>
  </si>
  <si>
    <t>1 Septiembre</t>
  </si>
  <si>
    <t>26 Marzo</t>
  </si>
  <si>
    <t>14 Mayo</t>
  </si>
  <si>
    <t>* % sobre precio anterior</t>
  </si>
  <si>
    <t>Fuente: MINETUR</t>
  </si>
  <si>
    <t>Unidad: c€/litro</t>
  </si>
  <si>
    <t>Precio de venta al público</t>
  </si>
  <si>
    <t>Tasa de variación (%)</t>
  </si>
  <si>
    <t>mes anterior</t>
  </si>
  <si>
    <t>mes año anterior</t>
  </si>
  <si>
    <t xml:space="preserve">PVP medio de la gasolina 95 I.O.  </t>
  </si>
  <si>
    <t>PVP</t>
  </si>
  <si>
    <t>IVA</t>
  </si>
  <si>
    <t>IE</t>
  </si>
  <si>
    <t>PAI</t>
  </si>
  <si>
    <t>España</t>
  </si>
  <si>
    <t>Alemania</t>
  </si>
  <si>
    <t>Austria</t>
  </si>
  <si>
    <t>Bulgaria</t>
  </si>
  <si>
    <t>Chequia</t>
  </si>
  <si>
    <t>Chipre</t>
  </si>
  <si>
    <t>Croacia</t>
  </si>
  <si>
    <t>Dinamarca</t>
  </si>
  <si>
    <t>Eslovaquia</t>
  </si>
  <si>
    <t>Eslovenia</t>
  </si>
  <si>
    <t>Finlandia</t>
  </si>
  <si>
    <t>Hungría</t>
  </si>
  <si>
    <t>Irlanda</t>
  </si>
  <si>
    <t>Letonia</t>
  </si>
  <si>
    <t>Lituania</t>
  </si>
  <si>
    <t>Luxemburgo</t>
  </si>
  <si>
    <t>Malta</t>
  </si>
  <si>
    <t>Polonia</t>
  </si>
  <si>
    <t>Rumanía</t>
  </si>
  <si>
    <t>Media UE ponderada</t>
  </si>
  <si>
    <t>Media Eurozona ponderada</t>
  </si>
  <si>
    <t>Media UE Eurozona-España</t>
  </si>
  <si>
    <t xml:space="preserve">PVP medio del gasóleo de automoción </t>
  </si>
  <si>
    <t>Unidad: US$ por barril</t>
  </si>
  <si>
    <t>Brent  Dated</t>
  </si>
  <si>
    <t xml:space="preserve">WTI  </t>
  </si>
  <si>
    <t>Tipo de cambio $/€</t>
  </si>
  <si>
    <t>Fuente: Reuters</t>
  </si>
  <si>
    <t>Cercano Oriente</t>
  </si>
  <si>
    <t>Arabia Ligero</t>
  </si>
  <si>
    <t>Dubai</t>
  </si>
  <si>
    <t>Irán (ligero)</t>
  </si>
  <si>
    <t>Irán (pesado)</t>
  </si>
  <si>
    <t>Mediterráneo/África</t>
  </si>
  <si>
    <t>Irak (Kirkuk)</t>
  </si>
  <si>
    <t>Argelia (Saharan)</t>
  </si>
  <si>
    <t>Libia (Es Sider)</t>
  </si>
  <si>
    <t>Nigeria (Bonny)</t>
  </si>
  <si>
    <t>Ural</t>
  </si>
  <si>
    <t>América del Norte</t>
  </si>
  <si>
    <t>EE.UU. (Texas Int.)</t>
  </si>
  <si>
    <t>México (Maya)</t>
  </si>
  <si>
    <t>Mar del Norte</t>
  </si>
  <si>
    <t>Ekofisk</t>
  </si>
  <si>
    <t>Forties</t>
  </si>
  <si>
    <t>Brent</t>
  </si>
  <si>
    <t>Cesta OPEP</t>
  </si>
  <si>
    <t>Unidad: US$ por tonelada</t>
  </si>
  <si>
    <t>MED</t>
  </si>
  <si>
    <t>NWE</t>
  </si>
  <si>
    <t>Fuelóleo 1% Azufre</t>
  </si>
  <si>
    <t xml:space="preserve">Consumo de gas natural </t>
  </si>
  <si>
    <t>Consumo convencional</t>
  </si>
  <si>
    <t>Generación eléctrica</t>
  </si>
  <si>
    <t>GNL de consumo directo</t>
  </si>
  <si>
    <t>Consumo de gas natural por grupos de presión</t>
  </si>
  <si>
    <t xml:space="preserve">GNL Consumo directo </t>
  </si>
  <si>
    <t>Enero</t>
  </si>
  <si>
    <t>Grupo 1</t>
  </si>
  <si>
    <t>Grupo 2</t>
  </si>
  <si>
    <t>Grupo 3</t>
  </si>
  <si>
    <t>GNL</t>
  </si>
  <si>
    <t>Com. Valenciana</t>
  </si>
  <si>
    <t>Perú</t>
  </si>
  <si>
    <t>GN</t>
  </si>
  <si>
    <t>Qatar</t>
  </si>
  <si>
    <t xml:space="preserve"> GN</t>
  </si>
  <si>
    <t xml:space="preserve"> GNL</t>
  </si>
  <si>
    <t>(*) Tasa de variación respecto al mismo periodo del año anterior.</t>
  </si>
  <si>
    <t>Conexiones Internacionales</t>
  </si>
  <si>
    <t>Almería</t>
  </si>
  <si>
    <t>Zahara de los Atunes</t>
  </si>
  <si>
    <t>Plantas de regasificación</t>
  </si>
  <si>
    <t>Barcelona</t>
  </si>
  <si>
    <t>Bilbao</t>
  </si>
  <si>
    <t>Cartagena</t>
  </si>
  <si>
    <t>Huelva</t>
  </si>
  <si>
    <t>Mugardos</t>
  </si>
  <si>
    <t>Sagunto</t>
  </si>
  <si>
    <t>Otros GNL</t>
  </si>
  <si>
    <t xml:space="preserve">Exportaciones de gas natural por países </t>
  </si>
  <si>
    <t>Suiza</t>
  </si>
  <si>
    <t>Kuwait</t>
  </si>
  <si>
    <t>Corea del Sur</t>
  </si>
  <si>
    <t>Japón</t>
  </si>
  <si>
    <t>Malasia</t>
  </si>
  <si>
    <t>Oriente Medio</t>
  </si>
  <si>
    <t>Exportaciones de gas natural por punto de salida</t>
  </si>
  <si>
    <t>€/MWh</t>
  </si>
  <si>
    <t>Fuente:DGA</t>
  </si>
  <si>
    <t>Nota: Arancel de aduanas capitulo 27</t>
  </si>
  <si>
    <t xml:space="preserve">Produccion interior de gas natural </t>
  </si>
  <si>
    <t>El Romeral</t>
  </si>
  <si>
    <t>El Ruedo</t>
  </si>
  <si>
    <t>Marismas</t>
  </si>
  <si>
    <t>Poseidón</t>
  </si>
  <si>
    <t xml:space="preserve">Balance de producción y consumo de gas natural </t>
  </si>
  <si>
    <t>Entradas</t>
  </si>
  <si>
    <t>Salidas</t>
  </si>
  <si>
    <t>Entradas de gas natural</t>
  </si>
  <si>
    <t>Salidas de gas natural</t>
  </si>
  <si>
    <t xml:space="preserve">    Producción interior de gas</t>
  </si>
  <si>
    <t xml:space="preserve">    Exportaciones</t>
  </si>
  <si>
    <t xml:space="preserve">    Importaciones GNL</t>
  </si>
  <si>
    <t xml:space="preserve">    Importaciones GN</t>
  </si>
  <si>
    <t>Salidas a distribución y consumo</t>
  </si>
  <si>
    <t xml:space="preserve">    Consumo convencional</t>
  </si>
  <si>
    <t xml:space="preserve">    Generación eléctrica</t>
  </si>
  <si>
    <t xml:space="preserve">    GNL consumo directo</t>
  </si>
  <si>
    <t>Pérdidas y diferencias estadísticas</t>
  </si>
  <si>
    <t>Unidad:  c€/KWh</t>
  </si>
  <si>
    <t>12 Abril</t>
  </si>
  <si>
    <t>Cotizaciones del gas natural</t>
  </si>
  <si>
    <t>Henry Hub (US$/MMBtu)</t>
  </si>
  <si>
    <t>NBP Day Ahead (GBp/therm)</t>
  </si>
  <si>
    <t xml:space="preserve">Tasa variación año móvil de consumo gas natural </t>
  </si>
  <si>
    <t>Crudos y mat. primas</t>
  </si>
  <si>
    <t>Crudo</t>
  </si>
  <si>
    <t>Stocks en días de importaciones netas</t>
  </si>
  <si>
    <t>Días</t>
  </si>
  <si>
    <t xml:space="preserve"> </t>
  </si>
  <si>
    <t>Almacenamientos Subterráneos **</t>
  </si>
  <si>
    <t>Plantas 
de Regasificación</t>
  </si>
  <si>
    <t>Unidades y factores de conversión para energía</t>
  </si>
  <si>
    <t>TJ</t>
  </si>
  <si>
    <t>Gcal</t>
  </si>
  <si>
    <t>Mtermias</t>
  </si>
  <si>
    <t>Mtep</t>
  </si>
  <si>
    <r>
      <t>2,388 x 10</t>
    </r>
    <r>
      <rPr>
        <vertAlign val="superscript"/>
        <sz val="10"/>
        <color theme="1"/>
        <rFont val="Arial"/>
        <family val="2"/>
      </rPr>
      <t>-5</t>
    </r>
  </si>
  <si>
    <r>
      <t>4,1868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</si>
  <si>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</si>
  <si>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-7</t>
    </r>
  </si>
  <si>
    <r>
      <t>1,163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</si>
  <si>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3</t>
    </r>
  </si>
  <si>
    <r>
      <t>10</t>
    </r>
    <r>
      <rPr>
        <vertAlign val="superscript"/>
        <sz val="10"/>
        <color theme="1"/>
        <rFont val="Arial"/>
        <family val="2"/>
      </rPr>
      <t>-4</t>
    </r>
  </si>
  <si>
    <r>
      <t>4,1868 x 10</t>
    </r>
    <r>
      <rPr>
        <vertAlign val="superscript"/>
        <sz val="10"/>
        <color theme="1"/>
        <rFont val="Arial"/>
        <family val="2"/>
      </rPr>
      <t>4</t>
    </r>
  </si>
  <si>
    <r>
      <t>10</t>
    </r>
    <r>
      <rPr>
        <vertAlign val="superscript"/>
        <sz val="10"/>
        <color theme="1"/>
        <rFont val="Arial"/>
        <family val="2"/>
      </rPr>
      <t>7</t>
    </r>
  </si>
  <si>
    <r>
      <t>10</t>
    </r>
    <r>
      <rPr>
        <vertAlign val="superscript"/>
        <sz val="10"/>
        <color theme="1"/>
        <rFont val="Arial"/>
        <family val="2"/>
      </rPr>
      <t>4</t>
    </r>
  </si>
  <si>
    <r>
      <t>8,6 x 10</t>
    </r>
    <r>
      <rPr>
        <vertAlign val="superscript"/>
        <sz val="10"/>
        <color theme="1"/>
        <rFont val="Arial"/>
        <family val="2"/>
      </rPr>
      <t>-5</t>
    </r>
  </si>
  <si>
    <t>Unidades y factores de conversión para volumen</t>
  </si>
  <si>
    <r>
      <t xml:space="preserve">Galones </t>
    </r>
    <r>
      <rPr>
        <sz val="10"/>
        <color theme="1"/>
        <rFont val="Arial"/>
        <family val="2"/>
      </rPr>
      <t>(EE.UU.)</t>
    </r>
  </si>
  <si>
    <t>Barriles</t>
  </si>
  <si>
    <t>Pie cúbico</t>
  </si>
  <si>
    <t>Litro</t>
  </si>
  <si>
    <t>Metro cúbico</t>
  </si>
  <si>
    <t>Características de las tarifas de consumo a efectos de precios de gas natural</t>
  </si>
  <si>
    <t>Uso doméstico/comercial</t>
  </si>
  <si>
    <t>Presión de suministro ≤4 bar</t>
  </si>
  <si>
    <t xml:space="preserve">Consumos </t>
  </si>
  <si>
    <t>Otra equivalencias utilizadas</t>
  </si>
  <si>
    <t>Prefijos</t>
  </si>
  <si>
    <t>kWh/año</t>
  </si>
  <si>
    <r>
      <t>11,86 kWh/Nm</t>
    </r>
    <r>
      <rPr>
        <vertAlign val="superscript"/>
        <sz val="10"/>
        <color theme="1"/>
        <rFont val="Arial"/>
        <family val="2"/>
      </rPr>
      <t>3</t>
    </r>
  </si>
  <si>
    <r>
      <t>Mega (M): 10</t>
    </r>
    <r>
      <rPr>
        <vertAlign val="superscript"/>
        <sz val="10"/>
        <color theme="1"/>
        <rFont val="Arial"/>
        <family val="2"/>
      </rPr>
      <t>6</t>
    </r>
  </si>
  <si>
    <r>
      <t>Giga (G): 10</t>
    </r>
    <r>
      <rPr>
        <vertAlign val="superscript"/>
        <sz val="10"/>
        <color theme="1"/>
        <rFont val="Arial"/>
        <family val="2"/>
      </rPr>
      <t>9</t>
    </r>
  </si>
  <si>
    <r>
      <t>Tera (T): 10</t>
    </r>
    <r>
      <rPr>
        <vertAlign val="superscript"/>
        <sz val="10"/>
        <color theme="1"/>
        <rFont val="Arial"/>
        <family val="2"/>
      </rPr>
      <t>12</t>
    </r>
  </si>
  <si>
    <t>Tarifa 1 / TUR1</t>
  </si>
  <si>
    <t>≤5.000</t>
  </si>
  <si>
    <t>7,33 Bbl/t</t>
  </si>
  <si>
    <t>Tarifa 2 / TUR2</t>
  </si>
  <si>
    <t>&gt;5.000 ≤50.000</t>
  </si>
  <si>
    <t>Factores de conversión aproximados</t>
  </si>
  <si>
    <t>Bbl/Tm</t>
  </si>
  <si>
    <t>GLP´s</t>
  </si>
  <si>
    <t>Querosenos - tipo Jet Fuel</t>
  </si>
  <si>
    <t>Otros Productos</t>
  </si>
  <si>
    <t>Países miembros de la OPEP</t>
  </si>
  <si>
    <t>Angola, Arabia Saudí, Argelia, Ecuador, Emiratos Árabes Unidos, Irak, Irán, Kuwait, Libia,</t>
  </si>
  <si>
    <t>Nigeria, Qatar y Venezuela.</t>
  </si>
  <si>
    <t>Países miembros de la AIE</t>
  </si>
  <si>
    <t xml:space="preserve">Alemania, Australia, Austria, Bélgica, Canadá, Corea del Sur, Dinamarca, España, Estados </t>
  </si>
  <si>
    <t xml:space="preserve">Unidos, Finlandia, Francia, Grecia, Holanda, Hungría, Irlanda, Italia, Japón, Luxemburgo, </t>
  </si>
  <si>
    <t xml:space="preserve">Noruega, Nueva Zelanda, Polonia, Portugal, Reino Unido, República Checa, República </t>
  </si>
  <si>
    <t xml:space="preserve">Eslovaca, Suecia, Suiza y Turquía. </t>
  </si>
  <si>
    <t>Países miembros de la OCDE</t>
  </si>
  <si>
    <t>Alemania, Australia, Austria, Bélgica, Canadá, Corea del Sur, Chile, Dinamarca, Eslovenia,</t>
  </si>
  <si>
    <t>España, Estados Unidos, Estonia, Finlandia, Francia, Grecia, Holanda, Hungría, Irlanda,</t>
  </si>
  <si>
    <t xml:space="preserve">Islandia, Israel, Italia, Japón, Luxemburgo, México, Noruega, Nueva Zelanda, Polonia, </t>
  </si>
  <si>
    <t xml:space="preserve">Portugal, Reino Unido, República Checa, República Eslovaca, Suecia, Suiza y Turquía. </t>
  </si>
  <si>
    <t>Países del grupo Unión Europea 28</t>
  </si>
  <si>
    <t xml:space="preserve">Alemania, Austria, Bélgica, Bulgaria, Chipre, Croacia, Dinamarca, Eslovaquia, Eslovenia, </t>
  </si>
  <si>
    <t>España, Estonia, Finlandia, Francia, Grecia, Holanda, Hungría, Irlanda, Italia, Letonia, Lituania,</t>
  </si>
  <si>
    <t>Luxemburgo, Malta, Polonia, Portugal, Reino Unido, República Checa, Rumanía y Suecia.</t>
  </si>
  <si>
    <t>Último 
dato</t>
  </si>
  <si>
    <t>periodo últ. dato</t>
  </si>
  <si>
    <t>Saldo Expor. - Impor. productos petrolíferos</t>
  </si>
  <si>
    <t>(%)Var.inter.</t>
  </si>
  <si>
    <r>
      <t xml:space="preserve">Consumo aparente de cemento </t>
    </r>
    <r>
      <rPr>
        <vertAlign val="superscript"/>
        <sz val="10"/>
        <rFont val="Arial"/>
        <family val="2"/>
      </rPr>
      <t>1</t>
    </r>
  </si>
  <si>
    <t>NOTAS: 1. Ajustado efecto calendario y estacional</t>
  </si>
  <si>
    <t xml:space="preserve">     2. Corregido efecto temperatura y calendario</t>
  </si>
  <si>
    <t>Estructura 
(%)</t>
  </si>
  <si>
    <t>Tv (%)*</t>
  </si>
  <si>
    <t>Otros productos**</t>
  </si>
  <si>
    <t>Total***</t>
  </si>
  <si>
    <t>** Incluye lubricantes, productos asfálticos, coque y otros.</t>
  </si>
  <si>
    <t>*** Para obtener el consumo total nacional deben sumarse las mermas y autoconsumos que figuran en el balance de producción y consumo.</t>
  </si>
  <si>
    <t>Tasa variación año móvil del consumo de productos petrolíferos (%)</t>
  </si>
  <si>
    <t xml:space="preserve">Tv (%)* </t>
  </si>
  <si>
    <t>** Incluye biocarburantes incluidos en gasolinas.</t>
  </si>
  <si>
    <t>* No incluye gasolinas mezcla.</t>
  </si>
  <si>
    <t>Navegación Marítima Internacional</t>
  </si>
  <si>
    <t>** Incluye biocarburantes y bunkers para la navegación marítima internacional desglosados en líneas siguientes.</t>
  </si>
  <si>
    <t>Consumo de gasóleos por Comunidades Autónomas *</t>
  </si>
  <si>
    <t>Total nacional</t>
  </si>
  <si>
    <t>* No incluye otros gasóleos de automoción</t>
  </si>
  <si>
    <t>Total combustibles auto</t>
  </si>
  <si>
    <t>** Biodiésel puro + biodiésel mezcla.</t>
  </si>
  <si>
    <t>* Incluye Biodiesel y HVO</t>
  </si>
  <si>
    <t>Biocarburantes *</t>
  </si>
  <si>
    <t>Nota: Extra Red incluye consumidor final + distribuidores.</t>
  </si>
  <si>
    <t>* No incluye gasolinas mezcla ni otros gasóleos de automoción</t>
  </si>
  <si>
    <t>Consumo de combustibles de automoción por Comunidades Autónomas</t>
  </si>
  <si>
    <t>Consumo de combustibles de automoción por Comunidades Autónomas *</t>
  </si>
  <si>
    <t>Total fuelóleos **</t>
  </si>
  <si>
    <t>** Incluye bunkers para la navegación marítima internacional desglosados en línea siguiente.</t>
  </si>
  <si>
    <t xml:space="preserve">Consumo de fuelóleo BIA por Comunidades Autónomas </t>
  </si>
  <si>
    <t>** Incluye naftas, condensados, parafinas, disolventes y otros.</t>
  </si>
  <si>
    <t>Otros **</t>
  </si>
  <si>
    <t>A. Central y del Sur</t>
  </si>
  <si>
    <t>Europa y Euroasia</t>
  </si>
  <si>
    <t>África</t>
  </si>
  <si>
    <t>OPEP</t>
  </si>
  <si>
    <t>No-OPEP</t>
  </si>
  <si>
    <t>OCDE</t>
  </si>
  <si>
    <t>No-OCDE</t>
  </si>
  <si>
    <t>UE</t>
  </si>
  <si>
    <t>TV (%)*</t>
  </si>
  <si>
    <t>Total gasóleos auto</t>
  </si>
  <si>
    <t>Áreas</t>
  </si>
  <si>
    <t>Países</t>
  </si>
  <si>
    <t>Importaciones y exportaciones de productos petrolíferos por productos</t>
  </si>
  <si>
    <t xml:space="preserve">Saldo Exp.- Imp. </t>
  </si>
  <si>
    <t>n.a.</t>
  </si>
  <si>
    <t>n.a.: no aplica</t>
  </si>
  <si>
    <t>Importaciones y Exportaciones de productos petrolíferos por paises y areas geograficas</t>
  </si>
  <si>
    <t>América Central y Sur</t>
  </si>
  <si>
    <t>Asia Pacífico</t>
  </si>
  <si>
    <t>importación</t>
  </si>
  <si>
    <t>exportación</t>
  </si>
  <si>
    <t>Stocks Industria</t>
  </si>
  <si>
    <t>Stocks Cores</t>
  </si>
  <si>
    <t>Nota: Datos último día del mes</t>
  </si>
  <si>
    <t>Unidades: días de cobertura</t>
  </si>
  <si>
    <t>(*) Tasas de variación con respecto al mes indicado</t>
  </si>
  <si>
    <t>Reservas estratégicas Cores</t>
  </si>
  <si>
    <t>* Tasas de variación con respecto al mes indicado.</t>
  </si>
  <si>
    <t>% ∆</t>
  </si>
  <si>
    <t>* Tasa de variación sobre precio anterior  //  ^ mayor que 0,0</t>
  </si>
  <si>
    <t>Unidad: GWh</t>
  </si>
  <si>
    <t>Coste</t>
  </si>
  <si>
    <t>Unidad: €/MWh</t>
  </si>
  <si>
    <t>Trin. y Tobago</t>
  </si>
  <si>
    <t>Estruc. (%)</t>
  </si>
  <si>
    <t>* Tasa de variación respecto al mismo periodo del año anterior.</t>
  </si>
  <si>
    <t>Nota: Las importaciones corresponden a GNL salvo en los casos en los que está especificado</t>
  </si>
  <si>
    <t>Nota: Las exportaciones corresponden a GNL salvo en los casos en los que está especificado</t>
  </si>
  <si>
    <t>Imp. de prod. intermedios y mat. auxiliares</t>
  </si>
  <si>
    <t>Productos traspasados y otros</t>
  </si>
  <si>
    <t>Importaciones de prod. petrolíferos</t>
  </si>
  <si>
    <t>Variación de existencias de mat. primas</t>
  </si>
  <si>
    <t>Exportaciones de prod. petrolíferos</t>
  </si>
  <si>
    <t>Consumo interior de prod. petrolíferos</t>
  </si>
  <si>
    <t>* Tasas de variación con respecto al mismo periodo del año anterior.</t>
  </si>
  <si>
    <t>** Gas de refineria, naphta, coque y otros.</t>
  </si>
  <si>
    <r>
      <t>%</t>
    </r>
    <r>
      <rPr>
        <b/>
        <sz val="10"/>
        <rFont val="Calibri"/>
        <family val="2"/>
      </rPr>
      <t>∆</t>
    </r>
    <r>
      <rPr>
        <b/>
        <sz val="10"/>
        <rFont val="Arial"/>
        <family val="2"/>
      </rPr>
      <t>*</t>
    </r>
  </si>
  <si>
    <t>PVP máximo de bombona de butano</t>
  </si>
  <si>
    <t xml:space="preserve">PVP gasolina 95 I.O. y gasóleo de automoción </t>
  </si>
  <si>
    <t>PVP Gasóleo automoción</t>
  </si>
  <si>
    <t>PVP Gasolina 95 I.O.</t>
  </si>
  <si>
    <t>n.d.: no disponible</t>
  </si>
  <si>
    <t>Gasolina 10 ppm</t>
  </si>
  <si>
    <t>Gasóleo</t>
  </si>
  <si>
    <t>** Incluido gas natural para materia prima</t>
  </si>
  <si>
    <r>
      <rPr>
        <b/>
        <i/>
        <sz val="10"/>
        <rFont val="Arial"/>
        <family val="2"/>
      </rPr>
      <t>Grupo 3</t>
    </r>
    <r>
      <rPr>
        <sz val="10"/>
        <rFont val="Arial"/>
        <family val="2"/>
      </rPr>
      <t xml:space="preserve"> (Presión ≤ 4 bares)</t>
    </r>
  </si>
  <si>
    <r>
      <rPr>
        <b/>
        <i/>
        <sz val="10"/>
        <rFont val="Arial"/>
        <family val="2"/>
      </rPr>
      <t>Grupo 2</t>
    </r>
    <r>
      <rPr>
        <sz val="10"/>
        <rFont val="Arial"/>
        <family val="2"/>
      </rPr>
      <t xml:space="preserve"> (Presión &gt; 4 bares y ≤ 60 bares)</t>
    </r>
  </si>
  <si>
    <r>
      <rPr>
        <b/>
        <i/>
        <sz val="10"/>
        <rFont val="Arial"/>
        <family val="2"/>
      </rPr>
      <t>Grupo 1</t>
    </r>
    <r>
      <rPr>
        <i/>
        <sz val="10"/>
        <rFont val="Arial"/>
        <family val="2"/>
      </rPr>
      <t xml:space="preserve"> **</t>
    </r>
    <r>
      <rPr>
        <sz val="10"/>
        <rFont val="Arial"/>
        <family val="2"/>
      </rPr>
      <t xml:space="preserve"> (Presión &gt; 60 bares)</t>
    </r>
  </si>
  <si>
    <t xml:space="preserve">Tasa variación año móvil de consumo de gas natural (%) </t>
  </si>
  <si>
    <t>Nota: Debido a desajustes en la información remitida pueden encontrarse pequeñas diferencias entre los datos de consumos desglosados por grupos de presión y los desglosados por Comunidades Autónomas</t>
  </si>
  <si>
    <t>Consumo de gas natural por Comunidades Autónomas y grupos de presión</t>
  </si>
  <si>
    <t>Importaciones de gas natural por países y zonas económicas</t>
  </si>
  <si>
    <t>TUR1</t>
  </si>
  <si>
    <t>TUR2</t>
  </si>
  <si>
    <t xml:space="preserve">PVP máximo de tarifas de último recurso de gas natural </t>
  </si>
  <si>
    <t>* Tasas de variación con respecto al mes indicado</t>
  </si>
  <si>
    <t>**  Incluye el gas útil y el gas colchón extraíble por medios mecánicos.</t>
  </si>
  <si>
    <t>Unidad:GWh</t>
  </si>
  <si>
    <t>Tasa variación año móvil del consumo de productos petrolíferos</t>
  </si>
  <si>
    <t>PVP máximo de la bombona de butano</t>
  </si>
  <si>
    <t>Producción bruta de refinería</t>
  </si>
  <si>
    <t>Importaciones - Exportaciones de productos petrolíferos por países y áreas geográficas</t>
  </si>
  <si>
    <t>Exportaciones de gas natural por países</t>
  </si>
  <si>
    <t>Coste de aprovisionamiento gas natural</t>
  </si>
  <si>
    <t>Nivel de Stocks calculado en días de importaciones netas</t>
  </si>
  <si>
    <t>Reservas estrategicas Cores</t>
  </si>
  <si>
    <t>Consumo de gasolinas por Comunidades Autónomas</t>
  </si>
  <si>
    <t>% en kt vs. gasóleos auto</t>
  </si>
  <si>
    <t>Obligación*</t>
  </si>
  <si>
    <t>* Obligación en días de importaciones netas según método  AIE</t>
  </si>
  <si>
    <t>Cogeneración**</t>
  </si>
  <si>
    <t>** Suministros a instalaciones que disponen de sistemas de cogeneración</t>
  </si>
  <si>
    <t>Gasóleos de auto</t>
  </si>
  <si>
    <t>Consumo de gasolinas  por Comunidades Autónomas  *</t>
  </si>
  <si>
    <t>Tasa de variación año móvil del consumo de combustibles de automoción</t>
  </si>
  <si>
    <t>Tasa de variación año móvil del consumo de combustibles de automoción (%)</t>
  </si>
  <si>
    <t>CORES elabora su información estadística en base a la información mensual y anual que remiten los sujetos obligados sobre los sectores de petróleo y gas natural, principalmente, en virtud de las Resoluciones de 29 de mayo de 2007 y 15 de diciembre de 2008 de la Dirección General de Política Energética y Minas.
Los datos contenidos en el este informe se corresponden con datos actualizados a la fecha de su publicación. Actualizaciones posteriores se recogen en la información estadística mensual que publica CORES a través de su página web www.cores.es.</t>
  </si>
  <si>
    <t>No Especificado</t>
  </si>
  <si>
    <t xml:space="preserve">(**) Se incluyen cargas de cisternas con destino a otros países y otras operaciones de GNL (puestas en frío, suministro directo a buques consumidores) </t>
  </si>
  <si>
    <t xml:space="preserve">(**) Se incluyen cargas de cisternas con destino a otros países y otras operaciones de GNL (puestas en frío, suministro directo a buques consumidores)
Desglose desde enero 2014
</t>
  </si>
  <si>
    <t/>
  </si>
  <si>
    <t xml:space="preserve">GWh </t>
  </si>
  <si>
    <t>Nota: No se han registrado actualizaciones de precios posteriores a enero de 2014</t>
  </si>
  <si>
    <t>Año 2013</t>
  </si>
  <si>
    <t>Fuente: D. G. de Política Energética y Minas</t>
  </si>
  <si>
    <t>* Este grado de autoabastecimiento corresponde a biomasa, biocarburantes y residuos</t>
  </si>
  <si>
    <t>Gases licuados del petróleo (GLP´s)</t>
  </si>
  <si>
    <t>Castilla La Mancha</t>
  </si>
  <si>
    <t>Gases licuados del petróleo (GLP's)</t>
  </si>
  <si>
    <t>Fuente: Comisión Europea "Oil Bulletin"</t>
  </si>
  <si>
    <t>Reservas Industria</t>
  </si>
  <si>
    <t>China</t>
  </si>
  <si>
    <t>Taiwan</t>
  </si>
  <si>
    <t>Puerto Rico</t>
  </si>
  <si>
    <t>Portugal GN</t>
  </si>
  <si>
    <t xml:space="preserve">  </t>
  </si>
  <si>
    <t xml:space="preserve">Queroseno </t>
  </si>
  <si>
    <t>** Incluye GLP distintos de los anteriores incluyendo GLP destinado a su posterior transformación</t>
  </si>
  <si>
    <t>Otros**</t>
  </si>
  <si>
    <t>VIP Ibérico</t>
  </si>
  <si>
    <t>VIP Pirineos</t>
  </si>
  <si>
    <t>Plantas de regasificación **</t>
  </si>
  <si>
    <t>Otros O. Medio</t>
  </si>
  <si>
    <t xml:space="preserve">Importaciones netas de gas natural </t>
  </si>
  <si>
    <t>Importaciones netas de gas natural</t>
  </si>
  <si>
    <t>Viura**</t>
  </si>
  <si>
    <t>** Producción de condensado transformada a crudo equivalente.</t>
  </si>
  <si>
    <t>Viura</t>
  </si>
  <si>
    <t xml:space="preserve">        OPEP</t>
  </si>
  <si>
    <t xml:space="preserve">        No-OPEP</t>
  </si>
  <si>
    <t xml:space="preserve">        OCDE</t>
  </si>
  <si>
    <t xml:space="preserve">        No-OCDE</t>
  </si>
  <si>
    <t xml:space="preserve">        UE</t>
  </si>
  <si>
    <t>17 Marzo</t>
  </si>
  <si>
    <t>Macedonia</t>
  </si>
  <si>
    <t>Países de la Eurozona</t>
  </si>
  <si>
    <t>Alemania, Austria, Bélgica, Chipre, Eslovaquia, Eslovenia, Estonia, España, Finlandia, Francia,</t>
  </si>
  <si>
    <t>may-15</t>
  </si>
  <si>
    <t xml:space="preserve">    Tránsitos de salida</t>
  </si>
  <si>
    <t>Nota: Datos de productos asfálticos correspondientes a 2014 actualizados a junio 2015</t>
  </si>
  <si>
    <t>19 Mayo</t>
  </si>
  <si>
    <t>Grecia, Holanda, Irlanda, Italia, Letonia, Lituania, Luxemburgo, Malta y Portugal.</t>
  </si>
  <si>
    <t>jun-15</t>
  </si>
  <si>
    <t>jun-14</t>
  </si>
  <si>
    <t>BOLETÍN ESTADÍSTICO HIDROCARBUROS JUNIO 2015</t>
  </si>
  <si>
    <t>2ºT 2015</t>
  </si>
  <si>
    <t>Año 2014</t>
  </si>
  <si>
    <t>92,2 *</t>
  </si>
  <si>
    <t>102,1 *</t>
  </si>
  <si>
    <t>Tv (%)
2014/2013</t>
  </si>
  <si>
    <t>Otras salidas del sistema**</t>
  </si>
  <si>
    <t>Nota: Por adaptación a la legislación europea, desde enero de 2015, desaparece el concepto de contrato de tránsito de gas, tratándose en adelante como una importación y una exportación más. En consecuencia los datos de 2014 y 2015 no siempre son comparables.</t>
  </si>
  <si>
    <t>Desde octubre 2014, de conformidad con la normativa europea, se agrupan las interconexiones en VIP Ibérico (Badajoz, Tuy y VIP Portugal) y VIP Pirineos (Irún y Larrau)
Nota: Por adaptación a la legislación europea, desde enero de 2015, desaparece el concepto de contrato de tránsito de gas, tratándose en adelante como una importación y una exportación más. En consecuencia los datos de 2014 y 2015 no siempre son comparables.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</si>
</sst>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#,##0.000"/>
    <numFmt numFmtId="165" formatCode="0.0000"/>
    <numFmt numFmtId="166" formatCode="#,##0.0"/>
    <numFmt numFmtId="167" formatCode="0.0"/>
    <numFmt numFmtId="168" formatCode="0.000"/>
    <numFmt numFmtId="169" formatCode="#,##0;;&quot;-&quot;"/>
    <numFmt numFmtId="170" formatCode="#,##0;&quot;-&quot;"/>
    <numFmt numFmtId="171" formatCode="#,##0.0;;&quot;-&quot;"/>
    <numFmt numFmtId="172" formatCode="#,##0;\-#,###;&quot;-&quot;"/>
    <numFmt numFmtId="173" formatCode="#,##0;;&quot;&quot;"/>
    <numFmt numFmtId="174" formatCode="#,##0.0000"/>
    <numFmt numFmtId="175" formatCode="#,##0.0;\-#,###.0;&quot;-&quot;"/>
    <numFmt numFmtId="176" formatCode="mmm"/>
    <numFmt numFmtId="177" formatCode="#,##0.0;\-#,###.0;&quot;&quot;"/>
    <numFmt numFmtId="178" formatCode="#,##0.00;\-#,###.00;&quot;n.d.&quot;"/>
  </numFmts>
  <fonts count="52" x14ac:knownFonts="1"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rgb="FF0070C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i/>
      <sz val="8"/>
      <name val="Arial"/>
      <family val="2"/>
    </font>
    <font>
      <sz val="8"/>
      <color rgb="FF333333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theme="1" tint="0.3499862666707357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i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name val="MS Sans Serif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i/>
      <sz val="10"/>
      <name val="Arial"/>
      <family val="2"/>
      <scheme val="minor"/>
    </font>
    <font>
      <i/>
      <sz val="8"/>
      <color theme="1"/>
      <name val="Arial"/>
      <family val="2"/>
      <scheme val="minor"/>
    </font>
    <font>
      <b/>
      <sz val="12"/>
      <name val="Arial"/>
      <family val="2"/>
      <scheme val="minor"/>
    </font>
    <font>
      <i/>
      <sz val="8"/>
      <name val="Arial"/>
      <family val="2"/>
      <scheme val="minor"/>
    </font>
    <font>
      <i/>
      <sz val="8"/>
      <color theme="1" tint="0.34998626667073579"/>
      <name val="Arial"/>
      <family val="2"/>
    </font>
    <font>
      <b/>
      <sz val="10"/>
      <name val="Calibri"/>
      <family val="2"/>
    </font>
    <font>
      <b/>
      <i/>
      <sz val="10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Arial"/>
      <family val="2"/>
      <scheme val="minor"/>
    </font>
    <font>
      <i/>
      <sz val="8"/>
      <color theme="1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  <scheme val="minor"/>
    </font>
    <font>
      <sz val="8"/>
      <color theme="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6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ck">
        <color theme="6" tint="-0.249977111117893"/>
      </left>
      <right/>
      <top style="thick">
        <color theme="6" tint="-0.249977111117893"/>
      </top>
      <bottom/>
      <diagonal/>
    </border>
    <border>
      <left/>
      <right/>
      <top style="thick">
        <color theme="6" tint="-0.249977111117893"/>
      </top>
      <bottom/>
      <diagonal/>
    </border>
    <border>
      <left style="thick">
        <color theme="6" tint="-0.249977111117893"/>
      </left>
      <right/>
      <top/>
      <bottom style="thin">
        <color indexed="64"/>
      </bottom>
      <diagonal/>
    </border>
    <border>
      <left style="thick">
        <color theme="6" tint="-0.249977111117893"/>
      </left>
      <right/>
      <top style="thin">
        <color indexed="64"/>
      </top>
      <bottom/>
      <diagonal/>
    </border>
    <border>
      <left style="thick">
        <color theme="6" tint="-0.249977111117893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ck">
        <color theme="6" tint="-0.249977111117893"/>
      </left>
      <right/>
      <top style="thin">
        <color indexed="64"/>
      </top>
      <bottom style="thin">
        <color auto="1"/>
      </bottom>
      <diagonal/>
    </border>
    <border>
      <left style="thick">
        <color theme="3" tint="-0.249977111117893"/>
      </left>
      <right/>
      <top style="thin">
        <color indexed="64"/>
      </top>
      <bottom style="thin">
        <color indexed="64"/>
      </bottom>
      <diagonal/>
    </border>
    <border>
      <left style="thick">
        <color theme="3" tint="-0.249977111117893"/>
      </left>
      <right/>
      <top/>
      <bottom/>
      <diagonal/>
    </border>
    <border>
      <left style="thick">
        <color theme="3" tint="-0.249977111117893"/>
      </left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14">
    <xf numFmtId="0" fontId="0" fillId="0" borderId="0"/>
    <xf numFmtId="0" fontId="4" fillId="0" borderId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34" fillId="0" borderId="0"/>
    <xf numFmtId="0" fontId="2" fillId="0" borderId="0"/>
    <xf numFmtId="0" fontId="35" fillId="0" borderId="0"/>
    <xf numFmtId="0" fontId="34" fillId="0" borderId="0"/>
  </cellStyleXfs>
  <cellXfs count="903">
    <xf numFmtId="0" fontId="0" fillId="0" borderId="0" xfId="0"/>
    <xf numFmtId="0" fontId="0" fillId="2" borderId="0" xfId="0" applyFill="1"/>
    <xf numFmtId="0" fontId="5" fillId="2" borderId="0" xfId="1" applyFont="1" applyFill="1"/>
    <xf numFmtId="0" fontId="4" fillId="2" borderId="0" xfId="1" applyFill="1"/>
    <xf numFmtId="0" fontId="6" fillId="2" borderId="0" xfId="1" applyFont="1" applyFill="1" applyAlignment="1">
      <alignment horizontal="center"/>
    </xf>
    <xf numFmtId="0" fontId="7" fillId="2" borderId="0" xfId="1" applyFont="1" applyFill="1"/>
    <xf numFmtId="0" fontId="8" fillId="2" borderId="0" xfId="1" applyFont="1" applyFill="1"/>
    <xf numFmtId="0" fontId="9" fillId="2" borderId="0" xfId="1" applyFont="1" applyFill="1"/>
    <xf numFmtId="0" fontId="4" fillId="2" borderId="0" xfId="1" applyFont="1" applyFill="1"/>
    <xf numFmtId="0" fontId="10" fillId="2" borderId="0" xfId="2" applyFill="1"/>
    <xf numFmtId="0" fontId="10" fillId="2" borderId="0" xfId="2" applyFill="1" applyAlignment="1">
      <alignment horizontal="center"/>
    </xf>
    <xf numFmtId="0" fontId="12" fillId="2" borderId="0" xfId="0" applyFont="1" applyFill="1"/>
    <xf numFmtId="0" fontId="13" fillId="2" borderId="0" xfId="0" applyFont="1" applyFill="1"/>
    <xf numFmtId="0" fontId="0" fillId="2" borderId="0" xfId="0" applyFont="1" applyFill="1"/>
    <xf numFmtId="0" fontId="5" fillId="2" borderId="0" xfId="0" applyFont="1" applyFill="1"/>
    <xf numFmtId="0" fontId="14" fillId="2" borderId="0" xfId="0" applyFont="1" applyFill="1"/>
    <xf numFmtId="0" fontId="8" fillId="2" borderId="0" xfId="1" applyFont="1" applyFill="1" applyAlignment="1">
      <alignment horizontal="center"/>
    </xf>
    <xf numFmtId="0" fontId="8" fillId="2" borderId="0" xfId="0" applyFont="1" applyFill="1"/>
    <xf numFmtId="0" fontId="4" fillId="2" borderId="0" xfId="0" applyFont="1" applyFill="1"/>
    <xf numFmtId="0" fontId="15" fillId="2" borderId="0" xfId="0" applyFont="1" applyFill="1"/>
    <xf numFmtId="0" fontId="16" fillId="2" borderId="0" xfId="0" applyFont="1" applyFill="1"/>
    <xf numFmtId="49" fontId="4" fillId="2" borderId="0" xfId="1" applyNumberFormat="1" applyFont="1" applyFill="1"/>
    <xf numFmtId="49" fontId="4" fillId="2" borderId="0" xfId="1" applyNumberFormat="1" applyFont="1" applyFill="1" applyBorder="1"/>
    <xf numFmtId="49" fontId="5" fillId="2" borderId="2" xfId="1" applyNumberFormat="1" applyFont="1" applyFill="1" applyBorder="1" applyAlignment="1">
      <alignment horizontal="left"/>
    </xf>
    <xf numFmtId="0" fontId="8" fillId="2" borderId="2" xfId="1" quotePrefix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 wrapText="1"/>
    </xf>
    <xf numFmtId="49" fontId="8" fillId="2" borderId="3" xfId="1" applyNumberFormat="1" applyFont="1" applyFill="1" applyBorder="1"/>
    <xf numFmtId="49" fontId="4" fillId="2" borderId="3" xfId="1" applyNumberFormat="1" applyFont="1" applyFill="1" applyBorder="1"/>
    <xf numFmtId="49" fontId="4" fillId="2" borderId="3" xfId="1" applyNumberFormat="1" applyFont="1" applyFill="1" applyBorder="1" applyAlignment="1">
      <alignment horizontal="center"/>
    </xf>
    <xf numFmtId="49" fontId="19" fillId="2" borderId="3" xfId="1" applyNumberFormat="1" applyFont="1" applyFill="1" applyBorder="1" applyAlignment="1">
      <alignment horizontal="center"/>
    </xf>
    <xf numFmtId="3" fontId="4" fillId="2" borderId="3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center"/>
    </xf>
    <xf numFmtId="49" fontId="19" fillId="2" borderId="0" xfId="1" applyNumberFormat="1" applyFont="1" applyFill="1" applyBorder="1" applyAlignment="1">
      <alignment horizontal="center"/>
    </xf>
    <xf numFmtId="3" fontId="4" fillId="2" borderId="0" xfId="1" applyNumberFormat="1" applyFont="1" applyFill="1" applyBorder="1" applyAlignment="1">
      <alignment horizontal="right" indent="1"/>
    </xf>
    <xf numFmtId="49" fontId="4" fillId="2" borderId="1" xfId="1" applyNumberFormat="1" applyFont="1" applyFill="1" applyBorder="1"/>
    <xf numFmtId="49" fontId="4" fillId="2" borderId="1" xfId="1" applyNumberFormat="1" applyFont="1" applyFill="1" applyBorder="1" applyAlignment="1">
      <alignment horizontal="center"/>
    </xf>
    <xf numFmtId="49" fontId="19" fillId="2" borderId="1" xfId="1" applyNumberFormat="1" applyFont="1" applyFill="1" applyBorder="1" applyAlignment="1">
      <alignment horizontal="center"/>
    </xf>
    <xf numFmtId="3" fontId="4" fillId="2" borderId="1" xfId="1" applyNumberFormat="1" applyFont="1" applyFill="1" applyBorder="1" applyAlignment="1">
      <alignment horizontal="right" indent="1"/>
    </xf>
    <xf numFmtId="49" fontId="8" fillId="2" borderId="2" xfId="1" applyNumberFormat="1" applyFont="1" applyFill="1" applyBorder="1"/>
    <xf numFmtId="49" fontId="4" fillId="2" borderId="2" xfId="1" applyNumberFormat="1" applyFont="1" applyFill="1" applyBorder="1" applyAlignment="1">
      <alignment horizontal="center"/>
    </xf>
    <xf numFmtId="49" fontId="19" fillId="2" borderId="2" xfId="1" applyNumberFormat="1" applyFont="1" applyFill="1" applyBorder="1" applyAlignment="1">
      <alignment horizontal="center"/>
    </xf>
    <xf numFmtId="3" fontId="4" fillId="2" borderId="2" xfId="1" applyNumberFormat="1" applyFont="1" applyFill="1" applyBorder="1" applyAlignment="1">
      <alignment horizontal="right" indent="1"/>
    </xf>
    <xf numFmtId="4" fontId="4" fillId="2" borderId="0" xfId="1" applyNumberFormat="1" applyFont="1" applyFill="1" applyBorder="1" applyAlignment="1">
      <alignment horizontal="right" indent="1"/>
    </xf>
    <xf numFmtId="164" fontId="4" fillId="2" borderId="3" xfId="1" applyNumberFormat="1" applyFont="1" applyFill="1" applyBorder="1" applyAlignment="1">
      <alignment horizontal="right" indent="1"/>
    </xf>
    <xf numFmtId="49" fontId="20" fillId="2" borderId="1" xfId="1" applyNumberFormat="1" applyFont="1" applyFill="1" applyBorder="1" applyAlignment="1">
      <alignment horizontal="center"/>
    </xf>
    <xf numFmtId="1" fontId="4" fillId="2" borderId="0" xfId="1" applyNumberFormat="1" applyFont="1" applyFill="1" applyBorder="1" applyAlignment="1">
      <alignment horizontal="right" indent="1"/>
    </xf>
    <xf numFmtId="2" fontId="4" fillId="2" borderId="0" xfId="1" applyNumberFormat="1" applyFont="1" applyFill="1" applyBorder="1" applyAlignment="1">
      <alignment horizontal="right" indent="1"/>
    </xf>
    <xf numFmtId="2" fontId="4" fillId="2" borderId="3" xfId="1" applyNumberFormat="1" applyFont="1" applyFill="1" applyBorder="1" applyAlignment="1">
      <alignment horizontal="right" indent="1"/>
    </xf>
    <xf numFmtId="165" fontId="4" fillId="2" borderId="0" xfId="1" applyNumberFormat="1" applyFont="1" applyFill="1" applyBorder="1" applyAlignment="1">
      <alignment horizontal="right" indent="1"/>
    </xf>
    <xf numFmtId="165" fontId="4" fillId="2" borderId="1" xfId="1" applyNumberFormat="1" applyFont="1" applyFill="1" applyBorder="1" applyAlignment="1">
      <alignment horizontal="right" indent="1"/>
    </xf>
    <xf numFmtId="166" fontId="4" fillId="2" borderId="0" xfId="1" applyNumberFormat="1" applyFont="1" applyFill="1" applyBorder="1" applyAlignment="1">
      <alignment horizontal="right" indent="1"/>
    </xf>
    <xf numFmtId="167" fontId="4" fillId="2" borderId="0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 indent="2"/>
    </xf>
    <xf numFmtId="167" fontId="4" fillId="2" borderId="1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/>
    </xf>
    <xf numFmtId="49" fontId="4" fillId="2" borderId="0" xfId="1" applyNumberFormat="1" applyFont="1" applyFill="1" applyBorder="1" applyAlignment="1">
      <alignment horizontal="left" indent="3"/>
    </xf>
    <xf numFmtId="49" fontId="4" fillId="2" borderId="1" xfId="1" applyNumberFormat="1" applyFont="1" applyFill="1" applyBorder="1" applyAlignment="1">
      <alignment horizontal="left"/>
    </xf>
    <xf numFmtId="0" fontId="24" fillId="2" borderId="0" xfId="1" applyFont="1" applyFill="1" applyAlignment="1">
      <alignment vertical="center" wrapText="1"/>
    </xf>
    <xf numFmtId="0" fontId="4" fillId="2" borderId="0" xfId="1" applyFont="1" applyFill="1" applyBorder="1"/>
    <xf numFmtId="0" fontId="8" fillId="2" borderId="0" xfId="1" applyFont="1" applyFill="1" applyBorder="1" applyAlignment="1">
      <alignment vertical="center"/>
    </xf>
    <xf numFmtId="0" fontId="8" fillId="2" borderId="0" xfId="1" applyFont="1" applyFill="1" applyBorder="1" applyAlignment="1"/>
    <xf numFmtId="0" fontId="8" fillId="2" borderId="1" xfId="1" applyFont="1" applyFill="1" applyBorder="1" applyAlignment="1">
      <alignment vertical="center"/>
    </xf>
    <xf numFmtId="0" fontId="23" fillId="2" borderId="0" xfId="1" applyFont="1" applyFill="1" applyBorder="1" applyAlignment="1">
      <alignment horizontal="right"/>
    </xf>
    <xf numFmtId="17" fontId="4" fillId="2" borderId="3" xfId="1" applyNumberFormat="1" applyFont="1" applyFill="1" applyBorder="1"/>
    <xf numFmtId="17" fontId="4" fillId="2" borderId="0" xfId="1" applyNumberFormat="1" applyFont="1" applyFill="1" applyBorder="1"/>
    <xf numFmtId="0" fontId="4" fillId="2" borderId="0" xfId="1" applyNumberFormat="1" applyFont="1" applyFill="1" applyBorder="1"/>
    <xf numFmtId="3" fontId="4" fillId="2" borderId="0" xfId="1" applyNumberFormat="1" applyFont="1" applyFill="1" applyBorder="1"/>
    <xf numFmtId="166" fontId="4" fillId="2" borderId="0" xfId="1" applyNumberFormat="1" applyFont="1" applyFill="1" applyBorder="1"/>
    <xf numFmtId="0" fontId="25" fillId="4" borderId="2" xfId="1" applyNumberFormat="1" applyFont="1" applyFill="1" applyBorder="1"/>
    <xf numFmtId="3" fontId="25" fillId="4" borderId="2" xfId="1" applyNumberFormat="1" applyFont="1" applyFill="1" applyBorder="1"/>
    <xf numFmtId="166" fontId="25" fillId="4" borderId="2" xfId="1" applyNumberFormat="1" applyFont="1" applyFill="1" applyBorder="1"/>
    <xf numFmtId="0" fontId="23" fillId="2" borderId="0" xfId="1" applyNumberFormat="1" applyFont="1" applyFill="1" applyBorder="1" applyAlignment="1">
      <alignment horizontal="right"/>
    </xf>
    <xf numFmtId="4" fontId="8" fillId="2" borderId="3" xfId="1" applyNumberFormat="1" applyFont="1" applyFill="1" applyBorder="1" applyAlignment="1">
      <alignment horizontal="right"/>
    </xf>
    <xf numFmtId="0" fontId="8" fillId="2" borderId="3" xfId="1" applyNumberFormat="1" applyFont="1" applyFill="1" applyBorder="1" applyAlignment="1">
      <alignment horizontal="right"/>
    </xf>
    <xf numFmtId="0" fontId="8" fillId="2" borderId="1" xfId="1" applyFont="1" applyFill="1" applyBorder="1" applyAlignment="1"/>
    <xf numFmtId="0" fontId="4" fillId="2" borderId="1" xfId="1" applyNumberFormat="1" applyFont="1" applyFill="1" applyBorder="1"/>
    <xf numFmtId="0" fontId="10" fillId="2" borderId="0" xfId="2" applyFill="1" applyAlignment="1">
      <alignment vertical="center"/>
    </xf>
    <xf numFmtId="0" fontId="10" fillId="2" borderId="0" xfId="2" applyFill="1" applyBorder="1" applyAlignment="1">
      <alignment horizontal="left" vertical="center"/>
    </xf>
    <xf numFmtId="0" fontId="4" fillId="0" borderId="0" xfId="1"/>
    <xf numFmtId="17" fontId="4" fillId="2" borderId="4" xfId="1" applyNumberFormat="1" applyFill="1" applyBorder="1"/>
    <xf numFmtId="0" fontId="4" fillId="0" borderId="0" xfId="1" applyNumberFormat="1"/>
    <xf numFmtId="0" fontId="4" fillId="2" borderId="1" xfId="1" applyNumberFormat="1" applyFill="1" applyBorder="1"/>
    <xf numFmtId="0" fontId="4" fillId="2" borderId="0" xfId="1" applyNumberFormat="1" applyFill="1" applyBorder="1"/>
    <xf numFmtId="3" fontId="4" fillId="2" borderId="3" xfId="1" applyNumberFormat="1" applyFill="1" applyBorder="1"/>
    <xf numFmtId="166" fontId="4" fillId="2" borderId="3" xfId="1" applyNumberFormat="1" applyFill="1" applyBorder="1"/>
    <xf numFmtId="3" fontId="4" fillId="2" borderId="0" xfId="1" applyNumberFormat="1" applyFill="1" applyBorder="1"/>
    <xf numFmtId="166" fontId="4" fillId="2" borderId="0" xfId="1" applyNumberFormat="1" applyFill="1" applyBorder="1"/>
    <xf numFmtId="166" fontId="4" fillId="2" borderId="0" xfId="1" quotePrefix="1" applyNumberFormat="1" applyFill="1" applyBorder="1" applyAlignment="1">
      <alignment horizontal="right"/>
    </xf>
    <xf numFmtId="3" fontId="4" fillId="2" borderId="1" xfId="1" applyNumberFormat="1" applyFill="1" applyBorder="1"/>
    <xf numFmtId="166" fontId="4" fillId="2" borderId="1" xfId="1" applyNumberFormat="1" applyFill="1" applyBorder="1"/>
    <xf numFmtId="0" fontId="25" fillId="4" borderId="1" xfId="1" applyNumberFormat="1" applyFont="1" applyFill="1" applyBorder="1"/>
    <xf numFmtId="3" fontId="25" fillId="4" borderId="1" xfId="1" applyNumberFormat="1" applyFont="1" applyFill="1" applyBorder="1"/>
    <xf numFmtId="166" fontId="25" fillId="4" borderId="1" xfId="1" applyNumberFormat="1" applyFont="1" applyFill="1" applyBorder="1"/>
    <xf numFmtId="0" fontId="23" fillId="2" borderId="0" xfId="3" applyNumberFormat="1" applyFont="1" applyFill="1" applyBorder="1" applyAlignment="1">
      <alignment horizontal="right"/>
    </xf>
    <xf numFmtId="0" fontId="23" fillId="2" borderId="0" xfId="1" applyFont="1" applyFill="1" applyBorder="1"/>
    <xf numFmtId="0" fontId="4" fillId="0" borderId="0" xfId="4" applyFont="1"/>
    <xf numFmtId="0" fontId="4" fillId="0" borderId="0" xfId="4"/>
    <xf numFmtId="4" fontId="8" fillId="2" borderId="2" xfId="1" applyNumberFormat="1" applyFont="1" applyFill="1" applyBorder="1" applyAlignment="1">
      <alignment horizontal="right"/>
    </xf>
    <xf numFmtId="0" fontId="8" fillId="2" borderId="2" xfId="1" applyNumberFormat="1" applyFont="1" applyFill="1" applyBorder="1" applyAlignment="1">
      <alignment horizontal="right"/>
    </xf>
    <xf numFmtId="0" fontId="4" fillId="2" borderId="0" xfId="4" applyNumberFormat="1" applyFill="1" applyBorder="1"/>
    <xf numFmtId="3" fontId="4" fillId="2" borderId="0" xfId="4" applyNumberFormat="1" applyFill="1" applyBorder="1"/>
    <xf numFmtId="166" fontId="4" fillId="2" borderId="0" xfId="4" applyNumberFormat="1" applyFill="1" applyBorder="1"/>
    <xf numFmtId="0" fontId="4" fillId="0" borderId="0" xfId="4" applyNumberFormat="1"/>
    <xf numFmtId="167" fontId="25" fillId="4" borderId="2" xfId="1" applyNumberFormat="1" applyFont="1" applyFill="1" applyBorder="1"/>
    <xf numFmtId="0" fontId="19" fillId="2" borderId="3" xfId="4" applyNumberFormat="1" applyFont="1" applyFill="1" applyBorder="1"/>
    <xf numFmtId="0" fontId="19" fillId="2" borderId="0" xfId="4" applyNumberFormat="1" applyFont="1" applyFill="1" applyBorder="1" applyAlignment="1">
      <alignment horizontal="right"/>
    </xf>
    <xf numFmtId="0" fontId="19" fillId="2" borderId="1" xfId="4" applyNumberFormat="1" applyFont="1" applyFill="1" applyBorder="1" applyAlignment="1">
      <alignment horizontal="right"/>
    </xf>
    <xf numFmtId="0" fontId="26" fillId="0" borderId="0" xfId="4" applyNumberFormat="1" applyFont="1" applyFill="1" applyBorder="1"/>
    <xf numFmtId="0" fontId="26" fillId="0" borderId="0" xfId="4" applyFont="1" applyFill="1" applyBorder="1"/>
    <xf numFmtId="17" fontId="5" fillId="2" borderId="0" xfId="1" applyNumberFormat="1" applyFont="1" applyFill="1"/>
    <xf numFmtId="0" fontId="23" fillId="2" borderId="0" xfId="3" applyFont="1" applyFill="1" applyBorder="1" applyAlignment="1">
      <alignment horizontal="right"/>
    </xf>
    <xf numFmtId="4" fontId="4" fillId="2" borderId="3" xfId="1" applyNumberFormat="1" applyFill="1" applyBorder="1"/>
    <xf numFmtId="4" fontId="8" fillId="2" borderId="3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wrapText="1"/>
    </xf>
    <xf numFmtId="0" fontId="4" fillId="2" borderId="0" xfId="1" applyNumberFormat="1" applyFill="1"/>
    <xf numFmtId="4" fontId="4" fillId="2" borderId="0" xfId="1" applyNumberFormat="1" applyFill="1" applyBorder="1"/>
    <xf numFmtId="4" fontId="8" fillId="2" borderId="0" xfId="1" applyNumberFormat="1" applyFont="1" applyFill="1" applyBorder="1" applyAlignment="1">
      <alignment horizontal="center"/>
    </xf>
    <xf numFmtId="3" fontId="4" fillId="2" borderId="3" xfId="1" applyNumberFormat="1" applyFill="1" applyBorder="1" applyAlignment="1">
      <alignment horizontal="right"/>
    </xf>
    <xf numFmtId="3" fontId="4" fillId="2" borderId="0" xfId="1" applyNumberFormat="1" applyFill="1" applyBorder="1" applyAlignment="1">
      <alignment horizontal="right"/>
    </xf>
    <xf numFmtId="3" fontId="4" fillId="2" borderId="0" xfId="1" quotePrefix="1" applyNumberFormat="1" applyFont="1" applyFill="1" applyBorder="1" applyAlignment="1">
      <alignment horizontal="right"/>
    </xf>
    <xf numFmtId="4" fontId="4" fillId="2" borderId="1" xfId="1" applyNumberFormat="1" applyFill="1" applyBorder="1"/>
    <xf numFmtId="3" fontId="4" fillId="2" borderId="1" xfId="1" applyNumberFormat="1" applyFill="1" applyBorder="1" applyAlignment="1">
      <alignment horizontal="right"/>
    </xf>
    <xf numFmtId="0" fontId="25" fillId="4" borderId="2" xfId="3" applyNumberFormat="1" applyFont="1" applyFill="1" applyBorder="1"/>
    <xf numFmtId="3" fontId="25" fillId="4" borderId="2" xfId="3" applyNumberFormat="1" applyFont="1" applyFill="1" applyBorder="1" applyAlignment="1">
      <alignment horizontal="right"/>
    </xf>
    <xf numFmtId="0" fontId="23" fillId="2" borderId="0" xfId="3" applyFont="1" applyFill="1"/>
    <xf numFmtId="3" fontId="4" fillId="2" borderId="0" xfId="1" applyNumberFormat="1" applyFill="1"/>
    <xf numFmtId="168" fontId="4" fillId="2" borderId="0" xfId="1" applyNumberFormat="1" applyFill="1"/>
    <xf numFmtId="2" fontId="4" fillId="2" borderId="0" xfId="1" applyNumberFormat="1" applyFill="1"/>
    <xf numFmtId="0" fontId="1" fillId="2" borderId="0" xfId="0" applyFont="1" applyFill="1" applyAlignment="1">
      <alignment horizontal="center"/>
    </xf>
    <xf numFmtId="3" fontId="4" fillId="2" borderId="0" xfId="4" applyNumberFormat="1" applyFont="1" applyFill="1" applyBorder="1"/>
    <xf numFmtId="0" fontId="19" fillId="0" borderId="0" xfId="4" applyNumberFormat="1" applyFont="1"/>
    <xf numFmtId="0" fontId="8" fillId="2" borderId="0" xfId="3" applyFont="1" applyFill="1" applyBorder="1" applyAlignment="1"/>
    <xf numFmtId="0" fontId="4" fillId="2" borderId="0" xfId="3" applyFont="1" applyFill="1" applyBorder="1"/>
    <xf numFmtId="0" fontId="12" fillId="2" borderId="0" xfId="5" applyFont="1" applyFill="1" applyBorder="1"/>
    <xf numFmtId="0" fontId="12" fillId="2" borderId="0" xfId="5" applyFont="1" applyFill="1"/>
    <xf numFmtId="0" fontId="8" fillId="2" borderId="1" xfId="3" applyFont="1" applyFill="1" applyBorder="1" applyAlignment="1"/>
    <xf numFmtId="0" fontId="4" fillId="2" borderId="0" xfId="4" applyNumberFormat="1" applyFill="1"/>
    <xf numFmtId="0" fontId="4" fillId="2" borderId="0" xfId="3" applyNumberFormat="1" applyFont="1" applyFill="1" applyBorder="1"/>
    <xf numFmtId="3" fontId="4" fillId="2" borderId="3" xfId="3" applyNumberFormat="1" applyFont="1" applyFill="1" applyBorder="1"/>
    <xf numFmtId="166" fontId="4" fillId="2" borderId="3" xfId="3" applyNumberFormat="1" applyFont="1" applyFill="1" applyBorder="1"/>
    <xf numFmtId="3" fontId="4" fillId="2" borderId="0" xfId="3" applyNumberFormat="1" applyFont="1" applyFill="1" applyBorder="1"/>
    <xf numFmtId="166" fontId="4" fillId="2" borderId="0" xfId="3" applyNumberFormat="1" applyFont="1" applyFill="1" applyBorder="1" applyAlignment="1">
      <alignment horizontal="right"/>
    </xf>
    <xf numFmtId="166" fontId="4" fillId="2" borderId="0" xfId="3" applyNumberFormat="1" applyFont="1" applyFill="1" applyBorder="1"/>
    <xf numFmtId="3" fontId="4" fillId="2" borderId="0" xfId="3" applyNumberFormat="1" applyFont="1" applyFill="1" applyBorder="1" applyAlignment="1">
      <alignment horizontal="right"/>
    </xf>
    <xf numFmtId="0" fontId="8" fillId="2" borderId="0" xfId="3" applyNumberFormat="1" applyFont="1" applyFill="1" applyBorder="1"/>
    <xf numFmtId="3" fontId="8" fillId="2" borderId="0" xfId="3" applyNumberFormat="1" applyFont="1" applyFill="1" applyBorder="1"/>
    <xf numFmtId="166" fontId="8" fillId="2" borderId="0" xfId="3" applyNumberFormat="1" applyFont="1" applyFill="1" applyBorder="1"/>
    <xf numFmtId="0" fontId="25" fillId="4" borderId="0" xfId="3" applyNumberFormat="1" applyFont="1" applyFill="1" applyBorder="1"/>
    <xf numFmtId="3" fontId="25" fillId="4" borderId="0" xfId="3" applyNumberFormat="1" applyFont="1" applyFill="1" applyBorder="1" applyAlignment="1">
      <alignment horizontal="right"/>
    </xf>
    <xf numFmtId="166" fontId="25" fillId="4" borderId="0" xfId="3" applyNumberFormat="1" applyFont="1" applyFill="1" applyBorder="1"/>
    <xf numFmtId="166" fontId="25" fillId="4" borderId="0" xfId="3" quotePrefix="1" applyNumberFormat="1" applyFont="1" applyFill="1" applyBorder="1" applyAlignment="1">
      <alignment horizontal="right"/>
    </xf>
    <xf numFmtId="0" fontId="4" fillId="2" borderId="1" xfId="3" applyNumberFormat="1" applyFont="1" applyFill="1" applyBorder="1"/>
    <xf numFmtId="166" fontId="4" fillId="2" borderId="1" xfId="3" applyNumberFormat="1" applyFont="1" applyFill="1" applyBorder="1"/>
    <xf numFmtId="166" fontId="4" fillId="2" borderId="1" xfId="3" quotePrefix="1" applyNumberFormat="1" applyFont="1" applyFill="1" applyBorder="1" applyAlignment="1">
      <alignment horizontal="right"/>
    </xf>
    <xf numFmtId="0" fontId="23" fillId="2" borderId="0" xfId="3" applyFont="1" applyFill="1" applyBorder="1"/>
    <xf numFmtId="3" fontId="23" fillId="2" borderId="0" xfId="3" applyNumberFormat="1" applyFont="1" applyFill="1" applyBorder="1"/>
    <xf numFmtId="0" fontId="23" fillId="2" borderId="0" xfId="3" applyNumberFormat="1" applyFont="1" applyFill="1" applyBorder="1"/>
    <xf numFmtId="0" fontId="12" fillId="2" borderId="0" xfId="6" applyFont="1" applyFill="1"/>
    <xf numFmtId="0" fontId="23" fillId="2" borderId="0" xfId="6" applyFont="1" applyFill="1" applyBorder="1" applyAlignment="1">
      <alignment horizontal="right"/>
    </xf>
    <xf numFmtId="0" fontId="12" fillId="2" borderId="1" xfId="6" applyNumberFormat="1" applyFont="1" applyFill="1" applyBorder="1"/>
    <xf numFmtId="0" fontId="13" fillId="2" borderId="0" xfId="6" applyNumberFormat="1" applyFont="1" applyFill="1" applyBorder="1"/>
    <xf numFmtId="3" fontId="4" fillId="2" borderId="0" xfId="6" applyNumberFormat="1" applyFont="1" applyFill="1" applyBorder="1"/>
    <xf numFmtId="0" fontId="13" fillId="2" borderId="1" xfId="6" applyNumberFormat="1" applyFont="1" applyFill="1" applyBorder="1"/>
    <xf numFmtId="3" fontId="4" fillId="2" borderId="1" xfId="6" applyNumberFormat="1" applyFont="1" applyFill="1" applyBorder="1"/>
    <xf numFmtId="0" fontId="23" fillId="2" borderId="0" xfId="6" applyFont="1" applyFill="1" applyBorder="1" applyAlignment="1">
      <alignment horizontal="right" wrapText="1"/>
    </xf>
    <xf numFmtId="0" fontId="23" fillId="2" borderId="0" xfId="0" applyFont="1" applyFill="1"/>
    <xf numFmtId="0" fontId="23" fillId="2" borderId="0" xfId="0" applyNumberFormat="1" applyFont="1" applyFill="1" applyBorder="1"/>
    <xf numFmtId="17" fontId="4" fillId="2" borderId="3" xfId="3" applyNumberFormat="1" applyFont="1" applyFill="1" applyBorder="1"/>
    <xf numFmtId="0" fontId="8" fillId="2" borderId="2" xfId="3" applyNumberFormat="1" applyFont="1" applyFill="1" applyBorder="1" applyAlignment="1">
      <alignment horizontal="right" vertical="center" wrapText="1"/>
    </xf>
    <xf numFmtId="4" fontId="8" fillId="2" borderId="2" xfId="3" applyNumberFormat="1" applyFont="1" applyFill="1" applyBorder="1" applyAlignment="1">
      <alignment horizontal="right" vertical="center" wrapText="1"/>
    </xf>
    <xf numFmtId="1" fontId="12" fillId="2" borderId="0" xfId="5" applyNumberFormat="1" applyFont="1" applyFill="1" applyBorder="1"/>
    <xf numFmtId="0" fontId="8" fillId="2" borderId="0" xfId="4" applyFont="1" applyFill="1" applyBorder="1"/>
    <xf numFmtId="0" fontId="4" fillId="2" borderId="0" xfId="4" applyFill="1" applyBorder="1"/>
    <xf numFmtId="0" fontId="5" fillId="2" borderId="0" xfId="4" applyFont="1" applyFill="1" applyBorder="1"/>
    <xf numFmtId="17" fontId="5" fillId="2" borderId="0" xfId="4" applyNumberFormat="1" applyFont="1" applyFill="1" applyBorder="1"/>
    <xf numFmtId="0" fontId="8" fillId="2" borderId="0" xfId="4" applyFont="1" applyFill="1"/>
    <xf numFmtId="0" fontId="4" fillId="2" borderId="0" xfId="4" applyFont="1" applyFill="1"/>
    <xf numFmtId="0" fontId="5" fillId="2" borderId="0" xfId="4" applyFont="1" applyFill="1"/>
    <xf numFmtId="17" fontId="5" fillId="2" borderId="0" xfId="4" applyNumberFormat="1" applyFont="1" applyFill="1"/>
    <xf numFmtId="0" fontId="4" fillId="2" borderId="0" xfId="4" applyNumberFormat="1" applyFont="1" applyFill="1" applyBorder="1"/>
    <xf numFmtId="166" fontId="4" fillId="2" borderId="0" xfId="4" applyNumberFormat="1" applyFont="1" applyFill="1" applyBorder="1"/>
    <xf numFmtId="0" fontId="19" fillId="2" borderId="1" xfId="1" applyNumberFormat="1" applyFont="1" applyFill="1" applyBorder="1"/>
    <xf numFmtId="3" fontId="19" fillId="2" borderId="2" xfId="1" applyNumberFormat="1" applyFont="1" applyFill="1" applyBorder="1"/>
    <xf numFmtId="0" fontId="4" fillId="2" borderId="0" xfId="4" applyFill="1"/>
    <xf numFmtId="166" fontId="4" fillId="2" borderId="0" xfId="4" quotePrefix="1" applyNumberFormat="1" applyFill="1" applyBorder="1" applyAlignment="1">
      <alignment horizontal="right"/>
    </xf>
    <xf numFmtId="0" fontId="13" fillId="2" borderId="0" xfId="0" applyFont="1" applyFill="1" applyBorder="1"/>
    <xf numFmtId="169" fontId="13" fillId="2" borderId="0" xfId="0" quotePrefix="1" applyNumberFormat="1" applyFont="1" applyFill="1" applyBorder="1" applyAlignment="1">
      <alignment horizontal="right"/>
    </xf>
    <xf numFmtId="166" fontId="13" fillId="2" borderId="0" xfId="0" applyNumberFormat="1" applyFont="1" applyFill="1" applyBorder="1" applyAlignment="1">
      <alignment horizontal="right"/>
    </xf>
    <xf numFmtId="169" fontId="29" fillId="2" borderId="0" xfId="7" applyNumberFormat="1" applyFont="1" applyFill="1" applyBorder="1" applyAlignment="1" applyProtection="1">
      <alignment horizontal="right" vertical="center"/>
      <protection locked="0"/>
    </xf>
    <xf numFmtId="169" fontId="13" fillId="2" borderId="0" xfId="0" applyNumberFormat="1" applyFont="1" applyFill="1" applyBorder="1" applyAlignment="1">
      <alignment horizontal="right"/>
    </xf>
    <xf numFmtId="166" fontId="29" fillId="2" borderId="0" xfId="7" applyNumberFormat="1" applyFont="1" applyFill="1" applyBorder="1" applyAlignment="1" applyProtection="1">
      <alignment vertical="center"/>
      <protection locked="0"/>
    </xf>
    <xf numFmtId="0" fontId="8" fillId="2" borderId="2" xfId="0" applyNumberFormat="1" applyFont="1" applyFill="1" applyBorder="1"/>
    <xf numFmtId="169" fontId="18" fillId="2" borderId="2" xfId="0" applyNumberFormat="1" applyFont="1" applyFill="1" applyBorder="1" applyAlignment="1">
      <alignment horizontal="right"/>
    </xf>
    <xf numFmtId="166" fontId="18" fillId="2" borderId="2" xfId="0" applyNumberFormat="1" applyFont="1" applyFill="1" applyBorder="1" applyAlignment="1">
      <alignment horizontal="right"/>
    </xf>
    <xf numFmtId="166" fontId="28" fillId="2" borderId="2" xfId="7" applyNumberFormat="1" applyFont="1" applyFill="1" applyBorder="1" applyAlignment="1" applyProtection="1">
      <alignment vertical="center"/>
      <protection locked="0"/>
    </xf>
    <xf numFmtId="170" fontId="18" fillId="2" borderId="2" xfId="0" applyNumberFormat="1" applyFont="1" applyFill="1" applyBorder="1"/>
    <xf numFmtId="166" fontId="28" fillId="2" borderId="2" xfId="7" applyNumberFormat="1" applyFont="1" applyFill="1" applyBorder="1" applyAlignment="1" applyProtection="1">
      <alignment horizontal="right" vertical="center"/>
      <protection locked="0"/>
    </xf>
    <xf numFmtId="166" fontId="29" fillId="2" borderId="0" xfId="7" applyNumberFormat="1" applyFont="1" applyFill="1" applyBorder="1" applyAlignment="1" applyProtection="1">
      <alignment vertical="center"/>
    </xf>
    <xf numFmtId="166" fontId="29" fillId="2" borderId="0" xfId="7" applyNumberFormat="1" applyFont="1" applyFill="1" applyBorder="1" applyAlignment="1" applyProtection="1">
      <alignment horizontal="right" vertical="center"/>
      <protection locked="0"/>
    </xf>
    <xf numFmtId="166" fontId="13" fillId="2" borderId="0" xfId="0" applyNumberFormat="1" applyFont="1" applyFill="1" applyBorder="1" applyAlignment="1">
      <alignment horizontal="right" vertical="top" wrapText="1"/>
    </xf>
    <xf numFmtId="0" fontId="13" fillId="2" borderId="0" xfId="0" applyNumberFormat="1" applyFont="1" applyFill="1" applyBorder="1"/>
    <xf numFmtId="166" fontId="13" fillId="2" borderId="0" xfId="0" quotePrefix="1" applyNumberFormat="1" applyFont="1" applyFill="1" applyBorder="1" applyAlignment="1">
      <alignment horizontal="right"/>
    </xf>
    <xf numFmtId="169" fontId="13" fillId="5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/>
    <xf numFmtId="0" fontId="25" fillId="8" borderId="0" xfId="0" applyNumberFormat="1" applyFont="1" applyFill="1" applyBorder="1"/>
    <xf numFmtId="3" fontId="25" fillId="8" borderId="0" xfId="0" applyNumberFormat="1" applyFont="1" applyFill="1" applyBorder="1"/>
    <xf numFmtId="166" fontId="25" fillId="8" borderId="0" xfId="0" applyNumberFormat="1" applyFont="1" applyFill="1" applyBorder="1" applyAlignment="1">
      <alignment horizontal="right"/>
    </xf>
    <xf numFmtId="166" fontId="25" fillId="8" borderId="0" xfId="0" applyNumberFormat="1" applyFont="1" applyFill="1" applyBorder="1" applyAlignment="1"/>
    <xf numFmtId="167" fontId="25" fillId="8" borderId="0" xfId="0" applyNumberFormat="1" applyFont="1" applyFill="1" applyBorder="1"/>
    <xf numFmtId="0" fontId="8" fillId="6" borderId="12" xfId="0" applyNumberFormat="1" applyFont="1" applyFill="1" applyBorder="1"/>
    <xf numFmtId="3" fontId="18" fillId="6" borderId="12" xfId="0" applyNumberFormat="1" applyFont="1" applyFill="1" applyBorder="1"/>
    <xf numFmtId="166" fontId="18" fillId="6" borderId="12" xfId="0" applyNumberFormat="1" applyFont="1" applyFill="1" applyBorder="1"/>
    <xf numFmtId="167" fontId="18" fillId="6" borderId="12" xfId="0" applyNumberFormat="1" applyFont="1" applyFill="1" applyBorder="1"/>
    <xf numFmtId="0" fontId="8" fillId="9" borderId="12" xfId="0" applyNumberFormat="1" applyFont="1" applyFill="1" applyBorder="1"/>
    <xf numFmtId="3" fontId="18" fillId="9" borderId="12" xfId="0" applyNumberFormat="1" applyFont="1" applyFill="1" applyBorder="1"/>
    <xf numFmtId="166" fontId="18" fillId="9" borderId="12" xfId="0" applyNumberFormat="1" applyFont="1" applyFill="1" applyBorder="1"/>
    <xf numFmtId="167" fontId="18" fillId="9" borderId="12" xfId="0" applyNumberFormat="1" applyFont="1" applyFill="1" applyBorder="1"/>
    <xf numFmtId="169" fontId="18" fillId="6" borderId="12" xfId="0" applyNumberFormat="1" applyFont="1" applyFill="1" applyBorder="1"/>
    <xf numFmtId="166" fontId="18" fillId="6" borderId="12" xfId="0" applyNumberFormat="1" applyFont="1" applyFill="1" applyBorder="1" applyAlignment="1">
      <alignment horizontal="right"/>
    </xf>
    <xf numFmtId="0" fontId="31" fillId="2" borderId="0" xfId="0" applyNumberFormat="1" applyFont="1" applyFill="1" applyBorder="1"/>
    <xf numFmtId="3" fontId="3" fillId="2" borderId="0" xfId="0" applyNumberFormat="1" applyFont="1" applyFill="1" applyBorder="1"/>
    <xf numFmtId="3" fontId="17" fillId="2" borderId="0" xfId="0" applyNumberFormat="1" applyFont="1" applyFill="1" applyBorder="1"/>
    <xf numFmtId="0" fontId="17" fillId="2" borderId="0" xfId="0" applyFont="1" applyFill="1" applyBorder="1"/>
    <xf numFmtId="0" fontId="31" fillId="0" borderId="0" xfId="0" quotePrefix="1" applyFont="1" applyFill="1" applyBorder="1" applyAlignment="1"/>
    <xf numFmtId="0" fontId="31" fillId="2" borderId="0" xfId="0" quotePrefix="1" applyNumberFormat="1" applyFont="1" applyFill="1" applyBorder="1"/>
    <xf numFmtId="0" fontId="4" fillId="2" borderId="2" xfId="4" applyNumberFormat="1" applyFill="1" applyBorder="1"/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/>
    <xf numFmtId="0" fontId="0" fillId="2" borderId="0" xfId="0" applyFont="1" applyFill="1" applyBorder="1"/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/>
    <xf numFmtId="0" fontId="23" fillId="2" borderId="0" xfId="0" applyFont="1" applyFill="1" applyBorder="1" applyAlignment="1">
      <alignment horizontal="right"/>
    </xf>
    <xf numFmtId="17" fontId="0" fillId="2" borderId="3" xfId="0" applyNumberFormat="1" applyFont="1" applyFill="1" applyBorder="1"/>
    <xf numFmtId="0" fontId="8" fillId="2" borderId="1" xfId="0" applyNumberFormat="1" applyFont="1" applyFill="1" applyBorder="1"/>
    <xf numFmtId="0" fontId="8" fillId="2" borderId="2" xfId="0" applyNumberFormat="1" applyFont="1" applyFill="1" applyBorder="1" applyAlignment="1">
      <alignment horizontal="right" vertical="center"/>
    </xf>
    <xf numFmtId="4" fontId="8" fillId="2" borderId="2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 shrinkToFit="1"/>
    </xf>
    <xf numFmtId="0" fontId="0" fillId="2" borderId="0" xfId="0" applyNumberFormat="1" applyFont="1" applyFill="1" applyBorder="1"/>
    <xf numFmtId="3" fontId="0" fillId="2" borderId="0" xfId="0" applyNumberFormat="1" applyFont="1" applyFill="1" applyBorder="1"/>
    <xf numFmtId="166" fontId="0" fillId="2" borderId="0" xfId="0" applyNumberFormat="1" applyFont="1" applyFill="1" applyBorder="1"/>
    <xf numFmtId="0" fontId="25" fillId="4" borderId="3" xfId="0" applyNumberFormat="1" applyFont="1" applyFill="1" applyBorder="1"/>
    <xf numFmtId="3" fontId="25" fillId="4" borderId="3" xfId="0" applyNumberFormat="1" applyFont="1" applyFill="1" applyBorder="1"/>
    <xf numFmtId="166" fontId="25" fillId="4" borderId="3" xfId="0" applyNumberFormat="1" applyFont="1" applyFill="1" applyBorder="1"/>
    <xf numFmtId="3" fontId="8" fillId="2" borderId="2" xfId="0" applyNumberFormat="1" applyFont="1" applyFill="1" applyBorder="1"/>
    <xf numFmtId="166" fontId="8" fillId="2" borderId="2" xfId="0" applyNumberFormat="1" applyFont="1" applyFill="1" applyBorder="1"/>
    <xf numFmtId="0" fontId="25" fillId="4" borderId="2" xfId="0" applyNumberFormat="1" applyFont="1" applyFill="1" applyBorder="1"/>
    <xf numFmtId="3" fontId="25" fillId="4" borderId="2" xfId="0" applyNumberFormat="1" applyFont="1" applyFill="1" applyBorder="1"/>
    <xf numFmtId="166" fontId="25" fillId="4" borderId="2" xfId="0" applyNumberFormat="1" applyFont="1" applyFill="1" applyBorder="1"/>
    <xf numFmtId="166" fontId="0" fillId="2" borderId="0" xfId="0" applyNumberFormat="1" applyFont="1" applyFill="1" applyBorder="1" applyAlignment="1">
      <alignment horizontal="right"/>
    </xf>
    <xf numFmtId="0" fontId="23" fillId="2" borderId="0" xfId="0" applyNumberFormat="1" applyFont="1" applyFill="1" applyBorder="1" applyAlignment="1">
      <alignment horizontal="right"/>
    </xf>
    <xf numFmtId="169" fontId="13" fillId="10" borderId="0" xfId="0" quotePrefix="1" applyNumberFormat="1" applyFont="1" applyFill="1" applyBorder="1" applyAlignment="1">
      <alignment horizontal="right"/>
    </xf>
    <xf numFmtId="172" fontId="13" fillId="10" borderId="0" xfId="0" quotePrefix="1" applyNumberFormat="1" applyFont="1" applyFill="1" applyBorder="1" applyAlignment="1">
      <alignment horizontal="right"/>
    </xf>
    <xf numFmtId="169" fontId="13" fillId="10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 applyAlignment="1">
      <alignment horizontal="right"/>
    </xf>
    <xf numFmtId="172" fontId="13" fillId="10" borderId="0" xfId="0" applyNumberFormat="1" applyFont="1" applyFill="1" applyBorder="1" applyAlignment="1">
      <alignment horizontal="right"/>
    </xf>
    <xf numFmtId="3" fontId="28" fillId="2" borderId="2" xfId="7" applyNumberFormat="1" applyFont="1" applyFill="1" applyBorder="1" applyAlignment="1" applyProtection="1">
      <alignment vertical="center"/>
      <protection locked="0"/>
    </xf>
    <xf numFmtId="3" fontId="25" fillId="8" borderId="0" xfId="0" applyNumberFormat="1" applyFont="1" applyFill="1" applyBorder="1" applyAlignment="1">
      <alignment horizontal="right"/>
    </xf>
    <xf numFmtId="3" fontId="18" fillId="6" borderId="12" xfId="0" applyNumberFormat="1" applyFont="1" applyFill="1" applyBorder="1" applyAlignment="1">
      <alignment horizontal="right"/>
    </xf>
    <xf numFmtId="169" fontId="31" fillId="2" borderId="0" xfId="0" applyNumberFormat="1" applyFont="1" applyFill="1" applyBorder="1"/>
    <xf numFmtId="3" fontId="0" fillId="0" borderId="0" xfId="0" applyNumberFormat="1"/>
    <xf numFmtId="0" fontId="3" fillId="0" borderId="0" xfId="0" applyFont="1"/>
    <xf numFmtId="0" fontId="8" fillId="2" borderId="2" xfId="1" applyFont="1" applyFill="1" applyBorder="1" applyAlignment="1"/>
    <xf numFmtId="0" fontId="8" fillId="2" borderId="2" xfId="1" applyNumberFormat="1" applyFont="1" applyFill="1" applyBorder="1" applyAlignment="1">
      <alignment horizontal="right" vertical="center"/>
    </xf>
    <xf numFmtId="4" fontId="8" fillId="2" borderId="2" xfId="1" applyNumberFormat="1" applyFont="1" applyFill="1" applyBorder="1" applyAlignment="1">
      <alignment horizontal="right" vertical="center" wrapText="1"/>
    </xf>
    <xf numFmtId="0" fontId="8" fillId="2" borderId="2" xfId="1" applyNumberFormat="1" applyFont="1" applyFill="1" applyBorder="1" applyAlignment="1">
      <alignment horizontal="right" vertical="center" wrapText="1" shrinkToFit="1"/>
    </xf>
    <xf numFmtId="166" fontId="4" fillId="2" borderId="3" xfId="1" applyNumberFormat="1" applyFont="1" applyFill="1" applyBorder="1"/>
    <xf numFmtId="3" fontId="4" fillId="2" borderId="3" xfId="1" applyNumberFormat="1" applyFont="1" applyFill="1" applyBorder="1"/>
    <xf numFmtId="3" fontId="4" fillId="2" borderId="0" xfId="1" applyNumberFormat="1" applyFont="1" applyFill="1" applyBorder="1" applyAlignment="1">
      <alignment horizontal="right"/>
    </xf>
    <xf numFmtId="166" fontId="4" fillId="2" borderId="0" xfId="1" applyNumberFormat="1" applyFont="1" applyFill="1" applyBorder="1" applyAlignment="1">
      <alignment horizontal="right"/>
    </xf>
    <xf numFmtId="166" fontId="4" fillId="2" borderId="0" xfId="1" quotePrefix="1" applyNumberFormat="1" applyFont="1" applyFill="1" applyBorder="1" applyAlignment="1">
      <alignment horizontal="right"/>
    </xf>
    <xf numFmtId="1" fontId="25" fillId="4" borderId="2" xfId="0" applyNumberFormat="1" applyFont="1" applyFill="1" applyBorder="1"/>
    <xf numFmtId="167" fontId="25" fillId="4" borderId="2" xfId="0" applyNumberFormat="1" applyFont="1" applyFill="1" applyBorder="1"/>
    <xf numFmtId="0" fontId="0" fillId="2" borderId="2" xfId="0" applyNumberFormat="1" applyFont="1" applyFill="1" applyBorder="1"/>
    <xf numFmtId="4" fontId="4" fillId="2" borderId="1" xfId="1" applyNumberFormat="1" applyFont="1" applyFill="1" applyBorder="1"/>
    <xf numFmtId="166" fontId="4" fillId="2" borderId="1" xfId="1" applyNumberFormat="1" applyFont="1" applyFill="1" applyBorder="1"/>
    <xf numFmtId="166" fontId="4" fillId="2" borderId="1" xfId="1" quotePrefix="1" applyNumberFormat="1" applyFont="1" applyFill="1" applyBorder="1" applyAlignment="1">
      <alignment horizontal="right"/>
    </xf>
    <xf numFmtId="0" fontId="23" fillId="2" borderId="0" xfId="1" applyFont="1" applyFill="1"/>
    <xf numFmtId="0" fontId="0" fillId="2" borderId="3" xfId="0" applyNumberFormat="1" applyFont="1" applyFill="1" applyBorder="1"/>
    <xf numFmtId="3" fontId="0" fillId="3" borderId="0" xfId="0" applyNumberFormat="1" applyFont="1" applyFill="1" applyBorder="1"/>
    <xf numFmtId="0" fontId="8" fillId="2" borderId="0" xfId="1" applyFont="1" applyFill="1" applyBorder="1" applyAlignment="1">
      <alignment horizontal="left" vertical="center"/>
    </xf>
    <xf numFmtId="17" fontId="4" fillId="2" borderId="2" xfId="1" applyNumberFormat="1" applyFont="1" applyFill="1" applyBorder="1"/>
    <xf numFmtId="0" fontId="8" fillId="2" borderId="2" xfId="1" applyNumberFormat="1" applyFont="1" applyFill="1" applyBorder="1" applyAlignment="1">
      <alignment horizontal="right" vertical="center" wrapText="1"/>
    </xf>
    <xf numFmtId="0" fontId="4" fillId="2" borderId="0" xfId="1" applyNumberFormat="1" applyFont="1" applyFill="1"/>
    <xf numFmtId="0" fontId="4" fillId="2" borderId="0" xfId="1" quotePrefix="1" applyNumberFormat="1" applyFont="1" applyFill="1" applyBorder="1"/>
    <xf numFmtId="4" fontId="4" fillId="2" borderId="0" xfId="1" applyNumberFormat="1" applyFont="1" applyFill="1" applyBorder="1" applyAlignment="1">
      <alignment horizontal="right"/>
    </xf>
    <xf numFmtId="0" fontId="31" fillId="2" borderId="0" xfId="1" applyNumberFormat="1" applyFont="1" applyFill="1" applyBorder="1" applyAlignment="1">
      <alignment textRotation="180"/>
    </xf>
    <xf numFmtId="0" fontId="4" fillId="2" borderId="3" xfId="1" quotePrefix="1" applyNumberFormat="1" applyFont="1" applyFill="1" applyBorder="1"/>
    <xf numFmtId="4" fontId="4" fillId="2" borderId="3" xfId="1" applyNumberFormat="1" applyFont="1" applyFill="1" applyBorder="1" applyAlignment="1">
      <alignment horizontal="right"/>
    </xf>
    <xf numFmtId="0" fontId="4" fillId="2" borderId="1" xfId="1" quotePrefix="1" applyNumberFormat="1" applyFont="1" applyFill="1" applyBorder="1"/>
    <xf numFmtId="4" fontId="4" fillId="2" borderId="1" xfId="1" applyNumberFormat="1" applyFont="1" applyFill="1" applyBorder="1" applyAlignment="1">
      <alignment horizontal="right"/>
    </xf>
    <xf numFmtId="3" fontId="23" fillId="2" borderId="0" xfId="1" applyNumberFormat="1" applyFont="1" applyFill="1" applyBorder="1"/>
    <xf numFmtId="0" fontId="23" fillId="2" borderId="0" xfId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right" vertical="center"/>
    </xf>
    <xf numFmtId="17" fontId="8" fillId="2" borderId="2" xfId="1" applyNumberFormat="1" applyFont="1" applyFill="1" applyBorder="1" applyAlignment="1">
      <alignment horizontal="right" vertical="center" wrapText="1"/>
    </xf>
    <xf numFmtId="4" fontId="4" fillId="2" borderId="3" xfId="1" applyNumberFormat="1" applyFont="1" applyFill="1" applyBorder="1"/>
    <xf numFmtId="4" fontId="4" fillId="2" borderId="0" xfId="1" applyNumberFormat="1" applyFont="1" applyFill="1" applyBorder="1"/>
    <xf numFmtId="0" fontId="8" fillId="2" borderId="3" xfId="1" applyNumberFormat="1" applyFont="1" applyFill="1" applyBorder="1" applyAlignment="1">
      <alignment horizontal="right" vertical="center"/>
    </xf>
    <xf numFmtId="0" fontId="8" fillId="2" borderId="2" xfId="1" applyNumberFormat="1" applyFont="1" applyFill="1" applyBorder="1" applyAlignment="1">
      <alignment horizontal="left"/>
    </xf>
    <xf numFmtId="4" fontId="8" fillId="3" borderId="2" xfId="1" applyNumberFormat="1" applyFont="1" applyFill="1" applyBorder="1"/>
    <xf numFmtId="4" fontId="8" fillId="2" borderId="2" xfId="1" applyNumberFormat="1" applyFont="1" applyFill="1" applyBorder="1"/>
    <xf numFmtId="0" fontId="4" fillId="2" borderId="0" xfId="1" applyNumberFormat="1" applyFont="1" applyFill="1" applyBorder="1" applyAlignment="1">
      <alignment horizontal="left"/>
    </xf>
    <xf numFmtId="4" fontId="4" fillId="3" borderId="0" xfId="1" applyNumberFormat="1" applyFont="1" applyFill="1" applyBorder="1"/>
    <xf numFmtId="4" fontId="4" fillId="3" borderId="0" xfId="1" applyNumberFormat="1" applyFont="1" applyFill="1" applyBorder="1" applyAlignment="1">
      <alignment horizontal="right"/>
    </xf>
    <xf numFmtId="0" fontId="4" fillId="2" borderId="0" xfId="1" quotePrefix="1" applyFont="1" applyFill="1" applyBorder="1"/>
    <xf numFmtId="4" fontId="4" fillId="3" borderId="0" xfId="1" quotePrefix="1" applyNumberFormat="1" applyFont="1" applyFill="1" applyBorder="1"/>
    <xf numFmtId="4" fontId="4" fillId="2" borderId="0" xfId="1" quotePrefix="1" applyNumberFormat="1" applyFont="1" applyFill="1" applyBorder="1"/>
    <xf numFmtId="0" fontId="4" fillId="2" borderId="1" xfId="1" applyFont="1" applyFill="1" applyBorder="1"/>
    <xf numFmtId="4" fontId="4" fillId="3" borderId="1" xfId="1" applyNumberFormat="1" applyFont="1" applyFill="1" applyBorder="1"/>
    <xf numFmtId="0" fontId="25" fillId="4" borderId="2" xfId="1" applyNumberFormat="1" applyFont="1" applyFill="1" applyBorder="1" applyAlignment="1">
      <alignment horizontal="left"/>
    </xf>
    <xf numFmtId="2" fontId="25" fillId="4" borderId="2" xfId="1" applyNumberFormat="1" applyFont="1" applyFill="1" applyBorder="1"/>
    <xf numFmtId="0" fontId="8" fillId="3" borderId="2" xfId="1" applyNumberFormat="1" applyFont="1" applyFill="1" applyBorder="1" applyAlignment="1">
      <alignment horizontal="left"/>
    </xf>
    <xf numFmtId="4" fontId="8" fillId="3" borderId="3" xfId="1" applyNumberFormat="1" applyFont="1" applyFill="1" applyBorder="1"/>
    <xf numFmtId="4" fontId="8" fillId="3" borderId="2" xfId="1" applyNumberFormat="1" applyFont="1" applyFill="1" applyBorder="1" applyAlignment="1">
      <alignment horizontal="right"/>
    </xf>
    <xf numFmtId="0" fontId="0" fillId="2" borderId="1" xfId="0" applyFont="1" applyFill="1" applyBorder="1"/>
    <xf numFmtId="0" fontId="0" fillId="2" borderId="4" xfId="0" applyFont="1" applyFill="1" applyBorder="1"/>
    <xf numFmtId="2" fontId="0" fillId="2" borderId="8" xfId="0" applyNumberFormat="1" applyFont="1" applyFill="1" applyBorder="1"/>
    <xf numFmtId="2" fontId="0" fillId="2" borderId="0" xfId="0" applyNumberFormat="1" applyFont="1" applyFill="1" applyBorder="1"/>
    <xf numFmtId="0" fontId="0" fillId="2" borderId="8" xfId="0" applyFont="1" applyFill="1" applyBorder="1"/>
    <xf numFmtId="0" fontId="0" fillId="2" borderId="10" xfId="0" applyFont="1" applyFill="1" applyBorder="1"/>
    <xf numFmtId="165" fontId="0" fillId="2" borderId="10" xfId="0" applyNumberFormat="1" applyFont="1" applyFill="1" applyBorder="1"/>
    <xf numFmtId="165" fontId="0" fillId="2" borderId="1" xfId="0" applyNumberFormat="1" applyFont="1" applyFill="1" applyBorder="1"/>
    <xf numFmtId="17" fontId="0" fillId="2" borderId="0" xfId="0" applyNumberFormat="1" applyFont="1" applyFill="1" applyBorder="1"/>
    <xf numFmtId="0" fontId="0" fillId="2" borderId="1" xfId="0" applyNumberFormat="1" applyFont="1" applyFill="1" applyBorder="1"/>
    <xf numFmtId="0" fontId="8" fillId="2" borderId="0" xfId="0" applyNumberFormat="1" applyFont="1" applyFill="1" applyBorder="1" applyAlignment="1">
      <alignment horizontal="left"/>
    </xf>
    <xf numFmtId="3" fontId="0" fillId="2" borderId="3" xfId="0" applyNumberFormat="1" applyFont="1" applyFill="1" applyBorder="1"/>
    <xf numFmtId="0" fontId="0" fillId="2" borderId="0" xfId="0" applyNumberFormat="1" applyFont="1" applyFill="1" applyBorder="1" applyAlignment="1">
      <alignment horizontal="left"/>
    </xf>
    <xf numFmtId="166" fontId="0" fillId="2" borderId="1" xfId="0" applyNumberFormat="1" applyFont="1" applyFill="1" applyBorder="1"/>
    <xf numFmtId="0" fontId="8" fillId="2" borderId="3" xfId="0" applyNumberFormat="1" applyFont="1" applyFill="1" applyBorder="1" applyAlignment="1">
      <alignment horizontal="left"/>
    </xf>
    <xf numFmtId="166" fontId="0" fillId="2" borderId="3" xfId="0" applyNumberFormat="1" applyFont="1" applyFill="1" applyBorder="1"/>
    <xf numFmtId="166" fontId="8" fillId="2" borderId="3" xfId="0" applyNumberFormat="1" applyFont="1" applyFill="1" applyBorder="1" applyAlignment="1">
      <alignment horizontal="right"/>
    </xf>
    <xf numFmtId="0" fontId="0" fillId="2" borderId="1" xfId="0" applyNumberFormat="1" applyFont="1" applyFill="1" applyBorder="1" applyAlignment="1">
      <alignment horizontal="left"/>
    </xf>
    <xf numFmtId="0" fontId="23" fillId="2" borderId="0" xfId="0" applyFont="1" applyFill="1" applyBorder="1"/>
    <xf numFmtId="0" fontId="0" fillId="2" borderId="3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0" fontId="4" fillId="2" borderId="0" xfId="1" applyFont="1" applyFill="1" applyAlignment="1"/>
    <xf numFmtId="0" fontId="10" fillId="2" borderId="0" xfId="2" applyFill="1" applyAlignment="1"/>
    <xf numFmtId="0" fontId="10" fillId="0" borderId="0" xfId="2"/>
    <xf numFmtId="0" fontId="25" fillId="4" borderId="0" xfId="1" applyNumberFormat="1" applyFont="1" applyFill="1" applyBorder="1"/>
    <xf numFmtId="3" fontId="25" fillId="4" borderId="0" xfId="1" applyNumberFormat="1" applyFont="1" applyFill="1" applyBorder="1" applyAlignment="1">
      <alignment horizontal="right"/>
    </xf>
    <xf numFmtId="166" fontId="25" fillId="4" borderId="0" xfId="1" applyNumberFormat="1" applyFont="1" applyFill="1" applyBorder="1" applyAlignment="1">
      <alignment horizontal="right"/>
    </xf>
    <xf numFmtId="166" fontId="25" fillId="4" borderId="0" xfId="1" applyNumberFormat="1" applyFont="1" applyFill="1" applyBorder="1"/>
    <xf numFmtId="166" fontId="25" fillId="4" borderId="0" xfId="1" quotePrefix="1" applyNumberFormat="1" applyFont="1" applyFill="1" applyBorder="1" applyAlignment="1">
      <alignment horizontal="right"/>
    </xf>
    <xf numFmtId="0" fontId="4" fillId="2" borderId="1" xfId="1" applyNumberFormat="1" applyFont="1" applyFill="1" applyBorder="1" applyAlignment="1">
      <alignment wrapText="1"/>
    </xf>
    <xf numFmtId="17" fontId="0" fillId="2" borderId="8" xfId="0" applyNumberFormat="1" applyFont="1" applyFill="1" applyBorder="1"/>
    <xf numFmtId="0" fontId="0" fillId="2" borderId="10" xfId="0" applyNumberFormat="1" applyFont="1" applyFill="1" applyBorder="1"/>
    <xf numFmtId="0" fontId="8" fillId="2" borderId="1" xfId="0" applyNumberFormat="1" applyFont="1" applyFill="1" applyBorder="1" applyAlignment="1">
      <alignment horizontal="right" vertical="center"/>
    </xf>
    <xf numFmtId="0" fontId="8" fillId="2" borderId="1" xfId="0" applyNumberFormat="1" applyFont="1" applyFill="1" applyBorder="1" applyAlignment="1">
      <alignment horizontal="right" vertical="center" wrapText="1"/>
    </xf>
    <xf numFmtId="0" fontId="8" fillId="2" borderId="11" xfId="0" applyNumberFormat="1" applyFont="1" applyFill="1" applyBorder="1" applyAlignment="1">
      <alignment horizontal="right" vertical="center" wrapText="1"/>
    </xf>
    <xf numFmtId="0" fontId="8" fillId="2" borderId="5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/>
    </xf>
    <xf numFmtId="0" fontId="0" fillId="2" borderId="4" xfId="0" applyNumberFormat="1" applyFont="1" applyFill="1" applyBorder="1"/>
    <xf numFmtId="3" fontId="0" fillId="3" borderId="7" xfId="0" applyNumberFormat="1" applyFont="1" applyFill="1" applyBorder="1"/>
    <xf numFmtId="3" fontId="0" fillId="3" borderId="3" xfId="0" applyNumberFormat="1" applyFont="1" applyFill="1" applyBorder="1"/>
    <xf numFmtId="0" fontId="0" fillId="2" borderId="8" xfId="0" applyNumberFormat="1" applyFont="1" applyFill="1" applyBorder="1"/>
    <xf numFmtId="3" fontId="0" fillId="3" borderId="9" xfId="0" applyNumberFormat="1" applyFont="1" applyFill="1" applyBorder="1"/>
    <xf numFmtId="0" fontId="25" fillId="4" borderId="5" xfId="0" applyNumberFormat="1" applyFont="1" applyFill="1" applyBorder="1"/>
    <xf numFmtId="3" fontId="23" fillId="2" borderId="0" xfId="0" applyNumberFormat="1" applyFont="1" applyFill="1" applyBorder="1"/>
    <xf numFmtId="4" fontId="23" fillId="2" borderId="0" xfId="0" applyNumberFormat="1" applyFont="1" applyFill="1" applyBorder="1"/>
    <xf numFmtId="0" fontId="13" fillId="0" borderId="0" xfId="0" applyFont="1"/>
    <xf numFmtId="0" fontId="13" fillId="0" borderId="1" xfId="0" applyFont="1" applyBorder="1"/>
    <xf numFmtId="166" fontId="13" fillId="2" borderId="0" xfId="0" applyNumberFormat="1" applyFont="1" applyFill="1" applyBorder="1"/>
    <xf numFmtId="3" fontId="13" fillId="2" borderId="0" xfId="0" applyNumberFormat="1" applyFont="1" applyFill="1" applyBorder="1"/>
    <xf numFmtId="167" fontId="28" fillId="2" borderId="2" xfId="7" applyNumberFormat="1" applyFont="1" applyFill="1" applyBorder="1" applyAlignment="1" applyProtection="1">
      <alignment horizontal="right" vertical="center"/>
      <protection locked="0"/>
    </xf>
    <xf numFmtId="3" fontId="13" fillId="2" borderId="0" xfId="0" quotePrefix="1" applyNumberFormat="1" applyFont="1" applyFill="1" applyBorder="1" applyAlignment="1">
      <alignment horizontal="right"/>
    </xf>
    <xf numFmtId="166" fontId="25" fillId="8" borderId="0" xfId="0" applyNumberFormat="1" applyFont="1" applyFill="1" applyBorder="1"/>
    <xf numFmtId="0" fontId="8" fillId="6" borderId="12" xfId="0" applyNumberFormat="1" applyFont="1" applyFill="1" applyBorder="1" applyAlignment="1">
      <alignment horizontal="left" indent="3"/>
    </xf>
    <xf numFmtId="0" fontId="8" fillId="9" borderId="12" xfId="0" applyNumberFormat="1" applyFont="1" applyFill="1" applyBorder="1" applyAlignment="1"/>
    <xf numFmtId="3" fontId="8" fillId="2" borderId="2" xfId="1" applyNumberFormat="1" applyFont="1" applyFill="1" applyBorder="1" applyAlignment="1">
      <alignment horizontal="right"/>
    </xf>
    <xf numFmtId="167" fontId="8" fillId="2" borderId="2" xfId="1" applyNumberFormat="1" applyFont="1" applyFill="1" applyBorder="1" applyAlignment="1">
      <alignment horizontal="right"/>
    </xf>
    <xf numFmtId="169" fontId="13" fillId="2" borderId="0" xfId="0" applyNumberFormat="1" applyFont="1" applyFill="1" applyBorder="1"/>
    <xf numFmtId="166" fontId="28" fillId="2" borderId="2" xfId="7" quotePrefix="1" applyNumberFormat="1" applyFont="1" applyFill="1" applyBorder="1" applyAlignment="1" applyProtection="1">
      <alignment horizontal="right" vertical="center"/>
      <protection locked="0"/>
    </xf>
    <xf numFmtId="171" fontId="28" fillId="2" borderId="2" xfId="7" applyNumberFormat="1" applyFont="1" applyFill="1" applyBorder="1" applyAlignment="1" applyProtection="1">
      <alignment horizontal="right" vertical="center"/>
      <protection locked="0"/>
    </xf>
    <xf numFmtId="169" fontId="18" fillId="2" borderId="2" xfId="0" applyNumberFormat="1" applyFont="1" applyFill="1" applyBorder="1"/>
    <xf numFmtId="0" fontId="8" fillId="2" borderId="0" xfId="0" applyNumberFormat="1" applyFont="1" applyFill="1" applyBorder="1"/>
    <xf numFmtId="173" fontId="25" fillId="8" borderId="0" xfId="0" applyNumberFormat="1" applyFont="1" applyFill="1" applyBorder="1"/>
    <xf numFmtId="171" fontId="25" fillId="8" borderId="0" xfId="0" applyNumberFormat="1" applyFont="1" applyFill="1" applyBorder="1"/>
    <xf numFmtId="173" fontId="18" fillId="6" borderId="12" xfId="0" applyNumberFormat="1" applyFont="1" applyFill="1" applyBorder="1"/>
    <xf numFmtId="17" fontId="8" fillId="2" borderId="0" xfId="0" applyNumberFormat="1" applyFont="1" applyFill="1" applyBorder="1" applyAlignment="1">
      <alignment horizontal="left"/>
    </xf>
    <xf numFmtId="0" fontId="8" fillId="2" borderId="2" xfId="0" applyNumberFormat="1" applyFont="1" applyFill="1" applyBorder="1" applyAlignment="1">
      <alignment horizontal="right"/>
    </xf>
    <xf numFmtId="0" fontId="8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Border="1"/>
    <xf numFmtId="3" fontId="16" fillId="2" borderId="0" xfId="0" applyNumberFormat="1" applyFont="1" applyFill="1" applyBorder="1"/>
    <xf numFmtId="3" fontId="4" fillId="2" borderId="0" xfId="0" applyNumberFormat="1" applyFont="1" applyFill="1" applyBorder="1"/>
    <xf numFmtId="174" fontId="4" fillId="2" borderId="0" xfId="1" applyNumberFormat="1" applyFont="1" applyFill="1" applyBorder="1" applyAlignment="1">
      <alignment horizontal="right"/>
    </xf>
    <xf numFmtId="174" fontId="4" fillId="2" borderId="1" xfId="1" applyNumberFormat="1" applyFont="1" applyFill="1" applyBorder="1" applyAlignment="1">
      <alignment horizontal="right"/>
    </xf>
    <xf numFmtId="174" fontId="4" fillId="2" borderId="3" xfId="1" applyNumberFormat="1" applyFont="1" applyFill="1" applyBorder="1" applyAlignment="1">
      <alignment horizontal="right"/>
    </xf>
    <xf numFmtId="166" fontId="4" fillId="2" borderId="3" xfId="1" applyNumberFormat="1" applyFont="1" applyFill="1" applyBorder="1" applyAlignment="1">
      <alignment horizontal="right"/>
    </xf>
    <xf numFmtId="0" fontId="23" fillId="2" borderId="0" xfId="0" quotePrefix="1" applyFont="1" applyFill="1" applyBorder="1"/>
    <xf numFmtId="0" fontId="0" fillId="2" borderId="4" xfId="0" applyFill="1" applyBorder="1"/>
    <xf numFmtId="2" fontId="0" fillId="2" borderId="10" xfId="0" applyNumberFormat="1" applyFont="1" applyFill="1" applyBorder="1"/>
    <xf numFmtId="2" fontId="0" fillId="2" borderId="1" xfId="0" applyNumberFormat="1" applyFont="1" applyFill="1" applyBorder="1"/>
    <xf numFmtId="0" fontId="32" fillId="0" borderId="0" xfId="0" applyFont="1"/>
    <xf numFmtId="0" fontId="32" fillId="2" borderId="0" xfId="0" applyNumberFormat="1" applyFont="1" applyFill="1"/>
    <xf numFmtId="0" fontId="32" fillId="2" borderId="0" xfId="0" applyNumberFormat="1" applyFont="1" applyFill="1" applyAlignment="1">
      <alignment horizontal="left"/>
    </xf>
    <xf numFmtId="0" fontId="14" fillId="2" borderId="0" xfId="0" applyNumberFormat="1" applyFont="1" applyFill="1"/>
    <xf numFmtId="3" fontId="14" fillId="2" borderId="0" xfId="0" applyNumberFormat="1" applyFont="1" applyFill="1"/>
    <xf numFmtId="167" fontId="4" fillId="2" borderId="0" xfId="0" applyNumberFormat="1" applyFont="1" applyFill="1" applyBorder="1"/>
    <xf numFmtId="0" fontId="4" fillId="2" borderId="0" xfId="0" applyNumberFormat="1" applyFont="1" applyFill="1" applyBorder="1"/>
    <xf numFmtId="0" fontId="4" fillId="2" borderId="0" xfId="0" applyNumberFormat="1" applyFont="1" applyFill="1" applyBorder="1" applyAlignment="1">
      <alignment horizontal="left"/>
    </xf>
    <xf numFmtId="17" fontId="5" fillId="2" borderId="0" xfId="0" applyNumberFormat="1" applyFont="1" applyFill="1"/>
    <xf numFmtId="0" fontId="23" fillId="2" borderId="1" xfId="0" applyFont="1" applyFill="1" applyBorder="1" applyAlignment="1">
      <alignment horizontal="right"/>
    </xf>
    <xf numFmtId="0" fontId="14" fillId="2" borderId="1" xfId="0" applyFont="1" applyFill="1" applyBorder="1"/>
    <xf numFmtId="0" fontId="12" fillId="2" borderId="0" xfId="8" applyFont="1" applyFill="1"/>
    <xf numFmtId="0" fontId="0" fillId="0" borderId="0" xfId="0" applyBorder="1"/>
    <xf numFmtId="167" fontId="25" fillId="4" borderId="1" xfId="1" applyNumberFormat="1" applyFont="1" applyFill="1" applyBorder="1"/>
    <xf numFmtId="3" fontId="0" fillId="2" borderId="1" xfId="0" applyNumberFormat="1" applyFont="1" applyFill="1" applyBorder="1"/>
    <xf numFmtId="0" fontId="0" fillId="2" borderId="8" xfId="0" applyNumberFormat="1" applyFont="1" applyFill="1" applyBorder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vertical="center"/>
    </xf>
    <xf numFmtId="0" fontId="13" fillId="2" borderId="0" xfId="0" applyNumberFormat="1" applyFont="1" applyFill="1"/>
    <xf numFmtId="0" fontId="13" fillId="2" borderId="0" xfId="0" applyNumberFormat="1" applyFont="1" applyFill="1" applyAlignment="1">
      <alignment horizontal="left"/>
    </xf>
    <xf numFmtId="0" fontId="13" fillId="2" borderId="0" xfId="0" applyNumberFormat="1" applyFont="1" applyFill="1" applyBorder="1" applyAlignment="1">
      <alignment wrapText="1"/>
    </xf>
    <xf numFmtId="0" fontId="13" fillId="2" borderId="1" xfId="0" applyNumberFormat="1" applyFont="1" applyFill="1" applyBorder="1"/>
    <xf numFmtId="0" fontId="19" fillId="2" borderId="0" xfId="0" applyFont="1" applyFill="1" applyBorder="1" applyAlignment="1">
      <alignment horizontal="right"/>
    </xf>
    <xf numFmtId="0" fontId="18" fillId="2" borderId="0" xfId="9" applyFont="1" applyFill="1" applyAlignment="1"/>
    <xf numFmtId="0" fontId="13" fillId="2" borderId="0" xfId="9" applyFont="1" applyFill="1"/>
    <xf numFmtId="0" fontId="18" fillId="2" borderId="0" xfId="9" applyFont="1" applyFill="1"/>
    <xf numFmtId="0" fontId="18" fillId="2" borderId="2" xfId="9" applyFont="1" applyFill="1" applyBorder="1" applyAlignment="1">
      <alignment horizontal="right"/>
    </xf>
    <xf numFmtId="0" fontId="18" fillId="2" borderId="3" xfId="9" applyFont="1" applyFill="1" applyBorder="1"/>
    <xf numFmtId="0" fontId="13" fillId="2" borderId="3" xfId="9" applyFont="1" applyFill="1" applyBorder="1"/>
    <xf numFmtId="0" fontId="13" fillId="2" borderId="3" xfId="9" applyFont="1" applyFill="1" applyBorder="1" applyAlignment="1">
      <alignment horizontal="right"/>
    </xf>
    <xf numFmtId="0" fontId="18" fillId="2" borderId="0" xfId="9" applyFont="1" applyFill="1" applyBorder="1"/>
    <xf numFmtId="0" fontId="13" fillId="2" borderId="0" xfId="9" applyFont="1" applyFill="1" applyBorder="1" applyAlignment="1">
      <alignment horizontal="right"/>
    </xf>
    <xf numFmtId="0" fontId="13" fillId="2" borderId="0" xfId="9" applyFont="1" applyFill="1" applyBorder="1"/>
    <xf numFmtId="49" fontId="13" fillId="2" borderId="0" xfId="9" applyNumberFormat="1" applyFont="1" applyFill="1" applyBorder="1" applyAlignment="1">
      <alignment horizontal="right"/>
    </xf>
    <xf numFmtId="3" fontId="13" fillId="2" borderId="0" xfId="9" applyNumberFormat="1" applyFont="1" applyFill="1" applyBorder="1" applyAlignment="1">
      <alignment horizontal="right"/>
    </xf>
    <xf numFmtId="0" fontId="18" fillId="2" borderId="1" xfId="9" applyFont="1" applyFill="1" applyBorder="1"/>
    <xf numFmtId="0" fontId="13" fillId="2" borderId="1" xfId="9" applyFont="1" applyFill="1" applyBorder="1"/>
    <xf numFmtId="0" fontId="13" fillId="2" borderId="1" xfId="9" applyFont="1" applyFill="1" applyBorder="1" applyAlignment="1">
      <alignment horizontal="right"/>
    </xf>
    <xf numFmtId="0" fontId="13" fillId="2" borderId="0" xfId="9" applyFont="1" applyFill="1" applyAlignment="1">
      <alignment horizontal="right"/>
    </xf>
    <xf numFmtId="0" fontId="18" fillId="2" borderId="2" xfId="9" applyFont="1" applyFill="1" applyBorder="1"/>
    <xf numFmtId="3" fontId="13" fillId="2" borderId="1" xfId="9" applyNumberFormat="1" applyFont="1" applyFill="1" applyBorder="1"/>
    <xf numFmtId="0" fontId="13" fillId="2" borderId="2" xfId="9" applyFont="1" applyFill="1" applyBorder="1"/>
    <xf numFmtId="0" fontId="13" fillId="2" borderId="2" xfId="9" applyFont="1" applyFill="1" applyBorder="1" applyAlignment="1">
      <alignment horizontal="right"/>
    </xf>
    <xf numFmtId="0" fontId="8" fillId="2" borderId="3" xfId="1" applyFont="1" applyFill="1" applyBorder="1"/>
    <xf numFmtId="0" fontId="4" fillId="2" borderId="3" xfId="1" applyFont="1" applyFill="1" applyBorder="1" applyAlignment="1">
      <alignment horizontal="right"/>
    </xf>
    <xf numFmtId="0" fontId="8" fillId="2" borderId="1" xfId="1" applyFont="1" applyFill="1" applyBorder="1"/>
    <xf numFmtId="0" fontId="4" fillId="2" borderId="1" xfId="1" applyFont="1" applyFill="1" applyBorder="1" applyAlignment="1">
      <alignment horizontal="right"/>
    </xf>
    <xf numFmtId="2" fontId="13" fillId="2" borderId="0" xfId="9" applyNumberFormat="1" applyFont="1" applyFill="1"/>
    <xf numFmtId="2" fontId="13" fillId="2" borderId="1" xfId="9" applyNumberFormat="1" applyFont="1" applyFill="1" applyBorder="1"/>
    <xf numFmtId="0" fontId="3" fillId="2" borderId="0" xfId="0" applyFont="1" applyFill="1"/>
    <xf numFmtId="4" fontId="0" fillId="0" borderId="0" xfId="0" applyNumberFormat="1"/>
    <xf numFmtId="0" fontId="34" fillId="0" borderId="0" xfId="13" quotePrefix="1" applyNumberFormat="1"/>
    <xf numFmtId="0" fontId="34" fillId="0" borderId="0" xfId="13" applyNumberFormat="1"/>
    <xf numFmtId="0" fontId="34" fillId="0" borderId="0" xfId="13" quotePrefix="1" applyNumberFormat="1"/>
    <xf numFmtId="0" fontId="34" fillId="0" borderId="0" xfId="13" applyNumberFormat="1"/>
    <xf numFmtId="0" fontId="36" fillId="0" borderId="0" xfId="13" quotePrefix="1" applyNumberFormat="1" applyFont="1" applyFill="1"/>
    <xf numFmtId="0" fontId="34" fillId="0" borderId="0" xfId="13" quotePrefix="1" applyNumberFormat="1" applyFill="1"/>
    <xf numFmtId="0" fontId="8" fillId="2" borderId="3" xfId="1" applyNumberFormat="1" applyFont="1" applyFill="1" applyBorder="1" applyAlignment="1">
      <alignment horizontal="center" vertical="center"/>
    </xf>
    <xf numFmtId="0" fontId="8" fillId="2" borderId="0" xfId="6" applyFont="1" applyFill="1" applyBorder="1" applyAlignment="1">
      <alignment horizontal="left" vertical="center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2" fontId="0" fillId="2" borderId="0" xfId="0" quotePrefix="1" applyNumberFormat="1" applyFill="1" applyBorder="1" applyAlignment="1">
      <alignment horizontal="right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" fontId="4" fillId="2" borderId="16" xfId="1" applyNumberFormat="1" applyFill="1" applyBorder="1"/>
    <xf numFmtId="0" fontId="4" fillId="2" borderId="15" xfId="1" applyNumberFormat="1" applyFill="1" applyBorder="1"/>
    <xf numFmtId="0" fontId="25" fillId="4" borderId="15" xfId="1" applyNumberFormat="1" applyFont="1" applyFill="1" applyBorder="1"/>
    <xf numFmtId="0" fontId="23" fillId="2" borderId="17" xfId="1" applyFont="1" applyFill="1" applyBorder="1"/>
    <xf numFmtId="49" fontId="23" fillId="2" borderId="0" xfId="1" applyNumberFormat="1" applyFont="1" applyFill="1" applyBorder="1"/>
    <xf numFmtId="17" fontId="4" fillId="2" borderId="3" xfId="1" applyNumberFormat="1" applyFill="1" applyBorder="1"/>
    <xf numFmtId="0" fontId="8" fillId="2" borderId="13" xfId="0" applyFont="1" applyFill="1" applyBorder="1" applyAlignment="1">
      <alignment vertical="center"/>
    </xf>
    <xf numFmtId="0" fontId="0" fillId="2" borderId="17" xfId="0" applyFill="1" applyBorder="1"/>
    <xf numFmtId="0" fontId="0" fillId="2" borderId="0" xfId="0" applyFill="1" applyBorder="1"/>
    <xf numFmtId="0" fontId="0" fillId="2" borderId="14" xfId="0" applyFill="1" applyBorder="1"/>
    <xf numFmtId="167" fontId="4" fillId="2" borderId="0" xfId="0" applyNumberFormat="1" applyFont="1" applyFill="1" applyBorder="1" applyAlignment="1">
      <alignment horizontal="right" indent="1"/>
    </xf>
    <xf numFmtId="49" fontId="4" fillId="2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4" fillId="11" borderId="3" xfId="1" applyNumberFormat="1" applyFont="1" applyFill="1" applyBorder="1" applyAlignment="1">
      <alignment horizontal="right" indent="1"/>
    </xf>
    <xf numFmtId="3" fontId="4" fillId="11" borderId="0" xfId="1" applyNumberFormat="1" applyFont="1" applyFill="1" applyBorder="1" applyAlignment="1">
      <alignment horizontal="right" indent="1"/>
    </xf>
    <xf numFmtId="3" fontId="4" fillId="11" borderId="1" xfId="1" applyNumberFormat="1" applyFont="1" applyFill="1" applyBorder="1" applyAlignment="1">
      <alignment horizontal="right" indent="1"/>
    </xf>
    <xf numFmtId="4" fontId="4" fillId="11" borderId="0" xfId="1" applyNumberFormat="1" applyFont="1" applyFill="1" applyBorder="1" applyAlignment="1">
      <alignment horizontal="right" indent="1"/>
    </xf>
    <xf numFmtId="2" fontId="4" fillId="11" borderId="3" xfId="1" applyNumberFormat="1" applyFont="1" applyFill="1" applyBorder="1" applyAlignment="1">
      <alignment horizontal="right" indent="1"/>
    </xf>
    <xf numFmtId="165" fontId="4" fillId="11" borderId="0" xfId="1" applyNumberFormat="1" applyFont="1" applyFill="1" applyBorder="1" applyAlignment="1">
      <alignment horizontal="right" indent="1"/>
    </xf>
    <xf numFmtId="2" fontId="4" fillId="11" borderId="0" xfId="1" applyNumberFormat="1" applyFont="1" applyFill="1" applyBorder="1" applyAlignment="1">
      <alignment horizontal="right" indent="1"/>
    </xf>
    <xf numFmtId="165" fontId="4" fillId="11" borderId="1" xfId="1" applyNumberFormat="1" applyFont="1" applyFill="1" applyBorder="1" applyAlignment="1">
      <alignment horizontal="right" indent="1"/>
    </xf>
    <xf numFmtId="166" fontId="4" fillId="11" borderId="0" xfId="1" applyNumberFormat="1" applyFont="1" applyFill="1" applyBorder="1" applyAlignment="1">
      <alignment horizontal="right" indent="1"/>
    </xf>
    <xf numFmtId="167" fontId="4" fillId="11" borderId="0" xfId="1" applyNumberFormat="1" applyFont="1" applyFill="1" applyBorder="1" applyAlignment="1">
      <alignment horizontal="right" indent="1"/>
    </xf>
    <xf numFmtId="167" fontId="4" fillId="11" borderId="1" xfId="1" applyNumberFormat="1" applyFont="1" applyFill="1" applyBorder="1" applyAlignment="1">
      <alignment horizontal="right" indent="1"/>
    </xf>
    <xf numFmtId="1" fontId="4" fillId="11" borderId="0" xfId="1" applyNumberFormat="1" applyFont="1" applyFill="1" applyBorder="1" applyAlignment="1">
      <alignment horizontal="right" indent="1"/>
    </xf>
    <xf numFmtId="49" fontId="8" fillId="2" borderId="0" xfId="1" applyNumberFormat="1" applyFont="1" applyFill="1" applyBorder="1" applyAlignment="1">
      <alignment horizontal="left"/>
    </xf>
    <xf numFmtId="3" fontId="4" fillId="11" borderId="3" xfId="1" applyNumberFormat="1" applyFill="1" applyBorder="1"/>
    <xf numFmtId="3" fontId="4" fillId="11" borderId="0" xfId="1" applyNumberFormat="1" applyFill="1" applyBorder="1"/>
    <xf numFmtId="3" fontId="4" fillId="11" borderId="1" xfId="1" applyNumberFormat="1" applyFill="1" applyBorder="1"/>
    <xf numFmtId="166" fontId="4" fillId="11" borderId="3" xfId="1" applyNumberFormat="1" applyFill="1" applyBorder="1"/>
    <xf numFmtId="166" fontId="4" fillId="11" borderId="0" xfId="1" applyNumberFormat="1" applyFill="1" applyBorder="1"/>
    <xf numFmtId="166" fontId="4" fillId="11" borderId="1" xfId="1" applyNumberFormat="1" applyFill="1" applyBorder="1"/>
    <xf numFmtId="0" fontId="4" fillId="2" borderId="0" xfId="1" applyFill="1" applyBorder="1"/>
    <xf numFmtId="0" fontId="8" fillId="2" borderId="0" xfId="1" applyFont="1" applyFill="1" applyBorder="1"/>
    <xf numFmtId="0" fontId="5" fillId="2" borderId="0" xfId="1" applyFont="1" applyFill="1" applyBorder="1"/>
    <xf numFmtId="17" fontId="5" fillId="2" borderId="0" xfId="1" applyNumberFormat="1" applyFont="1" applyFill="1" applyBorder="1"/>
    <xf numFmtId="167" fontId="0" fillId="2" borderId="0" xfId="0" applyNumberFormat="1" applyFill="1" applyBorder="1"/>
    <xf numFmtId="0" fontId="0" fillId="2" borderId="1" xfId="0" applyFill="1" applyBorder="1"/>
    <xf numFmtId="167" fontId="0" fillId="2" borderId="1" xfId="0" applyNumberFormat="1" applyFill="1" applyBorder="1"/>
    <xf numFmtId="0" fontId="0" fillId="2" borderId="15" xfId="0" applyFill="1" applyBorder="1"/>
    <xf numFmtId="0" fontId="0" fillId="2" borderId="1" xfId="0" applyFill="1" applyBorder="1" applyAlignment="1">
      <alignment horizontal="right"/>
    </xf>
    <xf numFmtId="0" fontId="0" fillId="2" borderId="2" xfId="0" applyFill="1" applyBorder="1"/>
    <xf numFmtId="3" fontId="34" fillId="2" borderId="0" xfId="13" applyNumberFormat="1" applyFill="1" applyBorder="1"/>
    <xf numFmtId="0" fontId="34" fillId="0" borderId="17" xfId="13" applyNumberFormat="1" applyBorder="1"/>
    <xf numFmtId="0" fontId="8" fillId="2" borderId="13" xfId="13" applyFont="1" applyFill="1" applyBorder="1"/>
    <xf numFmtId="0" fontId="4" fillId="2" borderId="14" xfId="13" applyFont="1" applyFill="1" applyBorder="1"/>
    <xf numFmtId="0" fontId="5" fillId="2" borderId="17" xfId="13" applyFont="1" applyFill="1" applyBorder="1"/>
    <xf numFmtId="17" fontId="5" fillId="2" borderId="0" xfId="13" applyNumberFormat="1" applyFont="1" applyFill="1" applyBorder="1"/>
    <xf numFmtId="0" fontId="34" fillId="2" borderId="0" xfId="13" applyFill="1" applyBorder="1"/>
    <xf numFmtId="0" fontId="34" fillId="2" borderId="0" xfId="13" applyNumberFormat="1" applyFill="1" applyBorder="1"/>
    <xf numFmtId="0" fontId="15" fillId="2" borderId="17" xfId="13" applyNumberFormat="1" applyFont="1" applyFill="1" applyBorder="1"/>
    <xf numFmtId="3" fontId="15" fillId="2" borderId="0" xfId="13" applyNumberFormat="1" applyFont="1" applyFill="1" applyBorder="1"/>
    <xf numFmtId="166" fontId="15" fillId="2" borderId="0" xfId="13" applyNumberFormat="1" applyFont="1" applyFill="1" applyBorder="1"/>
    <xf numFmtId="0" fontId="15" fillId="2" borderId="15" xfId="13" applyNumberFormat="1" applyFont="1" applyFill="1" applyBorder="1"/>
    <xf numFmtId="3" fontId="15" fillId="2" borderId="1" xfId="13" quotePrefix="1" applyNumberFormat="1" applyFont="1" applyFill="1" applyBorder="1" applyAlignment="1">
      <alignment horizontal="right"/>
    </xf>
    <xf numFmtId="166" fontId="15" fillId="2" borderId="1" xfId="13" quotePrefix="1" applyNumberFormat="1" applyFont="1" applyFill="1" applyBorder="1" applyAlignment="1">
      <alignment horizontal="right"/>
    </xf>
    <xf numFmtId="166" fontId="15" fillId="2" borderId="1" xfId="13" applyNumberFormat="1" applyFont="1" applyFill="1" applyBorder="1" applyAlignment="1">
      <alignment horizontal="right"/>
    </xf>
    <xf numFmtId="166" fontId="15" fillId="11" borderId="0" xfId="13" applyNumberFormat="1" applyFont="1" applyFill="1" applyBorder="1"/>
    <xf numFmtId="3" fontId="15" fillId="11" borderId="1" xfId="13" quotePrefix="1" applyNumberFormat="1" applyFont="1" applyFill="1" applyBorder="1" applyAlignment="1">
      <alignment horizontal="right"/>
    </xf>
    <xf numFmtId="3" fontId="15" fillId="11" borderId="0" xfId="13" applyNumberFormat="1" applyFont="1" applyFill="1" applyBorder="1"/>
    <xf numFmtId="3" fontId="37" fillId="2" borderId="2" xfId="13" applyNumberFormat="1" applyFont="1" applyFill="1" applyBorder="1"/>
    <xf numFmtId="166" fontId="37" fillId="2" borderId="2" xfId="13" applyNumberFormat="1" applyFont="1" applyFill="1" applyBorder="1"/>
    <xf numFmtId="3" fontId="38" fillId="4" borderId="2" xfId="1" applyNumberFormat="1" applyFont="1" applyFill="1" applyBorder="1"/>
    <xf numFmtId="167" fontId="38" fillId="4" borderId="2" xfId="1" applyNumberFormat="1" applyFont="1" applyFill="1" applyBorder="1"/>
    <xf numFmtId="0" fontId="15" fillId="2" borderId="2" xfId="13" applyNumberFormat="1" applyFont="1" applyFill="1" applyBorder="1"/>
    <xf numFmtId="1" fontId="39" fillId="2" borderId="2" xfId="13" applyNumberFormat="1" applyFont="1" applyFill="1" applyBorder="1"/>
    <xf numFmtId="167" fontId="39" fillId="2" borderId="2" xfId="13" applyNumberFormat="1" applyFont="1" applyFill="1" applyBorder="1"/>
    <xf numFmtId="166" fontId="15" fillId="2" borderId="0" xfId="13" applyNumberFormat="1" applyFont="1" applyFill="1" applyBorder="1" applyAlignment="1">
      <alignment horizontal="right"/>
    </xf>
    <xf numFmtId="3" fontId="15" fillId="2" borderId="0" xfId="13" quotePrefix="1" applyNumberFormat="1" applyFont="1" applyFill="1" applyBorder="1" applyAlignment="1">
      <alignment horizontal="right"/>
    </xf>
    <xf numFmtId="166" fontId="15" fillId="2" borderId="0" xfId="13" quotePrefix="1" applyNumberFormat="1" applyFont="1" applyFill="1" applyBorder="1" applyAlignment="1">
      <alignment horizontal="right"/>
    </xf>
    <xf numFmtId="0" fontId="15" fillId="2" borderId="0" xfId="13" applyNumberFormat="1" applyFont="1" applyFill="1" applyBorder="1"/>
    <xf numFmtId="1" fontId="39" fillId="2" borderId="0" xfId="13" applyNumberFormat="1" applyFont="1" applyFill="1" applyBorder="1"/>
    <xf numFmtId="167" fontId="39" fillId="2" borderId="0" xfId="13" applyNumberFormat="1" applyFont="1" applyFill="1" applyBorder="1"/>
    <xf numFmtId="3" fontId="15" fillId="2" borderId="3" xfId="13" applyNumberFormat="1" applyFont="1" applyFill="1" applyBorder="1"/>
    <xf numFmtId="166" fontId="15" fillId="2" borderId="3" xfId="13" applyNumberFormat="1" applyFont="1" applyFill="1" applyBorder="1" applyAlignment="1">
      <alignment horizontal="right"/>
    </xf>
    <xf numFmtId="166" fontId="15" fillId="2" borderId="3" xfId="13" applyNumberFormat="1" applyFont="1" applyFill="1" applyBorder="1"/>
    <xf numFmtId="0" fontId="39" fillId="2" borderId="1" xfId="13" applyNumberFormat="1" applyFont="1" applyFill="1" applyBorder="1"/>
    <xf numFmtId="3" fontId="4" fillId="2" borderId="0" xfId="4" applyNumberFormat="1" applyFill="1"/>
    <xf numFmtId="0" fontId="40" fillId="2" borderId="0" xfId="0" applyFont="1" applyFill="1" applyBorder="1" applyAlignment="1">
      <alignment horizontal="right"/>
    </xf>
    <xf numFmtId="0" fontId="4" fillId="0" borderId="0" xfId="4" applyNumberFormat="1" applyBorder="1"/>
    <xf numFmtId="0" fontId="8" fillId="2" borderId="2" xfId="4" applyNumberFormat="1" applyFont="1" applyFill="1" applyBorder="1"/>
    <xf numFmtId="3" fontId="15" fillId="11" borderId="3" xfId="13" applyNumberFormat="1" applyFont="1" applyFill="1" applyBorder="1"/>
    <xf numFmtId="3" fontId="15" fillId="11" borderId="0" xfId="13" quotePrefix="1" applyNumberFormat="1" applyFont="1" applyFill="1" applyBorder="1" applyAlignment="1">
      <alignment horizontal="right"/>
    </xf>
    <xf numFmtId="1" fontId="39" fillId="11" borderId="0" xfId="13" applyNumberFormat="1" applyFont="1" applyFill="1" applyBorder="1"/>
    <xf numFmtId="166" fontId="15" fillId="11" borderId="3" xfId="13" applyNumberFormat="1" applyFont="1" applyFill="1" applyBorder="1"/>
    <xf numFmtId="167" fontId="39" fillId="11" borderId="0" xfId="13" applyNumberFormat="1" applyFont="1" applyFill="1" applyBorder="1"/>
    <xf numFmtId="0" fontId="39" fillId="11" borderId="1" xfId="13" applyNumberFormat="1" applyFont="1" applyFill="1" applyBorder="1"/>
    <xf numFmtId="3" fontId="4" fillId="11" borderId="3" xfId="1" applyNumberFormat="1" applyFont="1" applyFill="1" applyBorder="1" applyAlignment="1">
      <alignment horizontal="right"/>
    </xf>
    <xf numFmtId="3" fontId="4" fillId="2" borderId="3" xfId="1" applyNumberFormat="1" applyFont="1" applyFill="1" applyBorder="1" applyAlignment="1">
      <alignment horizontal="right"/>
    </xf>
    <xf numFmtId="3" fontId="4" fillId="11" borderId="0" xfId="1" applyNumberFormat="1" applyFont="1" applyFill="1" applyBorder="1" applyAlignment="1">
      <alignment horizontal="right"/>
    </xf>
    <xf numFmtId="3" fontId="4" fillId="11" borderId="0" xfId="1" quotePrefix="1" applyNumberFormat="1" applyFont="1" applyFill="1" applyBorder="1" applyAlignment="1">
      <alignment horizontal="right"/>
    </xf>
    <xf numFmtId="3" fontId="4" fillId="11" borderId="1" xfId="1" applyNumberFormat="1" applyFont="1" applyFill="1" applyBorder="1" applyAlignment="1">
      <alignment horizontal="right"/>
    </xf>
    <xf numFmtId="3" fontId="4" fillId="2" borderId="1" xfId="1" applyNumberFormat="1" applyFont="1" applyFill="1" applyBorder="1" applyAlignment="1">
      <alignment horizontal="right"/>
    </xf>
    <xf numFmtId="0" fontId="23" fillId="2" borderId="8" xfId="3" applyFont="1" applyFill="1" applyBorder="1"/>
    <xf numFmtId="166" fontId="4" fillId="2" borderId="0" xfId="13" quotePrefix="1" applyNumberFormat="1" applyFont="1" applyFill="1" applyBorder="1" applyAlignment="1">
      <alignment horizontal="right"/>
    </xf>
    <xf numFmtId="0" fontId="42" fillId="2" borderId="1" xfId="3" applyFont="1" applyFill="1" applyBorder="1" applyAlignment="1">
      <alignment horizontal="right"/>
    </xf>
    <xf numFmtId="17" fontId="15" fillId="2" borderId="4" xfId="1" applyNumberFormat="1" applyFont="1" applyFill="1" applyBorder="1"/>
    <xf numFmtId="0" fontId="15" fillId="2" borderId="10" xfId="1" applyNumberFormat="1" applyFont="1" applyFill="1" applyBorder="1"/>
    <xf numFmtId="4" fontId="37" fillId="2" borderId="2" xfId="1" applyNumberFormat="1" applyFont="1" applyFill="1" applyBorder="1" applyAlignment="1">
      <alignment horizontal="right"/>
    </xf>
    <xf numFmtId="0" fontId="37" fillId="2" borderId="2" xfId="1" applyNumberFormat="1" applyFont="1" applyFill="1" applyBorder="1" applyAlignment="1">
      <alignment horizontal="right"/>
    </xf>
    <xf numFmtId="0" fontId="15" fillId="2" borderId="8" xfId="13" applyNumberFormat="1" applyFont="1" applyFill="1" applyBorder="1"/>
    <xf numFmtId="3" fontId="15" fillId="2" borderId="0" xfId="1" quotePrefix="1" applyNumberFormat="1" applyFont="1" applyFill="1" applyBorder="1" applyAlignment="1">
      <alignment horizontal="right"/>
    </xf>
    <xf numFmtId="0" fontId="38" fillId="4" borderId="5" xfId="1" applyNumberFormat="1" applyFont="1" applyFill="1" applyBorder="1"/>
    <xf numFmtId="0" fontId="39" fillId="2" borderId="8" xfId="13" applyNumberFormat="1" applyFont="1" applyFill="1" applyBorder="1" applyAlignment="1">
      <alignment horizontal="right"/>
    </xf>
    <xf numFmtId="0" fontId="39" fillId="2" borderId="10" xfId="13" applyNumberFormat="1" applyFont="1" applyFill="1" applyBorder="1" applyAlignment="1">
      <alignment horizontal="right"/>
    </xf>
    <xf numFmtId="167" fontId="39" fillId="2" borderId="1" xfId="13" applyNumberFormat="1" applyFont="1" applyFill="1" applyBorder="1"/>
    <xf numFmtId="0" fontId="39" fillId="2" borderId="5" xfId="13" applyNumberFormat="1" applyFont="1" applyFill="1" applyBorder="1" applyAlignment="1">
      <alignment horizontal="right"/>
    </xf>
    <xf numFmtId="3" fontId="39" fillId="2" borderId="2" xfId="13" applyNumberFormat="1" applyFont="1" applyFill="1" applyBorder="1"/>
    <xf numFmtId="0" fontId="42" fillId="2" borderId="8" xfId="1" applyFont="1" applyFill="1" applyBorder="1"/>
    <xf numFmtId="0" fontId="37" fillId="2" borderId="4" xfId="13" applyFont="1" applyFill="1" applyBorder="1"/>
    <xf numFmtId="0" fontId="15" fillId="2" borderId="3" xfId="13" applyFont="1" applyFill="1" applyBorder="1"/>
    <xf numFmtId="0" fontId="41" fillId="2" borderId="8" xfId="13" applyFont="1" applyFill="1" applyBorder="1"/>
    <xf numFmtId="17" fontId="41" fillId="2" borderId="0" xfId="13" applyNumberFormat="1" applyFont="1" applyFill="1" applyBorder="1"/>
    <xf numFmtId="0" fontId="15" fillId="2" borderId="0" xfId="13" applyFont="1" applyFill="1" applyBorder="1"/>
    <xf numFmtId="0" fontId="15" fillId="2" borderId="4" xfId="13" applyNumberFormat="1" applyFont="1" applyFill="1" applyBorder="1"/>
    <xf numFmtId="0" fontId="15" fillId="2" borderId="3" xfId="13" applyNumberFormat="1" applyFont="1" applyFill="1" applyBorder="1"/>
    <xf numFmtId="0" fontId="42" fillId="2" borderId="3" xfId="3" applyNumberFormat="1" applyFont="1" applyFill="1" applyBorder="1" applyAlignment="1">
      <alignment horizontal="right"/>
    </xf>
    <xf numFmtId="0" fontId="4" fillId="0" borderId="0" xfId="4" applyBorder="1"/>
    <xf numFmtId="0" fontId="19" fillId="0" borderId="0" xfId="4" applyNumberFormat="1" applyFont="1" applyBorder="1"/>
    <xf numFmtId="0" fontId="42" fillId="2" borderId="8" xfId="3" applyFont="1" applyFill="1" applyBorder="1"/>
    <xf numFmtId="0" fontId="2" fillId="2" borderId="0" xfId="0" applyFont="1" applyFill="1" applyBorder="1"/>
    <xf numFmtId="0" fontId="37" fillId="2" borderId="5" xfId="13" applyNumberFormat="1" applyFont="1" applyFill="1" applyBorder="1"/>
    <xf numFmtId="3" fontId="15" fillId="11" borderId="0" xfId="1" quotePrefix="1" applyNumberFormat="1" applyFont="1" applyFill="1" applyBorder="1" applyAlignment="1">
      <alignment horizontal="right"/>
    </xf>
    <xf numFmtId="167" fontId="39" fillId="11" borderId="2" xfId="13" applyNumberFormat="1" applyFont="1" applyFill="1" applyBorder="1"/>
    <xf numFmtId="167" fontId="39" fillId="11" borderId="1" xfId="13" applyNumberFormat="1" applyFont="1" applyFill="1" applyBorder="1"/>
    <xf numFmtId="1" fontId="39" fillId="11" borderId="2" xfId="13" applyNumberFormat="1" applyFont="1" applyFill="1" applyBorder="1"/>
    <xf numFmtId="0" fontId="39" fillId="2" borderId="5" xfId="13" applyNumberFormat="1" applyFont="1" applyFill="1" applyBorder="1"/>
    <xf numFmtId="4" fontId="4" fillId="2" borderId="4" xfId="1" applyNumberFormat="1" applyFill="1" applyBorder="1"/>
    <xf numFmtId="4" fontId="4" fillId="2" borderId="8" xfId="1" applyNumberFormat="1" applyFill="1" applyBorder="1"/>
    <xf numFmtId="4" fontId="4" fillId="2" borderId="10" xfId="1" applyNumberFormat="1" applyFill="1" applyBorder="1"/>
    <xf numFmtId="0" fontId="25" fillId="4" borderId="5" xfId="3" applyNumberFormat="1" applyFont="1" applyFill="1" applyBorder="1"/>
    <xf numFmtId="1" fontId="25" fillId="4" borderId="2" xfId="3" applyNumberFormat="1" applyFont="1" applyFill="1" applyBorder="1"/>
    <xf numFmtId="0" fontId="8" fillId="2" borderId="2" xfId="3" applyNumberFormat="1" applyFont="1" applyFill="1" applyBorder="1"/>
    <xf numFmtId="3" fontId="8" fillId="2" borderId="2" xfId="3" applyNumberFormat="1" applyFont="1" applyFill="1" applyBorder="1"/>
    <xf numFmtId="166" fontId="8" fillId="2" borderId="2" xfId="3" applyNumberFormat="1" applyFont="1" applyFill="1" applyBorder="1" applyAlignment="1">
      <alignment horizontal="right"/>
    </xf>
    <xf numFmtId="166" fontId="8" fillId="2" borderId="2" xfId="3" applyNumberFormat="1" applyFont="1" applyFill="1" applyBorder="1"/>
    <xf numFmtId="166" fontId="4" fillId="11" borderId="3" xfId="3" applyNumberFormat="1" applyFont="1" applyFill="1" applyBorder="1"/>
    <xf numFmtId="166" fontId="4" fillId="11" borderId="0" xfId="3" applyNumberFormat="1" applyFont="1" applyFill="1" applyBorder="1"/>
    <xf numFmtId="166" fontId="4" fillId="11" borderId="1" xfId="3" quotePrefix="1" applyNumberFormat="1" applyFont="1" applyFill="1" applyBorder="1" applyAlignment="1">
      <alignment horizontal="right"/>
    </xf>
    <xf numFmtId="3" fontId="4" fillId="11" borderId="3" xfId="3" applyNumberFormat="1" applyFont="1" applyFill="1" applyBorder="1"/>
    <xf numFmtId="3" fontId="4" fillId="11" borderId="0" xfId="3" applyNumberFormat="1" applyFont="1" applyFill="1" applyBorder="1"/>
    <xf numFmtId="166" fontId="4" fillId="11" borderId="1" xfId="3" applyNumberFormat="1" applyFont="1" applyFill="1" applyBorder="1"/>
    <xf numFmtId="0" fontId="12" fillId="2" borderId="0" xfId="6" applyFont="1" applyFill="1" applyBorder="1"/>
    <xf numFmtId="0" fontId="0" fillId="2" borderId="8" xfId="0" applyFill="1" applyBorder="1"/>
    <xf numFmtId="0" fontId="0" fillId="2" borderId="10" xfId="0" applyFill="1" applyBorder="1"/>
    <xf numFmtId="0" fontId="23" fillId="2" borderId="0" xfId="4" applyFont="1" applyFill="1" applyAlignment="1">
      <alignment horizontal="right"/>
    </xf>
    <xf numFmtId="0" fontId="23" fillId="2" borderId="0" xfId="1" applyFont="1" applyFill="1" applyAlignment="1">
      <alignment horizontal="right"/>
    </xf>
    <xf numFmtId="3" fontId="4" fillId="11" borderId="0" xfId="4" applyNumberFormat="1" applyFill="1" applyBorder="1"/>
    <xf numFmtId="166" fontId="4" fillId="11" borderId="0" xfId="4" applyNumberFormat="1" applyFill="1" applyBorder="1"/>
    <xf numFmtId="0" fontId="15" fillId="2" borderId="0" xfId="0" applyNumberFormat="1" applyFont="1" applyFill="1" applyBorder="1" applyAlignment="1">
      <alignment vertical="top"/>
    </xf>
    <xf numFmtId="0" fontId="13" fillId="2" borderId="0" xfId="0" applyFont="1" applyFill="1" applyAlignment="1">
      <alignment vertical="center"/>
    </xf>
    <xf numFmtId="0" fontId="27" fillId="2" borderId="0" xfId="0" applyFont="1" applyFill="1" applyBorder="1" applyAlignment="1">
      <alignment horizontal="right"/>
    </xf>
    <xf numFmtId="0" fontId="31" fillId="2" borderId="0" xfId="0" quotePrefix="1" applyFont="1" applyFill="1" applyBorder="1" applyAlignment="1"/>
    <xf numFmtId="0" fontId="43" fillId="2" borderId="0" xfId="0" applyFont="1" applyFill="1" applyBorder="1" applyAlignment="1">
      <alignment horizontal="right"/>
    </xf>
    <xf numFmtId="0" fontId="13" fillId="2" borderId="18" xfId="0" applyFont="1" applyFill="1" applyBorder="1"/>
    <xf numFmtId="0" fontId="30" fillId="7" borderId="18" xfId="0" applyFont="1" applyFill="1" applyBorder="1"/>
    <xf numFmtId="0" fontId="13" fillId="2" borderId="18" xfId="0" applyNumberFormat="1" applyFont="1" applyFill="1" applyBorder="1"/>
    <xf numFmtId="170" fontId="13" fillId="2" borderId="0" xfId="0" applyNumberFormat="1" applyFont="1" applyFill="1" applyBorder="1"/>
    <xf numFmtId="169" fontId="13" fillId="11" borderId="0" xfId="0" quotePrefix="1" applyNumberFormat="1" applyFont="1" applyFill="1" applyBorder="1" applyAlignment="1">
      <alignment horizontal="right"/>
    </xf>
    <xf numFmtId="169" fontId="13" fillId="11" borderId="0" xfId="0" applyNumberFormat="1" applyFont="1" applyFill="1" applyBorder="1" applyAlignment="1">
      <alignment horizontal="right"/>
    </xf>
    <xf numFmtId="0" fontId="30" fillId="7" borderId="0" xfId="0" applyFont="1" applyFill="1" applyBorder="1"/>
    <xf numFmtId="0" fontId="13" fillId="2" borderId="3" xfId="0" applyFont="1" applyFill="1" applyBorder="1"/>
    <xf numFmtId="0" fontId="13" fillId="2" borderId="1" xfId="0" applyFont="1" applyFill="1" applyBorder="1"/>
    <xf numFmtId="166" fontId="13" fillId="11" borderId="0" xfId="0" applyNumberFormat="1" applyFont="1" applyFill="1" applyBorder="1" applyAlignment="1">
      <alignment horizontal="right" vertical="center"/>
    </xf>
    <xf numFmtId="166" fontId="13" fillId="11" borderId="0" xfId="0" applyNumberFormat="1" applyFont="1" applyFill="1" applyBorder="1" applyAlignment="1">
      <alignment horizontal="right"/>
    </xf>
    <xf numFmtId="0" fontId="30" fillId="7" borderId="3" xfId="0" applyFont="1" applyFill="1" applyBorder="1"/>
    <xf numFmtId="4" fontId="4" fillId="2" borderId="2" xfId="4" applyNumberFormat="1" applyFont="1" applyFill="1" applyBorder="1"/>
    <xf numFmtId="166" fontId="25" fillId="4" borderId="2" xfId="0" applyNumberFormat="1" applyFont="1" applyFill="1" applyBorder="1" applyAlignment="1">
      <alignment horizontal="right"/>
    </xf>
    <xf numFmtId="166" fontId="16" fillId="2" borderId="0" xfId="0" applyNumberFormat="1" applyFont="1" applyFill="1" applyBorder="1"/>
    <xf numFmtId="3" fontId="16" fillId="2" borderId="2" xfId="0" applyNumberFormat="1" applyFont="1" applyFill="1" applyBorder="1"/>
    <xf numFmtId="166" fontId="16" fillId="2" borderId="2" xfId="0" applyNumberFormat="1" applyFont="1" applyFill="1" applyBorder="1"/>
    <xf numFmtId="166" fontId="16" fillId="2" borderId="0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left" indent="5"/>
    </xf>
    <xf numFmtId="0" fontId="30" fillId="7" borderId="0" xfId="0" applyFont="1" applyFill="1" applyAlignment="1">
      <alignment horizontal="left" indent="5"/>
    </xf>
    <xf numFmtId="0" fontId="18" fillId="2" borderId="0" xfId="9" applyFont="1" applyFill="1" applyAlignment="1">
      <alignment horizontal="left" vertical="center"/>
    </xf>
    <xf numFmtId="3" fontId="4" fillId="2" borderId="1" xfId="1" applyNumberFormat="1" applyFont="1" applyFill="1" applyBorder="1"/>
    <xf numFmtId="0" fontId="13" fillId="2" borderId="0" xfId="0" applyNumberFormat="1" applyFont="1" applyFill="1" applyBorder="1" applyAlignment="1">
      <alignment horizontal="left" indent="7"/>
    </xf>
    <xf numFmtId="0" fontId="13" fillId="2" borderId="0" xfId="0" applyNumberFormat="1" applyFont="1" applyFill="1" applyBorder="1" applyAlignment="1">
      <alignment horizontal="left" indent="8"/>
    </xf>
    <xf numFmtId="0" fontId="23" fillId="2" borderId="0" xfId="0" applyNumberFormat="1" applyFont="1" applyFill="1" applyBorder="1" applyAlignment="1">
      <alignment horizontal="left"/>
    </xf>
    <xf numFmtId="0" fontId="32" fillId="2" borderId="0" xfId="0" applyFont="1" applyFill="1"/>
    <xf numFmtId="0" fontId="4" fillId="2" borderId="17" xfId="1" applyNumberFormat="1" applyFont="1" applyFill="1" applyBorder="1"/>
    <xf numFmtId="166" fontId="13" fillId="6" borderId="0" xfId="0" quotePrefix="1" applyNumberFormat="1" applyFont="1" applyFill="1" applyBorder="1" applyAlignment="1">
      <alignment horizontal="right" vertical="center"/>
    </xf>
    <xf numFmtId="0" fontId="8" fillId="2" borderId="19" xfId="0" applyNumberFormat="1" applyFont="1" applyFill="1" applyBorder="1"/>
    <xf numFmtId="3" fontId="13" fillId="2" borderId="0" xfId="0" applyNumberFormat="1" applyFont="1" applyFill="1" applyBorder="1" applyAlignment="1">
      <alignment horizontal="right"/>
    </xf>
    <xf numFmtId="0" fontId="25" fillId="8" borderId="17" xfId="0" applyNumberFormat="1" applyFont="1" applyFill="1" applyBorder="1"/>
    <xf numFmtId="166" fontId="13" fillId="6" borderId="0" xfId="0" applyNumberFormat="1" applyFont="1" applyFill="1" applyBorder="1" applyAlignment="1">
      <alignment horizontal="right" vertical="center"/>
    </xf>
    <xf numFmtId="166" fontId="13" fillId="6" borderId="0" xfId="0" applyNumberFormat="1" applyFont="1" applyFill="1" applyBorder="1" applyAlignment="1">
      <alignment horizontal="right"/>
    </xf>
    <xf numFmtId="167" fontId="13" fillId="6" borderId="0" xfId="0" applyNumberFormat="1" applyFont="1" applyFill="1" applyBorder="1" applyAlignment="1">
      <alignment horizontal="right"/>
    </xf>
    <xf numFmtId="167" fontId="25" fillId="8" borderId="0" xfId="0" applyNumberFormat="1" applyFont="1" applyFill="1" applyBorder="1" applyAlignment="1">
      <alignment horizontal="right"/>
    </xf>
    <xf numFmtId="3" fontId="18" fillId="9" borderId="12" xfId="0" applyNumberFormat="1" applyFont="1" applyFill="1" applyBorder="1" applyAlignment="1">
      <alignment horizontal="right"/>
    </xf>
    <xf numFmtId="166" fontId="18" fillId="9" borderId="12" xfId="0" applyNumberFormat="1" applyFont="1" applyFill="1" applyBorder="1" applyAlignment="1">
      <alignment horizontal="right"/>
    </xf>
    <xf numFmtId="3" fontId="8" fillId="9" borderId="12" xfId="0" applyNumberFormat="1" applyFont="1" applyFill="1" applyBorder="1" applyAlignment="1">
      <alignment horizontal="right"/>
    </xf>
    <xf numFmtId="166" fontId="8" fillId="9" borderId="12" xfId="0" applyNumberFormat="1" applyFont="1" applyFill="1" applyBorder="1" applyAlignment="1">
      <alignment horizontal="right"/>
    </xf>
    <xf numFmtId="0" fontId="13" fillId="2" borderId="0" xfId="0" applyNumberFormat="1" applyFont="1" applyFill="1" applyBorder="1" applyAlignment="1"/>
    <xf numFmtId="0" fontId="8" fillId="2" borderId="19" xfId="1" applyNumberFormat="1" applyFont="1" applyFill="1" applyBorder="1"/>
    <xf numFmtId="0" fontId="25" fillId="4" borderId="19" xfId="1" applyNumberFormat="1" applyFont="1" applyFill="1" applyBorder="1"/>
    <xf numFmtId="172" fontId="8" fillId="2" borderId="2" xfId="1" applyNumberFormat="1" applyFont="1" applyFill="1" applyBorder="1" applyAlignment="1">
      <alignment horizontal="right"/>
    </xf>
    <xf numFmtId="171" fontId="13" fillId="6" borderId="0" xfId="0" applyNumberFormat="1" applyFont="1" applyFill="1" applyBorder="1"/>
    <xf numFmtId="171" fontId="13" fillId="6" borderId="0" xfId="0" quotePrefix="1" applyNumberFormat="1" applyFont="1" applyFill="1" applyBorder="1" applyAlignment="1">
      <alignment horizontal="right" vertical="center"/>
    </xf>
    <xf numFmtId="171" fontId="13" fillId="6" borderId="0" xfId="0" applyNumberFormat="1" applyFont="1" applyFill="1" applyBorder="1" applyAlignment="1">
      <alignment vertical="center"/>
    </xf>
    <xf numFmtId="166" fontId="13" fillId="2" borderId="0" xfId="0" applyNumberFormat="1" applyFont="1" applyFill="1" applyBorder="1" applyAlignment="1">
      <alignment horizontal="left"/>
    </xf>
    <xf numFmtId="166" fontId="28" fillId="2" borderId="2" xfId="7" applyNumberFormat="1" applyFont="1" applyFill="1" applyBorder="1" applyAlignment="1" applyProtection="1">
      <alignment horizontal="left" vertical="center"/>
      <protection locked="0"/>
    </xf>
    <xf numFmtId="166" fontId="29" fillId="2" borderId="0" xfId="7" applyNumberFormat="1" applyFont="1" applyFill="1" applyBorder="1" applyAlignment="1" applyProtection="1">
      <alignment horizontal="left" vertical="center"/>
      <protection locked="0"/>
    </xf>
    <xf numFmtId="169" fontId="32" fillId="5" borderId="0" xfId="0" applyNumberFormat="1" applyFont="1" applyFill="1" applyBorder="1" applyAlignment="1">
      <alignment horizontal="right"/>
    </xf>
    <xf numFmtId="166" fontId="32" fillId="2" borderId="0" xfId="0" applyNumberFormat="1" applyFont="1" applyFill="1" applyBorder="1" applyAlignment="1">
      <alignment horizontal="right"/>
    </xf>
    <xf numFmtId="169" fontId="32" fillId="2" borderId="0" xfId="0" applyNumberFormat="1" applyFont="1" applyFill="1" applyBorder="1"/>
    <xf numFmtId="171" fontId="32" fillId="6" borderId="0" xfId="0" applyNumberFormat="1" applyFont="1" applyFill="1" applyBorder="1"/>
    <xf numFmtId="166" fontId="32" fillId="2" borderId="0" xfId="0" applyNumberFormat="1" applyFont="1" applyFill="1" applyBorder="1" applyAlignment="1">
      <alignment horizontal="left" indent="1"/>
    </xf>
    <xf numFmtId="173" fontId="18" fillId="6" borderId="12" xfId="0" applyNumberFormat="1" applyFont="1" applyFill="1" applyBorder="1" applyAlignment="1">
      <alignment horizontal="right"/>
    </xf>
    <xf numFmtId="171" fontId="18" fillId="6" borderId="12" xfId="0" applyNumberFormat="1" applyFont="1" applyFill="1" applyBorder="1" applyAlignment="1">
      <alignment horizontal="right"/>
    </xf>
    <xf numFmtId="0" fontId="8" fillId="2" borderId="20" xfId="1" applyNumberFormat="1" applyFont="1" applyFill="1" applyBorder="1" applyAlignment="1">
      <alignment wrapText="1"/>
    </xf>
    <xf numFmtId="0" fontId="4" fillId="2" borderId="21" xfId="1" applyNumberFormat="1" applyFont="1" applyFill="1" applyBorder="1"/>
    <xf numFmtId="0" fontId="25" fillId="4" borderId="22" xfId="1" applyNumberFormat="1" applyFont="1" applyFill="1" applyBorder="1"/>
    <xf numFmtId="3" fontId="25" fillId="4" borderId="3" xfId="1" applyNumberFormat="1" applyFont="1" applyFill="1" applyBorder="1"/>
    <xf numFmtId="166" fontId="25" fillId="4" borderId="3" xfId="1" applyNumberFormat="1" applyFont="1" applyFill="1" applyBorder="1"/>
    <xf numFmtId="175" fontId="8" fillId="2" borderId="2" xfId="1" applyNumberFormat="1" applyFont="1" applyFill="1" applyBorder="1" applyAlignment="1">
      <alignment horizontal="right"/>
    </xf>
    <xf numFmtId="0" fontId="23" fillId="2" borderId="1" xfId="3" applyNumberFormat="1" applyFont="1" applyFill="1" applyBorder="1" applyAlignment="1">
      <alignment horizontal="right"/>
    </xf>
    <xf numFmtId="0" fontId="3" fillId="2" borderId="2" xfId="0" applyNumberFormat="1" applyFont="1" applyFill="1" applyBorder="1"/>
    <xf numFmtId="166" fontId="4" fillId="2" borderId="2" xfId="1" applyNumberFormat="1" applyFont="1" applyFill="1" applyBorder="1"/>
    <xf numFmtId="3" fontId="4" fillId="2" borderId="2" xfId="1" applyNumberFormat="1" applyFont="1" applyFill="1" applyBorder="1"/>
    <xf numFmtId="3" fontId="4" fillId="11" borderId="3" xfId="1" quotePrefix="1" applyNumberFormat="1" applyFont="1" applyFill="1" applyBorder="1" applyAlignment="1">
      <alignment horizontal="right"/>
    </xf>
    <xf numFmtId="166" fontId="4" fillId="11" borderId="3" xfId="1" applyNumberFormat="1" applyFont="1" applyFill="1" applyBorder="1"/>
    <xf numFmtId="166" fontId="4" fillId="11" borderId="0" xfId="1" applyNumberFormat="1" applyFont="1" applyFill="1" applyBorder="1"/>
    <xf numFmtId="3" fontId="4" fillId="11" borderId="2" xfId="1" quotePrefix="1" applyNumberFormat="1" applyFont="1" applyFill="1" applyBorder="1"/>
    <xf numFmtId="3" fontId="4" fillId="11" borderId="2" xfId="1" applyNumberFormat="1" applyFont="1" applyFill="1" applyBorder="1"/>
    <xf numFmtId="0" fontId="11" fillId="2" borderId="0" xfId="0" applyFont="1" applyFill="1"/>
    <xf numFmtId="3" fontId="8" fillId="2" borderId="3" xfId="0" applyNumberFormat="1" applyFont="1" applyFill="1" applyBorder="1"/>
    <xf numFmtId="3" fontId="8" fillId="2" borderId="1" xfId="0" applyNumberFormat="1" applyFont="1" applyFill="1" applyBorder="1"/>
    <xf numFmtId="4" fontId="4" fillId="11" borderId="0" xfId="1" applyNumberFormat="1" applyFont="1" applyFill="1" applyBorder="1" applyAlignment="1">
      <alignment horizontal="right"/>
    </xf>
    <xf numFmtId="4" fontId="4" fillId="11" borderId="3" xfId="1" applyNumberFormat="1" applyFont="1" applyFill="1" applyBorder="1" applyAlignment="1">
      <alignment horizontal="right"/>
    </xf>
    <xf numFmtId="4" fontId="4" fillId="11" borderId="1" xfId="1" applyNumberFormat="1" applyFont="1" applyFill="1" applyBorder="1" applyAlignment="1">
      <alignment horizontal="right"/>
    </xf>
    <xf numFmtId="0" fontId="4" fillId="2" borderId="3" xfId="1" applyNumberFormat="1" applyFont="1" applyFill="1" applyBorder="1"/>
    <xf numFmtId="176" fontId="0" fillId="2" borderId="2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left"/>
    </xf>
    <xf numFmtId="166" fontId="3" fillId="2" borderId="1" xfId="0" applyNumberFormat="1" applyFont="1" applyFill="1" applyBorder="1"/>
    <xf numFmtId="0" fontId="45" fillId="2" borderId="0" xfId="1" applyNumberFormat="1" applyFont="1" applyFill="1" applyBorder="1"/>
    <xf numFmtId="166" fontId="11" fillId="2" borderId="3" xfId="1" applyNumberFormat="1" applyFont="1" applyFill="1" applyBorder="1"/>
    <xf numFmtId="166" fontId="11" fillId="2" borderId="0" xfId="1" applyNumberFormat="1" applyFont="1" applyFill="1" applyBorder="1"/>
    <xf numFmtId="166" fontId="46" fillId="4" borderId="2" xfId="0" applyNumberFormat="1" applyFont="1" applyFill="1" applyBorder="1"/>
    <xf numFmtId="3" fontId="46" fillId="4" borderId="2" xfId="0" applyNumberFormat="1" applyFont="1" applyFill="1" applyBorder="1"/>
    <xf numFmtId="3" fontId="46" fillId="4" borderId="6" xfId="0" applyNumberFormat="1" applyFont="1" applyFill="1" applyBorder="1"/>
    <xf numFmtId="3" fontId="46" fillId="4" borderId="5" xfId="0" applyNumberFormat="1" applyFont="1" applyFill="1" applyBorder="1"/>
    <xf numFmtId="0" fontId="31" fillId="2" borderId="17" xfId="0" applyFont="1" applyFill="1" applyBorder="1" applyAlignment="1"/>
    <xf numFmtId="3" fontId="18" fillId="2" borderId="0" xfId="0" applyNumberFormat="1" applyFont="1" applyFill="1" applyBorder="1" applyAlignment="1">
      <alignment horizontal="right"/>
    </xf>
    <xf numFmtId="0" fontId="31" fillId="2" borderId="0" xfId="0" applyFont="1" applyFill="1" applyBorder="1" applyAlignment="1"/>
    <xf numFmtId="0" fontId="47" fillId="2" borderId="0" xfId="0" applyFont="1" applyFill="1"/>
    <xf numFmtId="0" fontId="32" fillId="2" borderId="0" xfId="0" applyNumberFormat="1" applyFont="1" applyFill="1" applyBorder="1" applyAlignment="1">
      <alignment horizontal="left" indent="2"/>
    </xf>
    <xf numFmtId="3" fontId="32" fillId="2" borderId="0" xfId="0" applyNumberFormat="1" applyFont="1" applyFill="1" applyBorder="1" applyAlignment="1">
      <alignment horizontal="right"/>
    </xf>
    <xf numFmtId="166" fontId="32" fillId="6" borderId="0" xfId="0" applyNumberFormat="1" applyFont="1" applyFill="1" applyBorder="1" applyAlignment="1">
      <alignment horizontal="right" vertical="center"/>
    </xf>
    <xf numFmtId="0" fontId="47" fillId="0" borderId="0" xfId="0" applyFont="1"/>
    <xf numFmtId="167" fontId="32" fillId="6" borderId="0" xfId="0" applyNumberFormat="1" applyFont="1" applyFill="1" applyBorder="1" applyAlignment="1">
      <alignment horizontal="right"/>
    </xf>
    <xf numFmtId="0" fontId="23" fillId="2" borderId="0" xfId="0" applyFont="1" applyFill="1" applyBorder="1" applyAlignment="1"/>
    <xf numFmtId="0" fontId="23" fillId="2" borderId="0" xfId="0" quotePrefix="1" applyFont="1" applyFill="1" applyBorder="1" applyAlignment="1"/>
    <xf numFmtId="172" fontId="16" fillId="2" borderId="0" xfId="0" applyNumberFormat="1" applyFont="1" applyFill="1" applyBorder="1" applyAlignment="1">
      <alignment horizontal="right"/>
    </xf>
    <xf numFmtId="167" fontId="16" fillId="2" borderId="0" xfId="0" applyNumberFormat="1" applyFont="1" applyFill="1" applyBorder="1" applyAlignment="1">
      <alignment horizontal="right"/>
    </xf>
    <xf numFmtId="172" fontId="16" fillId="2" borderId="0" xfId="0" quotePrefix="1" applyNumberFormat="1" applyFont="1" applyFill="1" applyBorder="1" applyAlignment="1">
      <alignment horizontal="right"/>
    </xf>
    <xf numFmtId="167" fontId="16" fillId="2" borderId="0" xfId="0" quotePrefix="1" applyNumberFormat="1" applyFont="1" applyFill="1" applyBorder="1" applyAlignment="1">
      <alignment horizontal="right"/>
    </xf>
    <xf numFmtId="0" fontId="4" fillId="2" borderId="19" xfId="1" applyNumberFormat="1" applyFont="1" applyFill="1" applyBorder="1"/>
    <xf numFmtId="164" fontId="4" fillId="11" borderId="2" xfId="1" applyNumberFormat="1" applyFont="1" applyFill="1" applyBorder="1"/>
    <xf numFmtId="164" fontId="4" fillId="2" borderId="2" xfId="1" applyNumberFormat="1" applyFont="1" applyFill="1" applyBorder="1"/>
    <xf numFmtId="0" fontId="12" fillId="2" borderId="0" xfId="0" applyFont="1" applyFill="1" applyBorder="1"/>
    <xf numFmtId="0" fontId="23" fillId="2" borderId="17" xfId="0" applyFont="1" applyFill="1" applyBorder="1" applyAlignment="1"/>
    <xf numFmtId="0" fontId="23" fillId="2" borderId="17" xfId="0" quotePrefix="1" applyFont="1" applyFill="1" applyBorder="1" applyAlignment="1"/>
    <xf numFmtId="0" fontId="12" fillId="2" borderId="0" xfId="0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applyAlignment="1">
      <alignment horizontal="right"/>
    </xf>
    <xf numFmtId="3" fontId="0" fillId="2" borderId="0" xfId="0" applyNumberFormat="1" applyFill="1"/>
    <xf numFmtId="175" fontId="16" fillId="2" borderId="0" xfId="0" applyNumberFormat="1" applyFont="1" applyFill="1" applyBorder="1" applyAlignment="1">
      <alignment horizontal="right"/>
    </xf>
    <xf numFmtId="175" fontId="16" fillId="2" borderId="0" xfId="0" quotePrefix="1" applyNumberFormat="1" applyFont="1" applyFill="1" applyBorder="1" applyAlignment="1">
      <alignment horizontal="right"/>
    </xf>
    <xf numFmtId="0" fontId="16" fillId="2" borderId="0" xfId="0" applyNumberFormat="1" applyFont="1" applyFill="1" applyBorder="1"/>
    <xf numFmtId="0" fontId="16" fillId="2" borderId="2" xfId="0" applyNumberFormat="1" applyFont="1" applyFill="1" applyBorder="1"/>
    <xf numFmtId="0" fontId="16" fillId="2" borderId="1" xfId="0" applyNumberFormat="1" applyFont="1" applyFill="1" applyBorder="1"/>
    <xf numFmtId="3" fontId="16" fillId="2" borderId="1" xfId="0" applyNumberFormat="1" applyFont="1" applyFill="1" applyBorder="1"/>
    <xf numFmtId="166" fontId="4" fillId="11" borderId="0" xfId="1" applyNumberFormat="1" applyFont="1" applyFill="1" applyBorder="1" applyAlignment="1">
      <alignment horizontal="right"/>
    </xf>
    <xf numFmtId="166" fontId="4" fillId="11" borderId="1" xfId="1" applyNumberFormat="1" applyFont="1" applyFill="1" applyBorder="1" applyAlignment="1">
      <alignment horizontal="right"/>
    </xf>
    <xf numFmtId="166" fontId="4" fillId="11" borderId="3" xfId="1" applyNumberFormat="1" applyFont="1" applyFill="1" applyBorder="1" applyAlignment="1">
      <alignment horizontal="right"/>
    </xf>
    <xf numFmtId="174" fontId="4" fillId="11" borderId="3" xfId="1" applyNumberFormat="1" applyFont="1" applyFill="1" applyBorder="1" applyAlignment="1">
      <alignment horizontal="right"/>
    </xf>
    <xf numFmtId="166" fontId="4" fillId="11" borderId="2" xfId="1" applyNumberFormat="1" applyFont="1" applyFill="1" applyBorder="1" applyAlignment="1">
      <alignment horizontal="right"/>
    </xf>
    <xf numFmtId="0" fontId="4" fillId="2" borderId="2" xfId="1" applyNumberFormat="1" applyFont="1" applyFill="1" applyBorder="1" applyAlignment="1">
      <alignment horizontal="center" vertical="center"/>
    </xf>
    <xf numFmtId="0" fontId="4" fillId="2" borderId="2" xfId="1" quotePrefix="1" applyNumberFormat="1" applyFont="1" applyFill="1" applyBorder="1"/>
    <xf numFmtId="174" fontId="4" fillId="2" borderId="2" xfId="1" applyNumberFormat="1" applyFont="1" applyFill="1" applyBorder="1" applyAlignment="1">
      <alignment horizontal="right"/>
    </xf>
    <xf numFmtId="0" fontId="48" fillId="2" borderId="0" xfId="0" applyFont="1" applyFill="1"/>
    <xf numFmtId="0" fontId="48" fillId="0" borderId="0" xfId="0" applyFont="1"/>
    <xf numFmtId="167" fontId="4" fillId="11" borderId="0" xfId="0" applyNumberFormat="1" applyFont="1" applyFill="1" applyBorder="1"/>
    <xf numFmtId="167" fontId="16" fillId="2" borderId="1" xfId="0" applyNumberFormat="1" applyFont="1" applyFill="1" applyBorder="1"/>
    <xf numFmtId="166" fontId="16" fillId="2" borderId="1" xfId="0" applyNumberFormat="1" applyFont="1" applyFill="1" applyBorder="1"/>
    <xf numFmtId="166" fontId="16" fillId="11" borderId="0" xfId="0" applyNumberFormat="1" applyFont="1" applyFill="1" applyBorder="1"/>
    <xf numFmtId="3" fontId="16" fillId="11" borderId="1" xfId="0" applyNumberFormat="1" applyFont="1" applyFill="1" applyBorder="1"/>
    <xf numFmtId="49" fontId="4" fillId="2" borderId="0" xfId="1" applyNumberFormat="1" applyFont="1" applyFill="1" applyBorder="1" applyAlignment="1">
      <alignment horizontal="center"/>
    </xf>
    <xf numFmtId="49" fontId="4" fillId="2" borderId="1" xfId="1" applyNumberFormat="1" applyFont="1" applyFill="1" applyBorder="1" applyAlignment="1">
      <alignment horizontal="center"/>
    </xf>
    <xf numFmtId="49" fontId="8" fillId="2" borderId="2" xfId="1" applyNumberFormat="1" applyFont="1" applyFill="1" applyBorder="1" applyAlignment="1">
      <alignment horizontal="center" vertical="center"/>
    </xf>
    <xf numFmtId="49" fontId="4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14" fontId="49" fillId="2" borderId="0" xfId="1" applyNumberFormat="1" applyFont="1" applyFill="1"/>
    <xf numFmtId="172" fontId="13" fillId="5" borderId="0" xfId="0" applyNumberFormat="1" applyFont="1" applyFill="1" applyBorder="1" applyAlignment="1">
      <alignment horizontal="right"/>
    </xf>
    <xf numFmtId="172" fontId="18" fillId="2" borderId="2" xfId="0" applyNumberFormat="1" applyFont="1" applyFill="1" applyBorder="1" applyAlignment="1">
      <alignment horizontal="right"/>
    </xf>
    <xf numFmtId="172" fontId="32" fillId="5" borderId="0" xfId="0" applyNumberFormat="1" applyFont="1" applyFill="1" applyBorder="1" applyAlignment="1">
      <alignment horizontal="right"/>
    </xf>
    <xf numFmtId="172" fontId="13" fillId="2" borderId="0" xfId="0" applyNumberFormat="1" applyFont="1" applyFill="1" applyBorder="1" applyAlignment="1">
      <alignment horizontal="right"/>
    </xf>
    <xf numFmtId="172" fontId="32" fillId="2" borderId="0" xfId="0" applyNumberFormat="1" applyFont="1" applyFill="1" applyBorder="1" applyAlignment="1">
      <alignment horizontal="right"/>
    </xf>
    <xf numFmtId="0" fontId="8" fillId="2" borderId="2" xfId="0" applyFont="1" applyFill="1" applyBorder="1" applyAlignment="1"/>
    <xf numFmtId="0" fontId="8" fillId="2" borderId="2" xfId="0" applyNumberFormat="1" applyFont="1" applyFill="1" applyBorder="1" applyAlignment="1"/>
    <xf numFmtId="177" fontId="0" fillId="2" borderId="0" xfId="0" applyNumberFormat="1" applyFill="1" applyBorder="1"/>
    <xf numFmtId="177" fontId="0" fillId="2" borderId="1" xfId="0" applyNumberFormat="1" applyFill="1" applyBorder="1"/>
    <xf numFmtId="3" fontId="18" fillId="2" borderId="0" xfId="0" applyNumberFormat="1" applyFont="1" applyFill="1" applyBorder="1"/>
    <xf numFmtId="0" fontId="0" fillId="2" borderId="0" xfId="0" applyFill="1" applyAlignment="1"/>
    <xf numFmtId="0" fontId="12" fillId="2" borderId="0" xfId="0" applyFont="1" applyFill="1" applyBorder="1" applyAlignment="1"/>
    <xf numFmtId="3" fontId="12" fillId="2" borderId="0" xfId="0" applyNumberFormat="1" applyFont="1" applyFill="1" applyBorder="1" applyAlignment="1"/>
    <xf numFmtId="171" fontId="0" fillId="2" borderId="4" xfId="0" applyNumberFormat="1" applyFont="1" applyFill="1" applyBorder="1"/>
    <xf numFmtId="171" fontId="0" fillId="2" borderId="3" xfId="0" applyNumberFormat="1" applyFont="1" applyFill="1" applyBorder="1"/>
    <xf numFmtId="171" fontId="0" fillId="2" borderId="10" xfId="0" applyNumberFormat="1" applyFont="1" applyFill="1" applyBorder="1"/>
    <xf numFmtId="171" fontId="0" fillId="2" borderId="1" xfId="0" applyNumberFormat="1" applyFont="1" applyFill="1" applyBorder="1"/>
    <xf numFmtId="171" fontId="0" fillId="2" borderId="4" xfId="0" applyNumberFormat="1" applyFont="1" applyFill="1" applyBorder="1" applyAlignment="1">
      <alignment horizontal="right"/>
    </xf>
    <xf numFmtId="171" fontId="0" fillId="2" borderId="3" xfId="0" applyNumberFormat="1" applyFont="1" applyFill="1" applyBorder="1" applyAlignment="1">
      <alignment horizontal="right"/>
    </xf>
    <xf numFmtId="172" fontId="16" fillId="2" borderId="0" xfId="0" applyNumberFormat="1" applyFont="1" applyFill="1" applyBorder="1"/>
    <xf numFmtId="172" fontId="25" fillId="4" borderId="3" xfId="0" applyNumberFormat="1" applyFont="1" applyFill="1" applyBorder="1"/>
    <xf numFmtId="172" fontId="8" fillId="2" borderId="2" xfId="0" applyNumberFormat="1" applyFont="1" applyFill="1" applyBorder="1"/>
    <xf numFmtId="172" fontId="25" fillId="4" borderId="2" xfId="0" applyNumberFormat="1" applyFont="1" applyFill="1" applyBorder="1"/>
    <xf numFmtId="172" fontId="16" fillId="2" borderId="2" xfId="0" applyNumberFormat="1" applyFont="1" applyFill="1" applyBorder="1"/>
    <xf numFmtId="169" fontId="18" fillId="2" borderId="0" xfId="0" applyNumberFormat="1" applyFont="1" applyFill="1" applyBorder="1" applyAlignment="1">
      <alignment horizontal="right"/>
    </xf>
    <xf numFmtId="178" fontId="8" fillId="12" borderId="2" xfId="1" applyNumberFormat="1" applyFont="1" applyFill="1" applyBorder="1"/>
    <xf numFmtId="178" fontId="8" fillId="2" borderId="2" xfId="1" applyNumberFormat="1" applyFont="1" applyFill="1" applyBorder="1"/>
    <xf numFmtId="178" fontId="4" fillId="3" borderId="0" xfId="1" applyNumberFormat="1" applyFont="1" applyFill="1" applyBorder="1"/>
    <xf numFmtId="178" fontId="4" fillId="2" borderId="0" xfId="1" applyNumberFormat="1" applyFont="1" applyFill="1" applyBorder="1"/>
    <xf numFmtId="178" fontId="31" fillId="3" borderId="0" xfId="1" applyNumberFormat="1" applyFont="1" applyFill="1" applyBorder="1" applyAlignment="1">
      <alignment horizontal="right"/>
    </xf>
    <xf numFmtId="178" fontId="31" fillId="2" borderId="0" xfId="1" applyNumberFormat="1" applyFont="1" applyFill="1" applyBorder="1" applyAlignment="1">
      <alignment horizontal="right"/>
    </xf>
    <xf numFmtId="178" fontId="25" fillId="4" borderId="3" xfId="1" applyNumberFormat="1" applyFont="1" applyFill="1" applyBorder="1"/>
    <xf numFmtId="178" fontId="8" fillId="3" borderId="3" xfId="1" applyNumberFormat="1" applyFont="1" applyFill="1" applyBorder="1"/>
    <xf numFmtId="178" fontId="8" fillId="3" borderId="2" xfId="1" applyNumberFormat="1" applyFont="1" applyFill="1" applyBorder="1"/>
    <xf numFmtId="175" fontId="4" fillId="2" borderId="0" xfId="1" applyNumberFormat="1" applyFont="1" applyFill="1" applyBorder="1"/>
    <xf numFmtId="166" fontId="4" fillId="3" borderId="0" xfId="1" applyNumberFormat="1" applyFont="1" applyFill="1" applyBorder="1" applyAlignment="1">
      <alignment horizontal="right"/>
    </xf>
    <xf numFmtId="3" fontId="4" fillId="3" borderId="0" xfId="1" applyNumberFormat="1" applyFont="1" applyFill="1" applyBorder="1" applyAlignment="1">
      <alignment horizontal="right"/>
    </xf>
    <xf numFmtId="3" fontId="25" fillId="4" borderId="2" xfId="1" applyNumberFormat="1" applyFont="1" applyFill="1" applyBorder="1" applyAlignment="1">
      <alignment horizontal="right"/>
    </xf>
    <xf numFmtId="166" fontId="25" fillId="4" borderId="2" xfId="1" applyNumberFormat="1" applyFont="1" applyFill="1" applyBorder="1" applyAlignment="1">
      <alignment horizontal="right"/>
    </xf>
    <xf numFmtId="0" fontId="51" fillId="2" borderId="0" xfId="0" applyFont="1" applyFill="1"/>
    <xf numFmtId="166" fontId="32" fillId="2" borderId="0" xfId="0" quotePrefix="1" applyNumberFormat="1" applyFont="1" applyFill="1" applyBorder="1" applyAlignment="1">
      <alignment horizontal="right"/>
    </xf>
    <xf numFmtId="0" fontId="25" fillId="8" borderId="0" xfId="0" applyNumberFormat="1" applyFont="1" applyFill="1" applyBorder="1" applyAlignment="1">
      <alignment horizontal="left" indent="1"/>
    </xf>
    <xf numFmtId="0" fontId="8" fillId="6" borderId="12" xfId="0" applyNumberFormat="1" applyFont="1" applyFill="1" applyBorder="1" applyAlignment="1">
      <alignment horizontal="left" indent="1"/>
    </xf>
    <xf numFmtId="0" fontId="8" fillId="9" borderId="12" xfId="0" applyNumberFormat="1" applyFont="1" applyFill="1" applyBorder="1" applyAlignment="1">
      <alignment horizontal="left" indent="1"/>
    </xf>
    <xf numFmtId="0" fontId="8" fillId="6" borderId="23" xfId="0" applyNumberFormat="1" applyFont="1" applyFill="1" applyBorder="1" applyAlignment="1">
      <alignment horizontal="left"/>
    </xf>
    <xf numFmtId="3" fontId="18" fillId="6" borderId="23" xfId="0" applyNumberFormat="1" applyFont="1" applyFill="1" applyBorder="1" applyAlignment="1">
      <alignment horizontal="right"/>
    </xf>
    <xf numFmtId="166" fontId="18" fillId="6" borderId="23" xfId="0" applyNumberFormat="1" applyFont="1" applyFill="1" applyBorder="1" applyAlignment="1">
      <alignment horizontal="right"/>
    </xf>
    <xf numFmtId="173" fontId="18" fillId="6" borderId="23" xfId="0" applyNumberFormat="1" applyFont="1" applyFill="1" applyBorder="1"/>
    <xf numFmtId="173" fontId="18" fillId="6" borderId="23" xfId="0" applyNumberFormat="1" applyFont="1" applyFill="1" applyBorder="1" applyAlignment="1">
      <alignment horizontal="right"/>
    </xf>
    <xf numFmtId="171" fontId="18" fillId="6" borderId="23" xfId="0" applyNumberFormat="1" applyFont="1" applyFill="1" applyBorder="1" applyAlignment="1">
      <alignment horizontal="right"/>
    </xf>
    <xf numFmtId="176" fontId="4" fillId="2" borderId="2" xfId="0" applyNumberFormat="1" applyFont="1" applyFill="1" applyBorder="1" applyAlignment="1">
      <alignment horizontal="right"/>
    </xf>
    <xf numFmtId="166" fontId="16" fillId="2" borderId="0" xfId="0" quotePrefix="1" applyNumberFormat="1" applyFont="1" applyFill="1" applyBorder="1" applyAlignment="1">
      <alignment horizontal="right"/>
    </xf>
    <xf numFmtId="169" fontId="4" fillId="5" borderId="0" xfId="0" applyNumberFormat="1" applyFont="1" applyFill="1" applyBorder="1" applyAlignment="1">
      <alignment horizontal="right"/>
    </xf>
    <xf numFmtId="166" fontId="4" fillId="2" borderId="0" xfId="0" applyNumberFormat="1" applyFont="1" applyFill="1" applyBorder="1" applyAlignment="1">
      <alignment horizontal="right"/>
    </xf>
    <xf numFmtId="169" fontId="4" fillId="2" borderId="0" xfId="0" applyNumberFormat="1" applyFont="1" applyFill="1" applyBorder="1"/>
    <xf numFmtId="3" fontId="4" fillId="2" borderId="0" xfId="0" applyNumberFormat="1" applyFont="1" applyFill="1" applyBorder="1" applyAlignment="1">
      <alignment horizontal="right"/>
    </xf>
    <xf numFmtId="171" fontId="4" fillId="6" borderId="0" xfId="0" quotePrefix="1" applyNumberFormat="1" applyFont="1" applyFill="1" applyBorder="1" applyAlignment="1">
      <alignment horizontal="right" vertical="center"/>
    </xf>
    <xf numFmtId="0" fontId="0" fillId="0" borderId="0" xfId="0" applyFill="1"/>
    <xf numFmtId="0" fontId="32" fillId="0" borderId="0" xfId="0" applyNumberFormat="1" applyFont="1" applyFill="1" applyBorder="1"/>
    <xf numFmtId="0" fontId="0" fillId="0" borderId="0" xfId="0" applyNumberFormat="1" applyFill="1"/>
    <xf numFmtId="166" fontId="32" fillId="6" borderId="0" xfId="0" applyNumberFormat="1" applyFont="1" applyFill="1" applyBorder="1" applyAlignment="1">
      <alignment horizontal="right"/>
    </xf>
    <xf numFmtId="172" fontId="4" fillId="2" borderId="0" xfId="1" applyNumberFormat="1" applyFont="1" applyFill="1" applyBorder="1"/>
    <xf numFmtId="166" fontId="0" fillId="2" borderId="0" xfId="0" quotePrefix="1" applyNumberFormat="1" applyFont="1" applyFill="1" applyBorder="1" applyAlignment="1">
      <alignment horizontal="right"/>
    </xf>
    <xf numFmtId="166" fontId="16" fillId="2" borderId="1" xfId="0" quotePrefix="1" applyNumberFormat="1" applyFont="1" applyFill="1" applyBorder="1" applyAlignment="1">
      <alignment horizontal="right"/>
    </xf>
    <xf numFmtId="166" fontId="25" fillId="4" borderId="1" xfId="1" quotePrefix="1" applyNumberFormat="1" applyFont="1" applyFill="1" applyBorder="1" applyAlignment="1">
      <alignment horizontal="right"/>
    </xf>
    <xf numFmtId="0" fontId="8" fillId="9" borderId="12" xfId="0" applyNumberFormat="1" applyFont="1" applyFill="1" applyBorder="1" applyAlignment="1">
      <alignment horizontal="left" indent="2"/>
    </xf>
    <xf numFmtId="167" fontId="25" fillId="4" borderId="2" xfId="0" applyNumberFormat="1" applyFont="1" applyFill="1" applyBorder="1" applyAlignment="1">
      <alignment horizontal="right"/>
    </xf>
    <xf numFmtId="167" fontId="19" fillId="2" borderId="2" xfId="1" applyNumberFormat="1" applyFont="1" applyFill="1" applyBorder="1"/>
    <xf numFmtId="169" fontId="32" fillId="0" borderId="0" xfId="0" applyNumberFormat="1" applyFont="1" applyFill="1" applyBorder="1" applyAlignment="1">
      <alignment horizontal="right"/>
    </xf>
    <xf numFmtId="171" fontId="32" fillId="0" borderId="0" xfId="0" applyNumberFormat="1" applyFont="1" applyFill="1" applyBorder="1"/>
    <xf numFmtId="169" fontId="18" fillId="2" borderId="2" xfId="0" applyNumberFormat="1" applyFont="1" applyFill="1" applyBorder="1" applyAlignment="1"/>
    <xf numFmtId="166" fontId="13" fillId="11" borderId="0" xfId="0" quotePrefix="1" applyNumberFormat="1" applyFont="1" applyFill="1" applyBorder="1" applyAlignment="1">
      <alignment horizontal="right"/>
    </xf>
    <xf numFmtId="175" fontId="13" fillId="11" borderId="0" xfId="0" quotePrefix="1" applyNumberFormat="1" applyFont="1" applyFill="1" applyBorder="1" applyAlignment="1">
      <alignment horizontal="right"/>
    </xf>
    <xf numFmtId="3" fontId="18" fillId="6" borderId="12" xfId="0" applyNumberFormat="1" applyFont="1" applyFill="1" applyBorder="1" applyAlignment="1">
      <alignment horizontal="left"/>
    </xf>
    <xf numFmtId="3" fontId="18" fillId="9" borderId="12" xfId="0" applyNumberFormat="1" applyFont="1" applyFill="1" applyBorder="1" applyAlignment="1">
      <alignment horizontal="left"/>
    </xf>
    <xf numFmtId="169" fontId="18" fillId="6" borderId="12" xfId="0" applyNumberFormat="1" applyFont="1" applyFill="1" applyBorder="1" applyAlignment="1">
      <alignment horizontal="left"/>
    </xf>
    <xf numFmtId="169" fontId="18" fillId="2" borderId="2" xfId="0" applyNumberFormat="1" applyFont="1" applyFill="1" applyBorder="1" applyAlignment="1">
      <alignment horizontal="left"/>
    </xf>
    <xf numFmtId="175" fontId="18" fillId="2" borderId="2" xfId="0" applyNumberFormat="1" applyFont="1" applyFill="1" applyBorder="1" applyAlignment="1">
      <alignment horizontal="right"/>
    </xf>
    <xf numFmtId="169" fontId="13" fillId="6" borderId="0" xfId="0" applyNumberFormat="1" applyFont="1" applyFill="1" applyBorder="1" applyAlignment="1">
      <alignment horizontal="right" vertical="center"/>
    </xf>
    <xf numFmtId="175" fontId="8" fillId="2" borderId="2" xfId="1" quotePrefix="1" applyNumberFormat="1" applyFont="1" applyFill="1" applyBorder="1" applyAlignment="1">
      <alignment horizontal="right"/>
    </xf>
    <xf numFmtId="169" fontId="16" fillId="2" borderId="0" xfId="0" quotePrefix="1" applyNumberFormat="1" applyFont="1" applyFill="1" applyBorder="1" applyAlignment="1">
      <alignment horizontal="right"/>
    </xf>
    <xf numFmtId="166" fontId="4" fillId="11" borderId="0" xfId="1" quotePrefix="1" applyNumberFormat="1" applyFont="1" applyFill="1" applyBorder="1" applyAlignment="1">
      <alignment horizontal="right"/>
    </xf>
    <xf numFmtId="166" fontId="4" fillId="2" borderId="2" xfId="4" applyNumberFormat="1" applyFill="1" applyBorder="1"/>
    <xf numFmtId="166" fontId="0" fillId="0" borderId="0" xfId="0" applyNumberFormat="1"/>
    <xf numFmtId="164" fontId="0" fillId="2" borderId="0" xfId="0" applyNumberFormat="1" applyFill="1"/>
    <xf numFmtId="173" fontId="23" fillId="2" borderId="0" xfId="0" applyNumberFormat="1" applyFont="1" applyFill="1" applyBorder="1" applyAlignment="1">
      <alignment horizontal="right"/>
    </xf>
    <xf numFmtId="3" fontId="13" fillId="0" borderId="0" xfId="0" applyNumberFormat="1" applyFont="1"/>
    <xf numFmtId="3" fontId="12" fillId="2" borderId="0" xfId="5" applyNumberFormat="1" applyFont="1" applyFill="1"/>
    <xf numFmtId="0" fontId="6" fillId="2" borderId="0" xfId="1" applyFont="1" applyFill="1" applyAlignment="1">
      <alignment horizontal="center"/>
    </xf>
    <xf numFmtId="0" fontId="50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/>
    </xf>
    <xf numFmtId="0" fontId="8" fillId="2" borderId="0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/>
    </xf>
    <xf numFmtId="0" fontId="8" fillId="2" borderId="3" xfId="1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/>
    </xf>
    <xf numFmtId="0" fontId="8" fillId="2" borderId="3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4" fontId="8" fillId="2" borderId="2" xfId="1" applyNumberFormat="1" applyFont="1" applyFill="1" applyBorder="1" applyAlignment="1">
      <alignment horizontal="center" vertical="center" wrapText="1"/>
    </xf>
    <xf numFmtId="0" fontId="8" fillId="2" borderId="3" xfId="1" applyNumberFormat="1" applyFont="1" applyFill="1" applyBorder="1" applyAlignment="1">
      <alignment horizontal="right" vertical="center"/>
    </xf>
    <xf numFmtId="0" fontId="8" fillId="2" borderId="1" xfId="1" applyNumberFormat="1" applyFont="1" applyFill="1" applyBorder="1" applyAlignment="1">
      <alignment horizontal="right" vertical="center"/>
    </xf>
    <xf numFmtId="0" fontId="8" fillId="2" borderId="3" xfId="1" applyNumberFormat="1" applyFont="1" applyFill="1" applyBorder="1" applyAlignment="1">
      <alignment horizontal="center" vertical="center" wrapText="1" shrinkToFit="1"/>
    </xf>
    <xf numFmtId="0" fontId="8" fillId="2" borderId="1" xfId="1" applyNumberFormat="1" applyFont="1" applyFill="1" applyBorder="1" applyAlignment="1">
      <alignment horizontal="center" vertical="center" wrapText="1" shrinkToFit="1"/>
    </xf>
    <xf numFmtId="17" fontId="8" fillId="2" borderId="3" xfId="1" applyNumberFormat="1" applyFont="1" applyFill="1" applyBorder="1" applyAlignment="1">
      <alignment horizontal="center"/>
    </xf>
    <xf numFmtId="0" fontId="8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horizontal="center" wrapText="1"/>
    </xf>
    <xf numFmtId="17" fontId="37" fillId="2" borderId="3" xfId="1" applyNumberFormat="1" applyFont="1" applyFill="1" applyBorder="1" applyAlignment="1">
      <alignment horizontal="center"/>
    </xf>
    <xf numFmtId="0" fontId="37" fillId="2" borderId="3" xfId="1" applyNumberFormat="1" applyFont="1" applyFill="1" applyBorder="1" applyAlignment="1">
      <alignment horizontal="center"/>
    </xf>
    <xf numFmtId="0" fontId="37" fillId="2" borderId="0" xfId="1" applyNumberFormat="1" applyFont="1" applyFill="1" applyBorder="1" applyAlignment="1">
      <alignment horizontal="center"/>
    </xf>
    <xf numFmtId="0" fontId="42" fillId="2" borderId="8" xfId="1" applyFont="1" applyFill="1" applyBorder="1" applyAlignment="1">
      <alignment wrapText="1"/>
    </xf>
    <xf numFmtId="0" fontId="42" fillId="2" borderId="0" xfId="1" applyFont="1" applyFill="1" applyBorder="1" applyAlignment="1">
      <alignment wrapText="1"/>
    </xf>
    <xf numFmtId="0" fontId="1" fillId="2" borderId="0" xfId="0" applyFont="1" applyFill="1" applyAlignment="1">
      <alignment horizontal="center"/>
    </xf>
    <xf numFmtId="0" fontId="8" fillId="2" borderId="0" xfId="3" applyFont="1" applyFill="1" applyBorder="1" applyAlignment="1">
      <alignment horizontal="left" vertical="center"/>
    </xf>
    <xf numFmtId="0" fontId="8" fillId="2" borderId="1" xfId="3" applyFont="1" applyFill="1" applyBorder="1" applyAlignment="1">
      <alignment horizontal="left" vertical="center"/>
    </xf>
    <xf numFmtId="0" fontId="8" fillId="2" borderId="0" xfId="6" applyFont="1" applyFill="1" applyBorder="1" applyAlignment="1">
      <alignment horizontal="left" vertical="center"/>
    </xf>
    <xf numFmtId="0" fontId="8" fillId="2" borderId="1" xfId="6" applyFont="1" applyFill="1" applyBorder="1" applyAlignment="1">
      <alignment horizontal="left" vertical="center"/>
    </xf>
    <xf numFmtId="17" fontId="8" fillId="2" borderId="2" xfId="3" applyNumberFormat="1" applyFont="1" applyFill="1" applyBorder="1" applyAlignment="1">
      <alignment horizontal="center"/>
    </xf>
    <xf numFmtId="0" fontId="8" fillId="2" borderId="2" xfId="3" applyFont="1" applyFill="1" applyBorder="1" applyAlignment="1">
      <alignment horizontal="center"/>
    </xf>
    <xf numFmtId="0" fontId="28" fillId="2" borderId="3" xfId="4" applyFont="1" applyFill="1" applyBorder="1" applyAlignment="1" applyProtection="1">
      <alignment horizontal="center" vertical="center"/>
    </xf>
    <xf numFmtId="0" fontId="28" fillId="2" borderId="1" xfId="4" applyFont="1" applyFill="1" applyBorder="1" applyAlignment="1" applyProtection="1">
      <alignment horizontal="center" vertical="center"/>
    </xf>
    <xf numFmtId="0" fontId="28" fillId="2" borderId="2" xfId="4" applyFont="1" applyFill="1" applyBorder="1" applyAlignment="1" applyProtection="1">
      <alignment horizontal="center" vertical="center" wrapText="1"/>
    </xf>
    <xf numFmtId="0" fontId="28" fillId="2" borderId="2" xfId="4" applyFont="1" applyFill="1" applyBorder="1" applyAlignment="1" applyProtection="1">
      <alignment horizontal="center" vertical="center"/>
    </xf>
    <xf numFmtId="0" fontId="8" fillId="2" borderId="2" xfId="1" applyFont="1" applyFill="1" applyBorder="1" applyAlignment="1">
      <alignment horizontal="center"/>
    </xf>
    <xf numFmtId="17" fontId="8" fillId="2" borderId="2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0" fontId="8" fillId="2" borderId="0" xfId="1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right" vertical="center"/>
    </xf>
    <xf numFmtId="0" fontId="8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17" fontId="8" fillId="2" borderId="2" xfId="0" applyNumberFormat="1" applyFont="1" applyFill="1" applyBorder="1" applyAlignment="1">
      <alignment horizontal="center"/>
    </xf>
    <xf numFmtId="0" fontId="8" fillId="2" borderId="2" xfId="0" applyNumberFormat="1" applyFont="1" applyFill="1" applyBorder="1" applyAlignment="1">
      <alignment horizontal="center"/>
    </xf>
    <xf numFmtId="0" fontId="8" fillId="2" borderId="6" xfId="0" applyNumberFormat="1" applyFont="1" applyFill="1" applyBorder="1" applyAlignment="1">
      <alignment horizontal="center"/>
    </xf>
    <xf numFmtId="0" fontId="8" fillId="2" borderId="5" xfId="0" applyNumberFormat="1" applyFont="1" applyFill="1" applyBorder="1" applyAlignment="1">
      <alignment horizontal="center"/>
    </xf>
    <xf numFmtId="4" fontId="8" fillId="2" borderId="3" xfId="1" applyNumberFormat="1" applyFont="1" applyFill="1" applyBorder="1" applyAlignment="1">
      <alignment horizontal="center" vertical="center" wrapText="1"/>
    </xf>
    <xf numFmtId="4" fontId="8" fillId="2" borderId="0" xfId="1" applyNumberFormat="1" applyFont="1" applyFill="1" applyBorder="1" applyAlignment="1">
      <alignment horizontal="center" vertical="center" wrapText="1"/>
    </xf>
    <xf numFmtId="0" fontId="23" fillId="2" borderId="0" xfId="0" quotePrefix="1" applyFont="1" applyFill="1" applyBorder="1" applyAlignment="1">
      <alignment horizontal="left" vertical="top" wrapText="1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17" fontId="8" fillId="2" borderId="2" xfId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/>
    </xf>
    <xf numFmtId="0" fontId="18" fillId="2" borderId="0" xfId="9" applyFont="1" applyFill="1" applyAlignment="1">
      <alignment horizontal="left" vertical="center"/>
    </xf>
    <xf numFmtId="0" fontId="8" fillId="2" borderId="2" xfId="1" applyFont="1" applyFill="1" applyBorder="1" applyAlignment="1">
      <alignment horizontal="left" wrapText="1"/>
    </xf>
    <xf numFmtId="0" fontId="4" fillId="2" borderId="2" xfId="1" applyFont="1" applyFill="1" applyBorder="1" applyAlignment="1">
      <alignment horizontal="left" wrapText="1"/>
    </xf>
    <xf numFmtId="0" fontId="8" fillId="6" borderId="23" xfId="0" applyNumberFormat="1" applyFont="1" applyFill="1" applyBorder="1" applyAlignment="1">
      <alignment horizontal="left" vertical="center"/>
    </xf>
    <xf numFmtId="173" fontId="18" fillId="6" borderId="12" xfId="0" applyNumberFormat="1" applyFont="1" applyFill="1" applyBorder="1" applyAlignment="1">
      <alignment horizontal="left" indent="2"/>
    </xf>
  </cellXfs>
  <cellStyles count="14">
    <cellStyle name="Hipervínculo" xfId="2" builtinId="8"/>
    <cellStyle name="Normal" xfId="0" builtinId="0"/>
    <cellStyle name="Normal 11" xfId="9"/>
    <cellStyle name="Normal 2" xfId="1"/>
    <cellStyle name="Normal 2 2" xfId="3"/>
    <cellStyle name="Normal 2 3" xfId="12"/>
    <cellStyle name="Normal 3" xfId="4"/>
    <cellStyle name="Normal 3 2" xfId="13"/>
    <cellStyle name="Normal 4" xfId="11"/>
    <cellStyle name="Normal 5" xfId="10"/>
    <cellStyle name="Normal 7" xfId="6"/>
    <cellStyle name="Normal 8" xfId="5"/>
    <cellStyle name="Normal 8 2" xfId="8"/>
    <cellStyle name="Porcentual 2" xfId="7"/>
  </cellStyles>
  <dxfs count="105"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80" formatCode="\^"/>
    </dxf>
    <dxf>
      <numFmt numFmtId="179" formatCode="&quot;^&quot;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
<Relationships xmlns="http://schemas.openxmlformats.org/package/2006/relationships">
<Relationship Id="rId1" Target="worksheets/sheet1.xml" Type="http://schemas.openxmlformats.org/officeDocument/2006/relationships/worksheet"/>
<Relationship Id="rId10" Target="worksheets/sheet10.xml" Type="http://schemas.openxmlformats.org/officeDocument/2006/relationships/worksheet"/>
<Relationship Id="rId11" Target="worksheets/sheet11.xml" Type="http://schemas.openxmlformats.org/officeDocument/2006/relationships/worksheet"/>
<Relationship Id="rId12" Target="worksheets/sheet12.xml" Type="http://schemas.openxmlformats.org/officeDocument/2006/relationships/worksheet"/>
<Relationship Id="rId13" Target="worksheets/sheet13.xml" Type="http://schemas.openxmlformats.org/officeDocument/2006/relationships/worksheet"/>
<Relationship Id="rId14" Target="worksheets/sheet14.xml" Type="http://schemas.openxmlformats.org/officeDocument/2006/relationships/worksheet"/>
<Relationship Id="rId15" Target="worksheets/sheet15.xml" Type="http://schemas.openxmlformats.org/officeDocument/2006/relationships/worksheet"/>
<Relationship Id="rId16" Target="worksheets/sheet16.xml" Type="http://schemas.openxmlformats.org/officeDocument/2006/relationships/worksheet"/>
<Relationship Id="rId17" Target="worksheets/sheet17.xml" Type="http://schemas.openxmlformats.org/officeDocument/2006/relationships/worksheet"/>
<Relationship Id="rId18" Target="worksheets/sheet18.xml" Type="http://schemas.openxmlformats.org/officeDocument/2006/relationships/worksheet"/>
<Relationship Id="rId19" Target="worksheets/sheet19.xml" Type="http://schemas.openxmlformats.org/officeDocument/2006/relationships/worksheet"/>
<Relationship Id="rId2" Target="worksheets/sheet2.xml" Type="http://schemas.openxmlformats.org/officeDocument/2006/relationships/worksheet"/>
<Relationship Id="rId20" Target="worksheets/sheet20.xml" Type="http://schemas.openxmlformats.org/officeDocument/2006/relationships/worksheet"/>
<Relationship Id="rId21" Target="worksheets/sheet21.xml" Type="http://schemas.openxmlformats.org/officeDocument/2006/relationships/worksheet"/>
<Relationship Id="rId22" Target="worksheets/sheet22.xml" Type="http://schemas.openxmlformats.org/officeDocument/2006/relationships/worksheet"/>
<Relationship Id="rId23" Target="worksheets/sheet23.xml" Type="http://schemas.openxmlformats.org/officeDocument/2006/relationships/worksheet"/>
<Relationship Id="rId24" Target="worksheets/sheet24.xml" Type="http://schemas.openxmlformats.org/officeDocument/2006/relationships/worksheet"/>
<Relationship Id="rId25" Target="worksheets/sheet25.xml" Type="http://schemas.openxmlformats.org/officeDocument/2006/relationships/worksheet"/>
<Relationship Id="rId26" Target="worksheets/sheet26.xml" Type="http://schemas.openxmlformats.org/officeDocument/2006/relationships/worksheet"/>
<Relationship Id="rId27" Target="worksheets/sheet27.xml" Type="http://schemas.openxmlformats.org/officeDocument/2006/relationships/worksheet"/>
<Relationship Id="rId28" Target="worksheets/sheet28.xml" Type="http://schemas.openxmlformats.org/officeDocument/2006/relationships/worksheet"/>
<Relationship Id="rId29" Target="worksheets/sheet29.xml" Type="http://schemas.openxmlformats.org/officeDocument/2006/relationships/worksheet"/>
<Relationship Id="rId3" Target="worksheets/sheet3.xml" Type="http://schemas.openxmlformats.org/officeDocument/2006/relationships/worksheet"/>
<Relationship Id="rId30" Target="worksheets/sheet30.xml" Type="http://schemas.openxmlformats.org/officeDocument/2006/relationships/worksheet"/>
<Relationship Id="rId31" Target="worksheets/sheet31.xml" Type="http://schemas.openxmlformats.org/officeDocument/2006/relationships/worksheet"/>
<Relationship Id="rId32" Target="worksheets/sheet32.xml" Type="http://schemas.openxmlformats.org/officeDocument/2006/relationships/worksheet"/>
<Relationship Id="rId33" Target="worksheets/sheet33.xml" Type="http://schemas.openxmlformats.org/officeDocument/2006/relationships/worksheet"/>
<Relationship Id="rId34" Target="worksheets/sheet34.xml" Type="http://schemas.openxmlformats.org/officeDocument/2006/relationships/worksheet"/>
<Relationship Id="rId35" Target="worksheets/sheet35.xml" Type="http://schemas.openxmlformats.org/officeDocument/2006/relationships/worksheet"/>
<Relationship Id="rId36" Target="worksheets/sheet36.xml" Type="http://schemas.openxmlformats.org/officeDocument/2006/relationships/worksheet"/>
<Relationship Id="rId37" Target="worksheets/sheet37.xml" Type="http://schemas.openxmlformats.org/officeDocument/2006/relationships/worksheet"/>
<Relationship Id="rId38" Target="worksheets/sheet38.xml" Type="http://schemas.openxmlformats.org/officeDocument/2006/relationships/worksheet"/>
<Relationship Id="rId39" Target="worksheets/sheet39.xml" Type="http://schemas.openxmlformats.org/officeDocument/2006/relationships/worksheet"/>
<Relationship Id="rId4" Target="worksheets/sheet4.xml" Type="http://schemas.openxmlformats.org/officeDocument/2006/relationships/worksheet"/>
<Relationship Id="rId40" Target="worksheets/sheet40.xml" Type="http://schemas.openxmlformats.org/officeDocument/2006/relationships/worksheet"/>
<Relationship Id="rId41" Target="worksheets/sheet41.xml" Type="http://schemas.openxmlformats.org/officeDocument/2006/relationships/worksheet"/>
<Relationship Id="rId42" Target="worksheets/sheet42.xml" Type="http://schemas.openxmlformats.org/officeDocument/2006/relationships/worksheet"/>
<Relationship Id="rId43" Target="worksheets/sheet43.xml" Type="http://schemas.openxmlformats.org/officeDocument/2006/relationships/worksheet"/>
<Relationship Id="rId44" Target="worksheets/sheet44.xml" Type="http://schemas.openxmlformats.org/officeDocument/2006/relationships/worksheet"/>
<Relationship Id="rId45" Target="worksheets/sheet45.xml" Type="http://schemas.openxmlformats.org/officeDocument/2006/relationships/worksheet"/>
<Relationship Id="rId46" Target="worksheets/sheet46.xml" Type="http://schemas.openxmlformats.org/officeDocument/2006/relationships/worksheet"/>
<Relationship Id="rId47" Target="worksheets/sheet47.xml" Type="http://schemas.openxmlformats.org/officeDocument/2006/relationships/worksheet"/>
<Relationship Id="rId48" Target="worksheets/sheet48.xml" Type="http://schemas.openxmlformats.org/officeDocument/2006/relationships/worksheet"/>
<Relationship Id="rId49" Target="worksheets/sheet49.xml" Type="http://schemas.openxmlformats.org/officeDocument/2006/relationships/worksheet"/>
<Relationship Id="rId5" Target="worksheets/sheet5.xml" Type="http://schemas.openxmlformats.org/officeDocument/2006/relationships/worksheet"/>
<Relationship Id="rId50" Target="worksheets/sheet50.xml" Type="http://schemas.openxmlformats.org/officeDocument/2006/relationships/worksheet"/>
<Relationship Id="rId51" Target="worksheets/sheet51.xml" Type="http://schemas.openxmlformats.org/officeDocument/2006/relationships/worksheet"/>
<Relationship Id="rId52" Target="worksheets/sheet52.xml" Type="http://schemas.openxmlformats.org/officeDocument/2006/relationships/worksheet"/>
<Relationship Id="rId53" Target="worksheets/sheet53.xml" Type="http://schemas.openxmlformats.org/officeDocument/2006/relationships/worksheet"/>
<Relationship Id="rId54" Target="worksheets/sheet54.xml" Type="http://schemas.openxmlformats.org/officeDocument/2006/relationships/worksheet"/>
<Relationship Id="rId55" Target="worksheets/sheet55.xml" Type="http://schemas.openxmlformats.org/officeDocument/2006/relationships/worksheet"/>
<Relationship Id="rId56" Target="worksheets/sheet56.xml" Type="http://schemas.openxmlformats.org/officeDocument/2006/relationships/worksheet"/>
<Relationship Id="rId57" Target="externalLinks/externalLink1.xml" Type="http://schemas.openxmlformats.org/officeDocument/2006/relationships/externalLink"/>
<Relationship Id="rId58" Target="theme/theme1.xml" Type="http://schemas.openxmlformats.org/officeDocument/2006/relationships/theme"/>
<Relationship Id="rId59" Target="styles.xml" Type="http://schemas.openxmlformats.org/officeDocument/2006/relationships/styles"/>
<Relationship Id="rId6" Target="worksheets/sheet6.xml" Type="http://schemas.openxmlformats.org/officeDocument/2006/relationships/worksheet"/>
<Relationship Id="rId60" Target="sharedStrings.xml" Type="http://schemas.openxmlformats.org/officeDocument/2006/relationships/sharedStrings"/>
<Relationship Id="rId61" Target="calcChain.xml" Type="http://schemas.openxmlformats.org/officeDocument/2006/relationships/calcChain"/>
<Relationship Id="rId7" Target="worksheets/sheet7.xml" Type="http://schemas.openxmlformats.org/officeDocument/2006/relationships/worksheet"/>
<Relationship Id="rId8" Target="worksheets/sheet8.xml" Type="http://schemas.openxmlformats.org/officeDocument/2006/relationships/worksheet"/>
<Relationship Id="rId9" Target="worksheets/sheet9.xml" Type="http://schemas.openxmlformats.org/officeDocument/2006/relationships/worksheet"/>
</Relationships>

</file>

<file path=xl/drawings/_rels/drawing1.xml.rels><?xml version="1.0" encoding="UTF-8" standalone="no"?>
<Relationships xmlns="http://schemas.openxmlformats.org/package/2006/relationships">
<Relationship Id="rId1" Target="../media/image1.gif" Type="http://schemas.openxmlformats.org/officeDocument/2006/relationships/image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68036</xdr:colOff>
      <xdr:row>1</xdr:row>
      <xdr:rowOff>0</xdr:rowOff>
    </xdr:from>
    <xdr:to>
      <xdr:col>10</xdr:col>
      <xdr:colOff>283029</xdr:colOff>
      <xdr:row>3</xdr:row>
      <xdr:rowOff>136523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9611" y="142875"/>
          <a:ext cx="1196068" cy="5175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no"?>
<Relationships xmlns="http://schemas.openxmlformats.org/package/2006/relationships">
<Relationship Id="rId1" Target="file://///Servidor/trabajos%20en%20curso/CORES/BOLETIN/Datos%20Enero/D_4C1.xls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_4C1"/>
    </sheetNames>
    <definedNames>
      <definedName name="Macro2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CORES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Clásico de Offic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_rels/sheet10.xml.rels><?xml version="1.0" encoding="UTF-8" standalone="no"?>
<Relationships xmlns="http://schemas.openxmlformats.org/package/2006/relationships">
<Relationship Id="rId1" Target="../printerSettings/printerSettings8.bin" Type="http://schemas.openxmlformats.org/officeDocument/2006/relationships/printerSettings"/>
</Relationships>

</file>

<file path=xl/worksheets/_rels/sheet11.xml.rels><?xml version="1.0" encoding="UTF-8" standalone="no"?>
<Relationships xmlns="http://schemas.openxmlformats.org/package/2006/relationships">
<Relationship Id="rId1" Target="../printerSettings/printerSettings9.bin" Type="http://schemas.openxmlformats.org/officeDocument/2006/relationships/printerSettings"/>
</Relationships>

</file>

<file path=xl/worksheets/_rels/sheet12.xml.rels><?xml version="1.0" encoding="UTF-8" standalone="no"?>
<Relationships xmlns="http://schemas.openxmlformats.org/package/2006/relationships">
<Relationship Id="rId1" Target="../printerSettings/printerSettings10.bin" Type="http://schemas.openxmlformats.org/officeDocument/2006/relationships/printerSettings"/>
</Relationships>

</file>

<file path=xl/worksheets/_rels/sheet13.xml.rels><?xml version="1.0" encoding="UTF-8" standalone="no"?>
<Relationships xmlns="http://schemas.openxmlformats.org/package/2006/relationships">
<Relationship Id="rId1" Target="../printerSettings/printerSettings11.bin" Type="http://schemas.openxmlformats.org/officeDocument/2006/relationships/printerSettings"/>
</Relationships>

</file>

<file path=xl/worksheets/_rels/sheet14.xml.rels><?xml version="1.0" encoding="UTF-8" standalone="no"?>
<Relationships xmlns="http://schemas.openxmlformats.org/package/2006/relationships">
<Relationship Id="rId1" Target="../printerSettings/printerSettings12.bin" Type="http://schemas.openxmlformats.org/officeDocument/2006/relationships/printerSettings"/>
</Relationships>

</file>

<file path=xl/worksheets/_rels/sheet15.xml.rels><?xml version="1.0" encoding="UTF-8" standalone="no"?>
<Relationships xmlns="http://schemas.openxmlformats.org/package/2006/relationships">
<Relationship Id="rId1" Target="../printerSettings/printerSettings13.bin" Type="http://schemas.openxmlformats.org/officeDocument/2006/relationships/printerSettings"/>
</Relationships>

</file>

<file path=xl/worksheets/_rels/sheet16.xml.rels><?xml version="1.0" encoding="UTF-8" standalone="no"?>
<Relationships xmlns="http://schemas.openxmlformats.org/package/2006/relationships">
<Relationship Id="rId1" Target="../printerSettings/printerSettings14.bin" Type="http://schemas.openxmlformats.org/officeDocument/2006/relationships/printerSettings"/>
</Relationships>

</file>

<file path=xl/worksheets/_rels/sheet17.xml.rels><?xml version="1.0" encoding="UTF-8" standalone="no"?>
<Relationships xmlns="http://schemas.openxmlformats.org/package/2006/relationships">
<Relationship Id="rId1" Target="../printerSettings/printerSettings15.bin" Type="http://schemas.openxmlformats.org/officeDocument/2006/relationships/printerSettings"/>
</Relationships>

</file>

<file path=xl/worksheets/_rels/sheet18.xml.rels><?xml version="1.0" encoding="UTF-8" standalone="no"?>
<Relationships xmlns="http://schemas.openxmlformats.org/package/2006/relationships">
<Relationship Id="rId1" Target="../printerSettings/printerSettings16.bin" Type="http://schemas.openxmlformats.org/officeDocument/2006/relationships/printerSettings"/>
</Relationships>

</file>

<file path=xl/worksheets/_rels/sheet19.xml.rels><?xml version="1.0" encoding="UTF-8" standalone="no"?>
<Relationships xmlns="http://schemas.openxmlformats.org/package/2006/relationships">
<Relationship Id="rId1" Target="../printerSettings/printerSettings17.bin" Type="http://schemas.openxmlformats.org/officeDocument/2006/relationships/printerSettings"/>
</Relationships>

</file>

<file path=xl/worksheets/_rels/sheet2.xml.rels><?xml version="1.0" encoding="UTF-8" standalone="no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_rels/sheet20.xml.rels><?xml version="1.0" encoding="UTF-8" standalone="no"?>
<Relationships xmlns="http://schemas.openxmlformats.org/package/2006/relationships">
<Relationship Id="rId1" Target="../printerSettings/printerSettings18.bin" Type="http://schemas.openxmlformats.org/officeDocument/2006/relationships/printerSettings"/>
</Relationships>

</file>

<file path=xl/worksheets/_rels/sheet23.xml.rels><?xml version="1.0" encoding="UTF-8" standalone="no"?>
<Relationships xmlns="http://schemas.openxmlformats.org/package/2006/relationships">
<Relationship Id="rId1" Target="../printerSettings/printerSettings19.bin" Type="http://schemas.openxmlformats.org/officeDocument/2006/relationships/printerSettings"/>
</Relationships>

</file>

<file path=xl/worksheets/_rels/sheet24.xml.rels><?xml version="1.0" encoding="UTF-8" standalone="no"?>
<Relationships xmlns="http://schemas.openxmlformats.org/package/2006/relationships">
<Relationship Id="rId1" Target="../printerSettings/printerSettings20.bin" Type="http://schemas.openxmlformats.org/officeDocument/2006/relationships/printerSettings"/>
</Relationships>

</file>

<file path=xl/worksheets/_rels/sheet29.xml.rels><?xml version="1.0" encoding="UTF-8" standalone="no"?>
<Relationships xmlns="http://schemas.openxmlformats.org/package/2006/relationships">
<Relationship Id="rId1" Target="../printerSettings/printerSettings21.bin" Type="http://schemas.openxmlformats.org/officeDocument/2006/relationships/printerSettings"/>
</Relationships>

</file>

<file path=xl/worksheets/_rels/sheet3.xml.rels><?xml version="1.0" encoding="UTF-8" standalone="no"?>
<Relationships xmlns="http://schemas.openxmlformats.org/package/2006/relationships">
<Relationship Id="rId1" Target="../printerSettings/printerSettings3.bin" Type="http://schemas.openxmlformats.org/officeDocument/2006/relationships/printerSettings"/>
</Relationships>

</file>

<file path=xl/worksheets/_rels/sheet33.xml.rels><?xml version="1.0" encoding="UTF-8" standalone="no"?>
<Relationships xmlns="http://schemas.openxmlformats.org/package/2006/relationships">
<Relationship Id="rId1" Target="../printerSettings/printerSettings22.bin" Type="http://schemas.openxmlformats.org/officeDocument/2006/relationships/printerSettings"/>
</Relationships>

</file>

<file path=xl/worksheets/_rels/sheet34.xml.rels><?xml version="1.0" encoding="UTF-8" standalone="no"?>
<Relationships xmlns="http://schemas.openxmlformats.org/package/2006/relationships">
<Relationship Id="rId1" Target="../printerSettings/printerSettings23.bin" Type="http://schemas.openxmlformats.org/officeDocument/2006/relationships/printerSettings"/>
</Relationships>

</file>

<file path=xl/worksheets/_rels/sheet36.xml.rels><?xml version="1.0" encoding="UTF-8" standalone="no"?>
<Relationships xmlns="http://schemas.openxmlformats.org/package/2006/relationships">
<Relationship Id="rId1" Target="../printerSettings/printerSettings24.bin" Type="http://schemas.openxmlformats.org/officeDocument/2006/relationships/printerSettings"/>
</Relationships>

</file>

<file path=xl/worksheets/_rels/sheet42.xml.rels><?xml version="1.0" encoding="UTF-8" standalone="no"?>
<Relationships xmlns="http://schemas.openxmlformats.org/package/2006/relationships">
<Relationship Id="rId1" Target="../printerSettings/printerSettings25.bin" Type="http://schemas.openxmlformats.org/officeDocument/2006/relationships/printerSettings"/>
</Relationships>

</file>

<file path=xl/worksheets/_rels/sheet44.xml.rels><?xml version="1.0" encoding="UTF-8" standalone="no"?>
<Relationships xmlns="http://schemas.openxmlformats.org/package/2006/relationships">
<Relationship Id="rId1" Target="../printerSettings/printerSettings26.bin" Type="http://schemas.openxmlformats.org/officeDocument/2006/relationships/printerSettings"/>
</Relationships>

</file>

<file path=xl/worksheets/_rels/sheet47.xml.rels><?xml version="1.0" encoding="UTF-8" standalone="no"?>
<Relationships xmlns="http://schemas.openxmlformats.org/package/2006/relationships">
<Relationship Id="rId1" Target="../printerSettings/printerSettings27.bin" Type="http://schemas.openxmlformats.org/officeDocument/2006/relationships/printerSettings"/>
</Relationships>

</file>

<file path=xl/worksheets/_rels/sheet5.xml.rels><?xml version="1.0" encoding="UTF-8" standalone="no"?>
<Relationships xmlns="http://schemas.openxmlformats.org/package/2006/relationships">
<Relationship Id="rId1" Target="../printerSettings/printerSettings4.bin" Type="http://schemas.openxmlformats.org/officeDocument/2006/relationships/printerSettings"/>
</Relationships>

</file>

<file path=xl/worksheets/_rels/sheet51.xml.rels><?xml version="1.0" encoding="UTF-8" standalone="no"?>
<Relationships xmlns="http://schemas.openxmlformats.org/package/2006/relationships">
<Relationship Id="rId1" Target="../printerSettings/printerSettings28.bin" Type="http://schemas.openxmlformats.org/officeDocument/2006/relationships/printerSettings"/>
</Relationships>

</file>

<file path=xl/worksheets/_rels/sheet55.xml.rels><?xml version="1.0" encoding="UTF-8" standalone="no"?>
<Relationships xmlns="http://schemas.openxmlformats.org/package/2006/relationships">
<Relationship Id="rId1" Target="../printerSettings/printerSettings29.bin" Type="http://schemas.openxmlformats.org/officeDocument/2006/relationships/printerSettings"/>
</Relationships>

</file>

<file path=xl/worksheets/_rels/sheet7.xml.rels><?xml version="1.0" encoding="UTF-8" standalone="no"?>
<Relationships xmlns="http://schemas.openxmlformats.org/package/2006/relationships">
<Relationship Id="rId1" Target="../printerSettings/printerSettings5.bin" Type="http://schemas.openxmlformats.org/officeDocument/2006/relationships/printerSettings"/>
</Relationships>

</file>

<file path=xl/worksheets/_rels/sheet8.xml.rels><?xml version="1.0" encoding="UTF-8" standalone="no"?>
<Relationships xmlns="http://schemas.openxmlformats.org/package/2006/relationships">
<Relationship Id="rId1" Target="../printerSettings/printerSettings6.bin" Type="http://schemas.openxmlformats.org/officeDocument/2006/relationships/printerSettings"/>
</Relationships>

</file>

<file path=xl/worksheets/_rels/sheet9.xml.rels><?xml version="1.0" encoding="UTF-8" standalone="no"?>
<Relationships xmlns="http://schemas.openxmlformats.org/package/2006/relationships">
<Relationship Id="rId1" Target="../printerSettings/printerSettings7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K102"/>
  <sheetViews>
    <sheetView tabSelected="1" zoomScaleNormal="100" zoomScaleSheetLayoutView="140" workbookViewId="0">
      <selection activeCell="K21" sqref="K21"/>
    </sheetView>
  </sheetViews>
  <sheetFormatPr baseColWidth="10" defaultColWidth="11.375" defaultRowHeight="15" customHeight="1" x14ac:dyDescent="0.2"/>
  <cols>
    <col min="1" max="1" width="4" style="8" customWidth="1"/>
    <col min="2" max="2" width="3.875" style="8" customWidth="1"/>
    <col min="3" max="3" width="7.5" style="8" customWidth="1"/>
    <col min="4" max="4" width="4.75" style="8" customWidth="1"/>
    <col min="5" max="5" width="8.375" style="8" customWidth="1"/>
    <col min="6" max="9" width="11.375" style="8"/>
    <col min="10" max="10" width="12.875" style="8" customWidth="1"/>
    <col min="11" max="16384" width="11.375" style="8"/>
  </cols>
  <sheetData>
    <row r="2" spans="1:9" ht="15" customHeight="1" x14ac:dyDescent="0.25">
      <c r="A2" s="2" t="s">
        <v>661</v>
      </c>
    </row>
    <row r="3" spans="1:9" ht="15" customHeight="1" x14ac:dyDescent="0.2">
      <c r="A3" s="750">
        <v>42156</v>
      </c>
    </row>
    <row r="4" spans="1:9" ht="15" customHeight="1" x14ac:dyDescent="0.25">
      <c r="A4" s="839" t="s">
        <v>19</v>
      </c>
      <c r="B4" s="839"/>
      <c r="C4" s="839"/>
      <c r="D4" s="839"/>
      <c r="E4" s="839"/>
      <c r="F4" s="839"/>
      <c r="G4" s="839"/>
    </row>
    <row r="5" spans="1:9" ht="15" customHeight="1" x14ac:dyDescent="0.25">
      <c r="A5" s="4"/>
      <c r="B5" s="4"/>
      <c r="C5" s="4"/>
      <c r="D5" s="4"/>
      <c r="E5" s="4"/>
      <c r="F5" s="4"/>
      <c r="G5" s="4"/>
    </row>
    <row r="6" spans="1:9" ht="15" customHeight="1" x14ac:dyDescent="0.2">
      <c r="A6" s="6" t="s">
        <v>0</v>
      </c>
      <c r="B6" s="16"/>
      <c r="C6" s="16"/>
      <c r="D6" s="16"/>
      <c r="E6" s="16"/>
      <c r="F6" s="16"/>
      <c r="G6" s="16"/>
    </row>
    <row r="7" spans="1:9" ht="15" customHeight="1" x14ac:dyDescent="0.2">
      <c r="A7" s="6"/>
      <c r="B7" s="16"/>
      <c r="C7" s="16"/>
      <c r="D7" s="16"/>
      <c r="E7" s="16"/>
      <c r="F7" s="16"/>
      <c r="G7" s="16"/>
    </row>
    <row r="8" spans="1:9" ht="15" customHeight="1" x14ac:dyDescent="0.2">
      <c r="A8" s="16"/>
      <c r="B8" s="16"/>
      <c r="C8" s="76" t="s">
        <v>0</v>
      </c>
      <c r="D8" s="10"/>
      <c r="E8" s="16"/>
      <c r="F8" s="16"/>
      <c r="G8" s="16"/>
    </row>
    <row r="9" spans="1:9" ht="15" customHeight="1" x14ac:dyDescent="0.2">
      <c r="A9" s="16"/>
      <c r="B9" s="16"/>
      <c r="C9" s="77" t="s">
        <v>108</v>
      </c>
      <c r="D9" s="10"/>
      <c r="E9" s="10"/>
      <c r="F9" s="10"/>
      <c r="G9" s="10"/>
      <c r="H9" s="9"/>
      <c r="I9" s="9"/>
    </row>
    <row r="10" spans="1:9" ht="15" customHeight="1" x14ac:dyDescent="0.2">
      <c r="A10" s="16"/>
      <c r="B10" s="16"/>
      <c r="C10" s="77" t="s">
        <v>23</v>
      </c>
      <c r="D10" s="10"/>
      <c r="E10" s="10"/>
      <c r="F10" s="10"/>
      <c r="G10" s="10"/>
    </row>
    <row r="11" spans="1:9" ht="15" customHeight="1" x14ac:dyDescent="0.2">
      <c r="A11" s="16"/>
      <c r="B11" s="16"/>
      <c r="C11" s="16"/>
      <c r="D11" s="16"/>
      <c r="E11" s="16"/>
      <c r="F11" s="16"/>
      <c r="G11" s="16"/>
      <c r="H11" s="5"/>
    </row>
    <row r="12" spans="1:9" ht="15" customHeight="1" x14ac:dyDescent="0.2">
      <c r="A12" s="6" t="s">
        <v>2</v>
      </c>
      <c r="H12" s="7"/>
    </row>
    <row r="13" spans="1:9" ht="15" customHeight="1" x14ac:dyDescent="0.2">
      <c r="A13" s="6"/>
    </row>
    <row r="14" spans="1:9" s="6" customFormat="1" ht="15" customHeight="1" x14ac:dyDescent="0.2">
      <c r="B14" s="6" t="s">
        <v>13</v>
      </c>
    </row>
    <row r="16" spans="1:9" ht="15" customHeight="1" x14ac:dyDescent="0.2">
      <c r="C16" s="9" t="s">
        <v>5</v>
      </c>
      <c r="D16" s="9"/>
      <c r="E16" s="9"/>
      <c r="F16" s="9"/>
    </row>
    <row r="17" spans="2:9" ht="15" customHeight="1" x14ac:dyDescent="0.2">
      <c r="C17" s="336" t="s">
        <v>595</v>
      </c>
      <c r="D17" s="336"/>
      <c r="E17" s="336"/>
      <c r="F17" s="336"/>
      <c r="G17" s="336"/>
      <c r="H17" s="336"/>
    </row>
    <row r="18" spans="2:9" ht="15" customHeight="1" x14ac:dyDescent="0.2">
      <c r="C18" s="9" t="s">
        <v>24</v>
      </c>
      <c r="D18" s="9"/>
      <c r="E18" s="9"/>
      <c r="F18" s="9"/>
      <c r="G18" s="9"/>
    </row>
    <row r="19" spans="2:9" ht="15" customHeight="1" x14ac:dyDescent="0.2">
      <c r="C19" s="9" t="s">
        <v>25</v>
      </c>
      <c r="D19" s="9"/>
      <c r="E19" s="9"/>
      <c r="F19" s="12"/>
    </row>
    <row r="20" spans="2:9" ht="15" customHeight="1" x14ac:dyDescent="0.2">
      <c r="C20" s="9" t="s">
        <v>603</v>
      </c>
      <c r="D20" s="9"/>
      <c r="E20" s="9"/>
      <c r="F20" s="9"/>
      <c r="G20" s="9"/>
      <c r="H20" s="9"/>
      <c r="I20" s="9"/>
    </row>
    <row r="21" spans="2:9" ht="15" customHeight="1" x14ac:dyDescent="0.2">
      <c r="C21" s="9" t="s">
        <v>27</v>
      </c>
      <c r="D21" s="9"/>
      <c r="E21" s="9"/>
      <c r="F21" s="12"/>
      <c r="G21" s="12"/>
      <c r="H21" s="12"/>
      <c r="I21" s="12"/>
    </row>
    <row r="22" spans="2:9" ht="15" customHeight="1" x14ac:dyDescent="0.2">
      <c r="C22" s="9" t="s">
        <v>211</v>
      </c>
      <c r="D22" s="9"/>
      <c r="E22" s="9"/>
      <c r="F22" s="9"/>
      <c r="G22" s="9"/>
      <c r="H22" s="12"/>
      <c r="I22" s="12"/>
    </row>
    <row r="23" spans="2:9" ht="15" customHeight="1" x14ac:dyDescent="0.2">
      <c r="C23" s="9" t="s">
        <v>28</v>
      </c>
      <c r="D23" s="9"/>
      <c r="E23" s="9"/>
      <c r="F23" s="9"/>
      <c r="G23" s="9"/>
    </row>
    <row r="24" spans="2:9" ht="15" customHeight="1" x14ac:dyDescent="0.2">
      <c r="C24" s="9" t="s">
        <v>26</v>
      </c>
      <c r="D24" s="9"/>
      <c r="E24" s="9"/>
      <c r="F24" s="9"/>
      <c r="G24" s="9"/>
    </row>
    <row r="25" spans="2:9" ht="15" customHeight="1" x14ac:dyDescent="0.2">
      <c r="C25" s="336" t="s">
        <v>611</v>
      </c>
      <c r="D25" s="336"/>
      <c r="E25" s="336"/>
      <c r="F25" s="336"/>
      <c r="G25" s="9"/>
      <c r="H25" s="9"/>
    </row>
    <row r="26" spans="2:9" ht="15" customHeight="1" x14ac:dyDescent="0.2">
      <c r="C26" s="336" t="s">
        <v>33</v>
      </c>
      <c r="D26" s="336"/>
      <c r="E26" s="336"/>
      <c r="F26" s="336"/>
      <c r="G26" s="9"/>
      <c r="H26" s="9"/>
    </row>
    <row r="27" spans="2:9" ht="15" customHeight="1" x14ac:dyDescent="0.2">
      <c r="C27" s="336" t="s">
        <v>520</v>
      </c>
      <c r="D27" s="336"/>
      <c r="E27" s="336"/>
      <c r="F27" s="336"/>
      <c r="G27" s="336"/>
      <c r="H27" s="336"/>
      <c r="I27" s="9"/>
    </row>
    <row r="28" spans="2:9" ht="15" customHeight="1" x14ac:dyDescent="0.2">
      <c r="C28" s="9" t="s">
        <v>6</v>
      </c>
      <c r="D28" s="9"/>
      <c r="E28" s="9"/>
      <c r="F28" s="12"/>
    </row>
    <row r="29" spans="2:9" s="6" customFormat="1" ht="15" customHeight="1" x14ac:dyDescent="0.2">
      <c r="B29" s="8"/>
      <c r="C29" s="9" t="s">
        <v>29</v>
      </c>
      <c r="D29" s="9"/>
      <c r="E29" s="9"/>
      <c r="F29" s="12"/>
      <c r="G29" s="8"/>
    </row>
    <row r="30" spans="2:9" ht="15" customHeight="1" x14ac:dyDescent="0.2">
      <c r="C30" s="9" t="s">
        <v>524</v>
      </c>
      <c r="D30" s="9"/>
      <c r="E30" s="9"/>
      <c r="F30" s="9"/>
      <c r="G30" s="9"/>
    </row>
    <row r="31" spans="2:9" ht="15" customHeight="1" x14ac:dyDescent="0.2">
      <c r="C31" s="9" t="s">
        <v>7</v>
      </c>
      <c r="D31" s="9"/>
      <c r="E31" s="9"/>
      <c r="F31" s="9"/>
      <c r="G31" s="6"/>
      <c r="H31" s="12"/>
    </row>
    <row r="33" spans="1:9" ht="15" customHeight="1" x14ac:dyDescent="0.2">
      <c r="B33" s="6" t="s">
        <v>16</v>
      </c>
      <c r="C33" s="6"/>
      <c r="D33" s="12"/>
      <c r="E33" s="12"/>
      <c r="F33" s="12"/>
      <c r="G33" s="12"/>
    </row>
    <row r="34" spans="1:9" ht="15" customHeight="1" x14ac:dyDescent="0.2">
      <c r="D34" s="12"/>
      <c r="E34" s="12"/>
      <c r="F34" s="12"/>
      <c r="G34" s="12"/>
      <c r="H34" s="12"/>
    </row>
    <row r="35" spans="1:9" ht="15" customHeight="1" x14ac:dyDescent="0.2">
      <c r="C35" s="9" t="s">
        <v>270</v>
      </c>
      <c r="D35" s="9"/>
      <c r="E35" s="9"/>
      <c r="F35" s="9"/>
      <c r="G35" s="9"/>
    </row>
    <row r="36" spans="1:9" ht="15" customHeight="1" x14ac:dyDescent="0.2">
      <c r="C36" s="9" t="s">
        <v>242</v>
      </c>
      <c r="D36" s="9"/>
      <c r="E36" s="9"/>
      <c r="F36" s="9"/>
      <c r="G36" s="12"/>
    </row>
    <row r="37" spans="1:9" ht="15" customHeight="1" x14ac:dyDescent="0.2">
      <c r="A37" s="6"/>
      <c r="C37" s="336" t="s">
        <v>34</v>
      </c>
      <c r="D37" s="336"/>
      <c r="E37" s="336"/>
      <c r="F37" s="336"/>
      <c r="G37" s="336"/>
      <c r="H37" s="9"/>
      <c r="I37" s="9"/>
    </row>
    <row r="38" spans="1:9" ht="15" customHeight="1" x14ac:dyDescent="0.2">
      <c r="A38" s="6"/>
      <c r="C38" s="336" t="s">
        <v>598</v>
      </c>
      <c r="D38" s="336"/>
      <c r="E38" s="336"/>
      <c r="F38" s="336"/>
      <c r="G38" s="336"/>
      <c r="H38" s="9"/>
    </row>
    <row r="40" spans="1:9" ht="15" customHeight="1" x14ac:dyDescent="0.2">
      <c r="B40" s="6" t="s">
        <v>14</v>
      </c>
      <c r="C40" s="6"/>
    </row>
    <row r="42" spans="1:9" ht="15" customHeight="1" x14ac:dyDescent="0.2">
      <c r="C42" s="9" t="s">
        <v>30</v>
      </c>
      <c r="D42" s="9"/>
      <c r="E42" s="9"/>
      <c r="H42" s="12"/>
      <c r="I42" s="12"/>
    </row>
    <row r="43" spans="1:9" ht="15" customHeight="1" x14ac:dyDescent="0.2">
      <c r="C43" s="9" t="s">
        <v>278</v>
      </c>
      <c r="D43" s="9"/>
      <c r="E43" s="9"/>
      <c r="F43" s="9"/>
      <c r="H43" s="12"/>
      <c r="I43" s="12"/>
    </row>
    <row r="44" spans="1:9" ht="15" customHeight="1" x14ac:dyDescent="0.2">
      <c r="C44" s="9" t="s">
        <v>597</v>
      </c>
      <c r="D44" s="9"/>
      <c r="E44" s="9"/>
      <c r="F44" s="9"/>
      <c r="G44" s="12"/>
    </row>
    <row r="45" spans="1:9" ht="15" customHeight="1" x14ac:dyDescent="0.2">
      <c r="C45" s="9" t="s">
        <v>280</v>
      </c>
      <c r="D45" s="9"/>
      <c r="E45" s="9"/>
      <c r="F45" s="9"/>
      <c r="G45" s="9"/>
    </row>
    <row r="46" spans="1:9" ht="15" customHeight="1" x14ac:dyDescent="0.2">
      <c r="C46" s="12"/>
      <c r="D46" s="6"/>
    </row>
    <row r="47" spans="1:9" ht="15" customHeight="1" x14ac:dyDescent="0.2">
      <c r="B47" s="6" t="s">
        <v>15</v>
      </c>
      <c r="C47" s="6"/>
      <c r="D47" s="6"/>
    </row>
    <row r="48" spans="1:9" ht="15" customHeight="1" x14ac:dyDescent="0.2">
      <c r="B48" s="6"/>
      <c r="C48" s="334"/>
      <c r="D48" s="334"/>
      <c r="E48" s="334"/>
      <c r="F48" s="334"/>
    </row>
    <row r="49" spans="1:8" ht="15" customHeight="1" x14ac:dyDescent="0.2">
      <c r="B49" s="6"/>
      <c r="C49" s="335" t="s">
        <v>596</v>
      </c>
      <c r="D49" s="335"/>
      <c r="E49" s="335"/>
      <c r="F49" s="335"/>
      <c r="G49" s="9"/>
    </row>
    <row r="50" spans="1:8" ht="15" customHeight="1" x14ac:dyDescent="0.2">
      <c r="B50" s="6"/>
      <c r="C50" s="9" t="s">
        <v>575</v>
      </c>
      <c r="D50" s="9"/>
      <c r="E50" s="9"/>
      <c r="F50" s="9"/>
    </row>
    <row r="51" spans="1:8" ht="15" customHeight="1" x14ac:dyDescent="0.2">
      <c r="B51" s="6"/>
      <c r="C51" s="9" t="s">
        <v>37</v>
      </c>
      <c r="D51" s="9"/>
      <c r="E51" s="9"/>
      <c r="F51" s="9"/>
    </row>
    <row r="52" spans="1:8" ht="15" customHeight="1" x14ac:dyDescent="0.2">
      <c r="B52" s="6"/>
      <c r="C52" s="9" t="s">
        <v>36</v>
      </c>
      <c r="D52" s="9"/>
      <c r="E52" s="9"/>
      <c r="F52" s="9"/>
    </row>
    <row r="53" spans="1:8" ht="15" customHeight="1" x14ac:dyDescent="0.2">
      <c r="B53" s="6"/>
      <c r="C53" s="9" t="s">
        <v>35</v>
      </c>
      <c r="D53" s="9"/>
      <c r="E53" s="9"/>
      <c r="F53" s="9"/>
    </row>
    <row r="54" spans="1:8" ht="15" customHeight="1" x14ac:dyDescent="0.2">
      <c r="B54" s="6"/>
      <c r="C54" s="9" t="s">
        <v>20</v>
      </c>
      <c r="D54" s="9"/>
      <c r="E54" s="9"/>
      <c r="F54" s="9"/>
      <c r="G54" s="9"/>
    </row>
    <row r="55" spans="1:8" s="20" customFormat="1" ht="15" customHeight="1" x14ac:dyDescent="0.2">
      <c r="A55" s="8"/>
      <c r="B55" s="6"/>
      <c r="C55" s="9" t="s">
        <v>21</v>
      </c>
      <c r="D55" s="9"/>
      <c r="E55" s="9"/>
      <c r="F55" s="9"/>
      <c r="G55" s="8"/>
      <c r="H55" s="19"/>
    </row>
    <row r="56" spans="1:8" s="20" customFormat="1" ht="15" customHeight="1" x14ac:dyDescent="0.2">
      <c r="A56" s="8"/>
      <c r="B56" s="6"/>
      <c r="C56" s="336" t="s">
        <v>22</v>
      </c>
      <c r="D56" s="336"/>
      <c r="E56" s="336"/>
      <c r="F56" s="336"/>
      <c r="G56" s="336"/>
      <c r="H56" s="9"/>
    </row>
    <row r="57" spans="1:8" s="20" customFormat="1" ht="15" customHeight="1" x14ac:dyDescent="0.2">
      <c r="A57" s="8"/>
      <c r="B57" s="6"/>
      <c r="C57" s="6"/>
      <c r="D57" s="18"/>
      <c r="E57" s="18"/>
      <c r="F57" s="18"/>
      <c r="G57" s="19"/>
      <c r="H57" s="19"/>
    </row>
    <row r="58" spans="1:8" s="20" customFormat="1" ht="15" customHeight="1" x14ac:dyDescent="0.2">
      <c r="A58" s="17" t="s">
        <v>3</v>
      </c>
      <c r="B58" s="18"/>
      <c r="C58" s="18"/>
      <c r="D58" s="18"/>
      <c r="E58" s="18"/>
      <c r="F58" s="18"/>
      <c r="G58" s="19"/>
      <c r="H58" s="19"/>
    </row>
    <row r="59" spans="1:8" s="20" customFormat="1" ht="15" customHeight="1" x14ac:dyDescent="0.2">
      <c r="A59" s="17"/>
      <c r="B59" s="18"/>
      <c r="C59" s="18"/>
      <c r="D59" s="18"/>
      <c r="E59" s="18"/>
      <c r="F59" s="18"/>
      <c r="G59" s="19"/>
      <c r="H59" s="19"/>
    </row>
    <row r="60" spans="1:8" s="20" customFormat="1" ht="15" customHeight="1" x14ac:dyDescent="0.2">
      <c r="A60" s="17"/>
      <c r="B60" s="17" t="s">
        <v>9</v>
      </c>
      <c r="C60" s="18"/>
      <c r="D60" s="18"/>
      <c r="E60" s="18"/>
      <c r="F60" s="18"/>
      <c r="G60" s="19"/>
      <c r="H60" s="19"/>
    </row>
    <row r="61" spans="1:8" ht="15" customHeight="1" x14ac:dyDescent="0.2">
      <c r="A61" s="17"/>
      <c r="B61" s="17"/>
      <c r="C61" s="18"/>
      <c r="D61" s="18"/>
      <c r="E61" s="18"/>
      <c r="F61" s="18"/>
      <c r="G61" s="19"/>
    </row>
    <row r="62" spans="1:8" ht="15" customHeight="1" x14ac:dyDescent="0.2">
      <c r="A62" s="17"/>
      <c r="B62" s="12"/>
      <c r="C62" s="9" t="s">
        <v>38</v>
      </c>
      <c r="D62" s="9"/>
      <c r="E62" s="9"/>
      <c r="F62" s="18"/>
      <c r="G62" s="19"/>
    </row>
    <row r="63" spans="1:8" ht="15" customHeight="1" x14ac:dyDescent="0.2">
      <c r="A63" s="17"/>
      <c r="B63" s="12"/>
      <c r="C63" s="9" t="s">
        <v>364</v>
      </c>
      <c r="D63" s="9"/>
      <c r="E63" s="9"/>
      <c r="F63" s="9"/>
      <c r="G63" s="9"/>
    </row>
    <row r="64" spans="1:8" ht="15" customHeight="1" x14ac:dyDescent="0.2">
      <c r="B64" s="6"/>
      <c r="C64" s="9" t="s">
        <v>424</v>
      </c>
      <c r="D64" s="9"/>
      <c r="E64" s="9"/>
      <c r="F64" s="9"/>
      <c r="G64" s="9"/>
    </row>
    <row r="65" spans="2:9" ht="15" customHeight="1" x14ac:dyDescent="0.2">
      <c r="B65" s="6"/>
      <c r="C65" s="9" t="s">
        <v>587</v>
      </c>
      <c r="D65" s="9"/>
      <c r="E65" s="9"/>
      <c r="F65" s="9"/>
      <c r="G65" s="9"/>
      <c r="H65" s="9"/>
    </row>
    <row r="66" spans="2:9" ht="15" customHeight="1" x14ac:dyDescent="0.2">
      <c r="B66" s="6"/>
      <c r="C66" s="6"/>
      <c r="D66" s="12"/>
      <c r="E66" s="12"/>
      <c r="F66" s="12"/>
    </row>
    <row r="67" spans="2:9" ht="15" customHeight="1" x14ac:dyDescent="0.2">
      <c r="B67" s="6" t="s">
        <v>17</v>
      </c>
      <c r="C67" s="6"/>
      <c r="D67" s="12"/>
      <c r="E67" s="12"/>
      <c r="F67" s="12"/>
      <c r="G67" s="11"/>
      <c r="H67" s="11"/>
      <c r="I67" s="11"/>
    </row>
    <row r="68" spans="2:9" ht="15" customHeight="1" x14ac:dyDescent="0.2">
      <c r="B68" s="6"/>
      <c r="C68" s="6"/>
      <c r="D68" s="12"/>
      <c r="E68" s="12"/>
      <c r="F68" s="12"/>
    </row>
    <row r="69" spans="2:9" ht="15" customHeight="1" x14ac:dyDescent="0.2">
      <c r="B69" s="6"/>
      <c r="C69" s="9" t="s">
        <v>588</v>
      </c>
      <c r="D69" s="9"/>
      <c r="E69" s="9"/>
      <c r="F69" s="9"/>
      <c r="G69" s="11"/>
      <c r="H69" s="11"/>
    </row>
    <row r="70" spans="2:9" ht="15" customHeight="1" x14ac:dyDescent="0.2">
      <c r="B70" s="6"/>
      <c r="C70" s="9" t="s">
        <v>18</v>
      </c>
      <c r="D70" s="9"/>
      <c r="E70" s="9"/>
      <c r="F70" s="9"/>
      <c r="G70" s="11"/>
    </row>
    <row r="71" spans="2:9" ht="15" customHeight="1" x14ac:dyDescent="0.2">
      <c r="C71" s="336" t="s">
        <v>600</v>
      </c>
      <c r="D71" s="336"/>
      <c r="E71" s="336"/>
      <c r="F71" s="9"/>
      <c r="G71" s="9"/>
    </row>
    <row r="72" spans="2:9" ht="15" customHeight="1" x14ac:dyDescent="0.2">
      <c r="C72" s="9" t="s">
        <v>599</v>
      </c>
      <c r="D72" s="9"/>
      <c r="E72" s="9"/>
      <c r="F72" s="9"/>
      <c r="G72" s="9"/>
      <c r="H72" s="9"/>
    </row>
    <row r="73" spans="2:9" ht="15" customHeight="1" x14ac:dyDescent="0.2">
      <c r="C73" s="9" t="s">
        <v>396</v>
      </c>
      <c r="D73" s="9"/>
      <c r="E73" s="9"/>
      <c r="F73" s="9"/>
    </row>
    <row r="74" spans="2:9" ht="15" customHeight="1" x14ac:dyDescent="0.2">
      <c r="C74" s="9" t="s">
        <v>640</v>
      </c>
      <c r="D74" s="9"/>
      <c r="E74" s="9"/>
      <c r="F74" s="9"/>
    </row>
    <row r="75" spans="2:9" ht="15" customHeight="1" x14ac:dyDescent="0.2">
      <c r="D75" s="11"/>
      <c r="E75" s="11"/>
      <c r="F75" s="11"/>
      <c r="H75" s="11"/>
    </row>
    <row r="76" spans="2:9" ht="15" customHeight="1" x14ac:dyDescent="0.2">
      <c r="B76" s="6" t="s">
        <v>10</v>
      </c>
      <c r="D76" s="11"/>
      <c r="E76" s="11"/>
      <c r="F76" s="11"/>
    </row>
    <row r="77" spans="2:9" ht="15" customHeight="1" x14ac:dyDescent="0.2">
      <c r="D77" s="11"/>
      <c r="E77" s="11"/>
      <c r="F77" s="11"/>
      <c r="G77" s="11"/>
    </row>
    <row r="78" spans="2:9" ht="15" customHeight="1" x14ac:dyDescent="0.2">
      <c r="C78" s="9" t="s">
        <v>31</v>
      </c>
      <c r="D78" s="9"/>
      <c r="E78" s="9"/>
      <c r="F78" s="9"/>
    </row>
    <row r="79" spans="2:9" ht="15" customHeight="1" x14ac:dyDescent="0.2">
      <c r="C79" s="336" t="s">
        <v>405</v>
      </c>
      <c r="D79" s="336"/>
      <c r="E79" s="336"/>
      <c r="F79" s="9"/>
      <c r="G79" s="9"/>
    </row>
    <row r="81" spans="1:10" ht="15" customHeight="1" x14ac:dyDescent="0.2">
      <c r="B81" s="6" t="s">
        <v>11</v>
      </c>
    </row>
    <row r="83" spans="1:10" ht="15" customHeight="1" x14ac:dyDescent="0.2">
      <c r="C83" s="9" t="s">
        <v>12</v>
      </c>
      <c r="D83" s="9"/>
      <c r="E83" s="9"/>
      <c r="F83" s="9"/>
      <c r="G83" s="9"/>
    </row>
    <row r="84" spans="1:10" ht="15" customHeight="1" x14ac:dyDescent="0.2">
      <c r="C84" s="336" t="s">
        <v>421</v>
      </c>
      <c r="D84" s="336"/>
      <c r="E84" s="336"/>
      <c r="F84" s="9"/>
    </row>
    <row r="85" spans="1:10" ht="15" customHeight="1" x14ac:dyDescent="0.2">
      <c r="H85" s="11"/>
      <c r="I85" s="11"/>
    </row>
    <row r="86" spans="1:10" ht="15" customHeight="1" x14ac:dyDescent="0.2">
      <c r="A86" s="17" t="s">
        <v>4</v>
      </c>
      <c r="H86" s="11"/>
      <c r="I86" s="11"/>
      <c r="J86" s="11"/>
    </row>
    <row r="87" spans="1:10" ht="15" customHeight="1" x14ac:dyDescent="0.2">
      <c r="D87" s="11"/>
      <c r="E87" s="11"/>
      <c r="F87" s="11"/>
      <c r="G87" s="11"/>
      <c r="H87" s="11"/>
    </row>
    <row r="88" spans="1:10" ht="15" customHeight="1" x14ac:dyDescent="0.2">
      <c r="C88" s="9" t="s">
        <v>39</v>
      </c>
      <c r="D88" s="9"/>
      <c r="E88" s="9"/>
      <c r="F88" s="9"/>
      <c r="G88" s="9"/>
    </row>
    <row r="89" spans="1:10" ht="15" customHeight="1" x14ac:dyDescent="0.2">
      <c r="C89" s="9" t="s">
        <v>41</v>
      </c>
      <c r="D89" s="9"/>
      <c r="E89" s="9"/>
      <c r="F89" s="9"/>
      <c r="G89" s="9"/>
    </row>
    <row r="90" spans="1:10" ht="15" customHeight="1" x14ac:dyDescent="0.2">
      <c r="C90" s="9" t="s">
        <v>601</v>
      </c>
      <c r="D90" s="9"/>
      <c r="E90" s="9"/>
      <c r="F90" s="9"/>
      <c r="G90" s="9"/>
      <c r="H90" s="9"/>
      <c r="I90" s="11"/>
      <c r="J90" s="11"/>
    </row>
    <row r="91" spans="1:10" ht="15" customHeight="1" x14ac:dyDescent="0.2">
      <c r="C91" s="336" t="s">
        <v>602</v>
      </c>
      <c r="D91" s="336"/>
      <c r="E91" s="336"/>
      <c r="F91" s="336"/>
      <c r="G91" s="11"/>
      <c r="H91" s="11"/>
      <c r="I91" s="11"/>
    </row>
    <row r="92" spans="1:10" ht="15" customHeight="1" x14ac:dyDescent="0.2">
      <c r="C92" s="336" t="s">
        <v>40</v>
      </c>
      <c r="D92" s="336"/>
      <c r="E92" s="336"/>
      <c r="F92" s="11"/>
      <c r="G92" s="11"/>
    </row>
    <row r="93" spans="1:10" ht="15" customHeight="1" x14ac:dyDescent="0.2">
      <c r="D93" s="11"/>
      <c r="E93" s="11"/>
      <c r="F93" s="11"/>
    </row>
    <row r="94" spans="1:10" ht="15" customHeight="1" x14ac:dyDescent="0.2">
      <c r="A94" s="9" t="s">
        <v>32</v>
      </c>
      <c r="B94" s="9"/>
      <c r="C94" s="9"/>
      <c r="D94" s="9"/>
      <c r="E94" s="9"/>
      <c r="F94" s="9"/>
    </row>
    <row r="96" spans="1:10" ht="15" customHeight="1" x14ac:dyDescent="0.2">
      <c r="B96" s="6"/>
    </row>
    <row r="98" spans="1:11" ht="15" customHeight="1" x14ac:dyDescent="0.2">
      <c r="A98" s="840" t="s">
        <v>613</v>
      </c>
      <c r="B98" s="841"/>
      <c r="C98" s="841"/>
      <c r="D98" s="841"/>
      <c r="E98" s="841"/>
      <c r="F98" s="841"/>
      <c r="G98" s="841"/>
      <c r="H98" s="841"/>
      <c r="I98" s="841"/>
      <c r="J98" s="841"/>
      <c r="K98" s="841"/>
    </row>
    <row r="99" spans="1:11" ht="15" customHeight="1" x14ac:dyDescent="0.2">
      <c r="A99" s="841"/>
      <c r="B99" s="841"/>
      <c r="C99" s="841"/>
      <c r="D99" s="841"/>
      <c r="E99" s="841"/>
      <c r="F99" s="841"/>
      <c r="G99" s="841"/>
      <c r="H99" s="841"/>
      <c r="I99" s="841"/>
      <c r="J99" s="841"/>
      <c r="K99" s="841"/>
    </row>
    <row r="100" spans="1:11" ht="15" customHeight="1" x14ac:dyDescent="0.2">
      <c r="A100" s="841"/>
      <c r="B100" s="841"/>
      <c r="C100" s="841"/>
      <c r="D100" s="841"/>
      <c r="E100" s="841"/>
      <c r="F100" s="841"/>
      <c r="G100" s="841"/>
      <c r="H100" s="841"/>
      <c r="I100" s="841"/>
      <c r="J100" s="841"/>
      <c r="K100" s="841"/>
    </row>
    <row r="101" spans="1:11" ht="15" customHeight="1" x14ac:dyDescent="0.2">
      <c r="A101" s="841"/>
      <c r="B101" s="841"/>
      <c r="C101" s="841"/>
      <c r="D101" s="841"/>
      <c r="E101" s="841"/>
      <c r="F101" s="841"/>
      <c r="G101" s="841"/>
      <c r="H101" s="841"/>
      <c r="I101" s="841"/>
      <c r="J101" s="841"/>
      <c r="K101" s="841"/>
    </row>
    <row r="102" spans="1:11" ht="15" customHeight="1" x14ac:dyDescent="0.2">
      <c r="A102" s="841"/>
      <c r="B102" s="841"/>
      <c r="C102" s="841"/>
      <c r="D102" s="841"/>
      <c r="E102" s="841"/>
      <c r="F102" s="841"/>
      <c r="G102" s="841"/>
      <c r="H102" s="841"/>
      <c r="I102" s="841"/>
      <c r="J102" s="841"/>
      <c r="K102" s="841"/>
    </row>
  </sheetData>
  <mergeCells count="2">
    <mergeCell ref="A4:G4"/>
    <mergeCell ref="A98:K102"/>
  </mergeCells>
  <hyperlinks>
    <hyperlink ref="C8:D8" location="Indicadores!A1" display="Indicadores"/>
    <hyperlink ref="C9:I9" location="'Energia primaria'!A1" display="Consumo anual de energía primaria en España y grado de autoabastecimiento "/>
    <hyperlink ref="C10:G10" location="'Energia final'!A1" display="Consumo anual de energía final en España"/>
    <hyperlink ref="C16:F16" location="'Consumo PP'!A1" display="Consumo de productos petrolíferos"/>
    <hyperlink ref="C18:G18" location="'Consumo GLP'!A1" display="Consumo de gases licuados del petróleo"/>
    <hyperlink ref="C19:E19" location="'Consumo gasolinas'!A1" display="Consumo de gasolinas"/>
    <hyperlink ref="C20:I20" location="'GNA CCAA'!A1" display="Consumo de gasolinas de automoción por Comunidades Autónomas"/>
    <hyperlink ref="C21:E21" location="'Consumo gasóleos'!A1" display="Consumo de gasóleos"/>
    <hyperlink ref="C22:G22" location="'GO CCAA'!A1" display="Consumo de gasóleos por Comunidades Autónomas"/>
    <hyperlink ref="C23:G23" location="'Consumo Combustibles Auto'!A1" display="Consumo de combustibles de automoción"/>
    <hyperlink ref="C24:G24" location="Bios!A1" display="Biocarburantes en gasolinas y gasóleos"/>
    <hyperlink ref="C28:E28" location="'Consumo Querosenos'!A1" display="Consumo de querosenos"/>
    <hyperlink ref="C29:E29" location="'Consumo Fuelóleos'!A1" display="Consumo de fuelóleos"/>
    <hyperlink ref="C30:G30" location="'FO CCAA'!A1" display="Consumo de fuelóleos por Comunidades Autónomas "/>
    <hyperlink ref="C31:F31" location="'Consumo Otros Productos'!A1" display="Consumo de otros productos"/>
    <hyperlink ref="C35:G35" location="'Impor Crudo'!A1" display="Importaciones de crudo por países y zonas económicas"/>
    <hyperlink ref="C36:F36" location="'Coste CIF'!A1" display="Coste CIF del crudo importado en España"/>
    <hyperlink ref="C42:E42" location="'produccion interior'!A1" display="Producción interior de crudo"/>
    <hyperlink ref="C43:F43" location="'MP procesada'!A1" display="Crudo y Materia prima procesada"/>
    <hyperlink ref="C44:F44" location="'Produccion bruta'!A1" display="Producción bruta de crudo de refinería"/>
    <hyperlink ref="C45:G45" location="Balance!A1" display="Balance de producción y consumo de productos petrolíferos"/>
    <hyperlink ref="C49:G49" location="'PVP máximo bombona'!A1" display="PVP máximo de la bombona de butano (12,5 kg)"/>
    <hyperlink ref="C50:F50" location="'PVP de gna y glo'!A1" display="PVP gasolinas y gasóleos de automoción "/>
    <hyperlink ref="C51:F51" location="'PVP medio de la gna'!A1" display="PVP medio de la gasolina 95 I.O. "/>
    <hyperlink ref="C52:F52" location="'PVP medio del glo'!A1" display="PVP medio del gasóleo de automoción"/>
    <hyperlink ref="C53:F53" location="'PVP medio del glo C'!A1" display="PVP medio del gasóleo calefacción"/>
    <hyperlink ref="C55:F55" location="'Evolución crudos SPOT'!A1" display="Evolución de los precios spot de crudos"/>
    <hyperlink ref="C56:H56" location="'Cotizaciones FOB'!A1" display="Cotizaciones internacionales FOB de productos petrolíferos "/>
    <hyperlink ref="C62:E62" location="'Consumo de gas natural'!A1" display="Consumo de gas natural"/>
    <hyperlink ref="C63:G63" location="'Consumo de gas natural grupos'!A1" display="Consumo de gas natural por grupos de presión"/>
    <hyperlink ref="C64:G64" location="'Tasa variación año móvil GN '!A1" display="Tasa variación año móvil de consumo gas natural "/>
    <hyperlink ref="C65:H65" location="'Consumo de gas natural por CCAA'!A1" display="Consumo de gas natural por Comunidad Autónoma y grupos de presión"/>
    <hyperlink ref="C69:F69" location="'import. GN paises'!A1" display="Importaciones de gas natural por países"/>
    <hyperlink ref="C70:F70" location="'import. GN puntos entrada '!A1" display="Importaciones por punto de entrada"/>
    <hyperlink ref="C72:H72" location="'export. GN paises'!A1" display="Exportaciones de gas natural por países y zonas económicas"/>
    <hyperlink ref="C73:F73" location="'export. GN puntos salida'!A1" display="Exportaciones por punto de salida"/>
    <hyperlink ref="C78:F78" location="'Producción interior GN'!A1" display="Producción interior de gas natural"/>
    <hyperlink ref="C83:G83" location="'PVP máximo TUR'!A1" display="PVP máximo de las tarifas último recurso de gas natural "/>
    <hyperlink ref="C88:G88" location="'Stocks mat. primas y PP'!A1" display="Stocks de crudo, materias primas y productos petrolíferos"/>
    <hyperlink ref="C89:G89" location="'EMS prod. pet.'!A1" display="Existencias mínimas de seguridad de productos petroliferos"/>
    <hyperlink ref="C90:H90" location="'Nivel Stocks España'!A1" display="Nivel de Stocks en España calculado en días de importaciones netas"/>
    <hyperlink ref="A94:F94" location="'Unidades y factores conversión'!A1" display="Unidades y factores de conversión utilizados "/>
    <hyperlink ref="C27:I27" location="'Consumo Comb. Auto CCAA'!A1" display="Consumo de combustibles de automoción por Comunidades Autónomas"/>
    <hyperlink ref="C37:I37" location="'imp-exp PP'!A1" display="Importaciones - Exportaciones de productos petrolíferos por productos"/>
    <hyperlink ref="C38:H38" location="'imp-exp PP paises'!A1" display="Importaciones - Exportaciones de productos petrolíferos por países "/>
    <hyperlink ref="C17:H17" location="'Tv año móvil cons. PP'!A1" display="Tasa variación año móvil del consumo de productos petrolíferos"/>
    <hyperlink ref="C25:H25" location="'Tv año móvil cons. auto'!A1" display="Tasa de variación año móvil combustibles de automoción"/>
    <hyperlink ref="C26:H26" location="'Consumo Comb. Auto Canales'!A1" display="Consumo de combustibles de automoción por canales"/>
    <hyperlink ref="C71:G71" location="'Coste de aprov'!A1" display="Coste de aprovisionamiento gas natural"/>
    <hyperlink ref="C79:G79" location="'Balance  Gas natural'!A1" display="Balance de producción y consumo de gas natural "/>
    <hyperlink ref="C84:F84" location="'Cotizaciones GN'!A1" display="Cotizaciones del gas natural"/>
    <hyperlink ref="C91:F91" location="'RREE Cores'!A1" display="Reservas estrategicas Cores"/>
    <hyperlink ref="C92:E92" location="'Existencias GN'!A1" display="Existencias gas natural"/>
    <hyperlink ref="C54:G54" location="'Cotizaciones de los crudos'!A1" display="Cotizaciones de los crudos de referencia y tipo de cambio"/>
    <hyperlink ref="C74" location="'importaciones netas GN'!A1" display="Importaciones netas de gas natural "/>
  </hyperlinks>
  <pageMargins left="0.15748031496062992" right="0.23622047244094491" top="0.62992125984251968" bottom="0.55118110236220474" header="0.31496062992125984" footer="0.31496062992125984"/>
  <pageSetup paperSize="9" scale="72" fitToHeight="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N32"/>
  <sheetViews>
    <sheetView zoomScale="115" zoomScaleNormal="115" zoomScaleSheetLayoutView="100" workbookViewId="0">
      <selection activeCell="B24" sqref="B24"/>
    </sheetView>
  </sheetViews>
  <sheetFormatPr baseColWidth="10" defaultRowHeight="12.75" x14ac:dyDescent="0.2"/>
  <cols>
    <col min="1" max="1" width="32.5" style="96" customWidth="1"/>
    <col min="2" max="2" width="10.375" style="96" customWidth="1"/>
    <col min="3" max="3" width="14.25" style="96" customWidth="1"/>
    <col min="4" max="4" width="12.5" style="96" customWidth="1"/>
    <col min="5" max="5" width="11.25" style="96" customWidth="1"/>
    <col min="6" max="6" width="9.375" style="96" customWidth="1"/>
    <col min="7" max="7" width="12.625" style="96" customWidth="1"/>
    <col min="8" max="8" width="15.25" style="96" customWidth="1"/>
    <col min="9" max="10" width="12.375" style="96" customWidth="1"/>
    <col min="11" max="15" width="11" style="96"/>
    <col min="16" max="256" width="10" style="96"/>
    <col min="257" max="257" width="19.75" style="96" customWidth="1"/>
    <col min="258" max="258" width="9.125" style="96" customWidth="1"/>
    <col min="259" max="260" width="11" style="96" bestFit="1" customWidth="1"/>
    <col min="261" max="262" width="8.25" style="96" bestFit="1" customWidth="1"/>
    <col min="263" max="263" width="10.125" style="96" bestFit="1" customWidth="1"/>
    <col min="264" max="264" width="11" style="96" bestFit="1" customWidth="1"/>
    <col min="265" max="266" width="10.875" style="96" bestFit="1" customWidth="1"/>
    <col min="267" max="512" width="10" style="96"/>
    <col min="513" max="513" width="19.75" style="96" customWidth="1"/>
    <col min="514" max="514" width="9.125" style="96" customWidth="1"/>
    <col min="515" max="516" width="11" style="96" bestFit="1" customWidth="1"/>
    <col min="517" max="518" width="8.25" style="96" bestFit="1" customWidth="1"/>
    <col min="519" max="519" width="10.125" style="96" bestFit="1" customWidth="1"/>
    <col min="520" max="520" width="11" style="96" bestFit="1" customWidth="1"/>
    <col min="521" max="522" width="10.875" style="96" bestFit="1" customWidth="1"/>
    <col min="523" max="768" width="10" style="96"/>
    <col min="769" max="769" width="19.75" style="96" customWidth="1"/>
    <col min="770" max="770" width="9.125" style="96" customWidth="1"/>
    <col min="771" max="772" width="11" style="96" bestFit="1" customWidth="1"/>
    <col min="773" max="774" width="8.25" style="96" bestFit="1" customWidth="1"/>
    <col min="775" max="775" width="10.125" style="96" bestFit="1" customWidth="1"/>
    <col min="776" max="776" width="11" style="96" bestFit="1" customWidth="1"/>
    <col min="777" max="778" width="10.875" style="96" bestFit="1" customWidth="1"/>
    <col min="779" max="1024" width="11" style="96"/>
    <col min="1025" max="1025" width="19.75" style="96" customWidth="1"/>
    <col min="1026" max="1026" width="9.125" style="96" customWidth="1"/>
    <col min="1027" max="1028" width="11" style="96" bestFit="1" customWidth="1"/>
    <col min="1029" max="1030" width="8.25" style="96" bestFit="1" customWidth="1"/>
    <col min="1031" max="1031" width="10.125" style="96" bestFit="1" customWidth="1"/>
    <col min="1032" max="1032" width="11" style="96" bestFit="1" customWidth="1"/>
    <col min="1033" max="1034" width="10.875" style="96" bestFit="1" customWidth="1"/>
    <col min="1035" max="1280" width="10" style="96"/>
    <col min="1281" max="1281" width="19.75" style="96" customWidth="1"/>
    <col min="1282" max="1282" width="9.125" style="96" customWidth="1"/>
    <col min="1283" max="1284" width="11" style="96" bestFit="1" customWidth="1"/>
    <col min="1285" max="1286" width="8.25" style="96" bestFit="1" customWidth="1"/>
    <col min="1287" max="1287" width="10.125" style="96" bestFit="1" customWidth="1"/>
    <col min="1288" max="1288" width="11" style="96" bestFit="1" customWidth="1"/>
    <col min="1289" max="1290" width="10.875" style="96" bestFit="1" customWidth="1"/>
    <col min="1291" max="1536" width="10" style="96"/>
    <col min="1537" max="1537" width="19.75" style="96" customWidth="1"/>
    <col min="1538" max="1538" width="9.125" style="96" customWidth="1"/>
    <col min="1539" max="1540" width="11" style="96" bestFit="1" customWidth="1"/>
    <col min="1541" max="1542" width="8.25" style="96" bestFit="1" customWidth="1"/>
    <col min="1543" max="1543" width="10.125" style="96" bestFit="1" customWidth="1"/>
    <col min="1544" max="1544" width="11" style="96" bestFit="1" customWidth="1"/>
    <col min="1545" max="1546" width="10.875" style="96" bestFit="1" customWidth="1"/>
    <col min="1547" max="1792" width="10" style="96"/>
    <col min="1793" max="1793" width="19.75" style="96" customWidth="1"/>
    <col min="1794" max="1794" width="9.125" style="96" customWidth="1"/>
    <col min="1795" max="1796" width="11" style="96" bestFit="1" customWidth="1"/>
    <col min="1797" max="1798" width="8.25" style="96" bestFit="1" customWidth="1"/>
    <col min="1799" max="1799" width="10.125" style="96" bestFit="1" customWidth="1"/>
    <col min="1800" max="1800" width="11" style="96" bestFit="1" customWidth="1"/>
    <col min="1801" max="1802" width="10.875" style="96" bestFit="1" customWidth="1"/>
    <col min="1803" max="2048" width="11" style="96"/>
    <col min="2049" max="2049" width="19.75" style="96" customWidth="1"/>
    <col min="2050" max="2050" width="9.125" style="96" customWidth="1"/>
    <col min="2051" max="2052" width="11" style="96" bestFit="1" customWidth="1"/>
    <col min="2053" max="2054" width="8.25" style="96" bestFit="1" customWidth="1"/>
    <col min="2055" max="2055" width="10.125" style="96" bestFit="1" customWidth="1"/>
    <col min="2056" max="2056" width="11" style="96" bestFit="1" customWidth="1"/>
    <col min="2057" max="2058" width="10.875" style="96" bestFit="1" customWidth="1"/>
    <col min="2059" max="2304" width="10" style="96"/>
    <col min="2305" max="2305" width="19.75" style="96" customWidth="1"/>
    <col min="2306" max="2306" width="9.125" style="96" customWidth="1"/>
    <col min="2307" max="2308" width="11" style="96" bestFit="1" customWidth="1"/>
    <col min="2309" max="2310" width="8.25" style="96" bestFit="1" customWidth="1"/>
    <col min="2311" max="2311" width="10.125" style="96" bestFit="1" customWidth="1"/>
    <col min="2312" max="2312" width="11" style="96" bestFit="1" customWidth="1"/>
    <col min="2313" max="2314" width="10.875" style="96" bestFit="1" customWidth="1"/>
    <col min="2315" max="2560" width="10" style="96"/>
    <col min="2561" max="2561" width="19.75" style="96" customWidth="1"/>
    <col min="2562" max="2562" width="9.125" style="96" customWidth="1"/>
    <col min="2563" max="2564" width="11" style="96" bestFit="1" customWidth="1"/>
    <col min="2565" max="2566" width="8.25" style="96" bestFit="1" customWidth="1"/>
    <col min="2567" max="2567" width="10.125" style="96" bestFit="1" customWidth="1"/>
    <col min="2568" max="2568" width="11" style="96" bestFit="1" customWidth="1"/>
    <col min="2569" max="2570" width="10.875" style="96" bestFit="1" customWidth="1"/>
    <col min="2571" max="2816" width="10" style="96"/>
    <col min="2817" max="2817" width="19.75" style="96" customWidth="1"/>
    <col min="2818" max="2818" width="9.125" style="96" customWidth="1"/>
    <col min="2819" max="2820" width="11" style="96" bestFit="1" customWidth="1"/>
    <col min="2821" max="2822" width="8.25" style="96" bestFit="1" customWidth="1"/>
    <col min="2823" max="2823" width="10.125" style="96" bestFit="1" customWidth="1"/>
    <col min="2824" max="2824" width="11" style="96" bestFit="1" customWidth="1"/>
    <col min="2825" max="2826" width="10.875" style="96" bestFit="1" customWidth="1"/>
    <col min="2827" max="3072" width="11" style="96"/>
    <col min="3073" max="3073" width="19.75" style="96" customWidth="1"/>
    <col min="3074" max="3074" width="9.125" style="96" customWidth="1"/>
    <col min="3075" max="3076" width="11" style="96" bestFit="1" customWidth="1"/>
    <col min="3077" max="3078" width="8.25" style="96" bestFit="1" customWidth="1"/>
    <col min="3079" max="3079" width="10.125" style="96" bestFit="1" customWidth="1"/>
    <col min="3080" max="3080" width="11" style="96" bestFit="1" customWidth="1"/>
    <col min="3081" max="3082" width="10.875" style="96" bestFit="1" customWidth="1"/>
    <col min="3083" max="3328" width="10" style="96"/>
    <col min="3329" max="3329" width="19.75" style="96" customWidth="1"/>
    <col min="3330" max="3330" width="9.125" style="96" customWidth="1"/>
    <col min="3331" max="3332" width="11" style="96" bestFit="1" customWidth="1"/>
    <col min="3333" max="3334" width="8.25" style="96" bestFit="1" customWidth="1"/>
    <col min="3335" max="3335" width="10.125" style="96" bestFit="1" customWidth="1"/>
    <col min="3336" max="3336" width="11" style="96" bestFit="1" customWidth="1"/>
    <col min="3337" max="3338" width="10.875" style="96" bestFit="1" customWidth="1"/>
    <col min="3339" max="3584" width="10" style="96"/>
    <col min="3585" max="3585" width="19.75" style="96" customWidth="1"/>
    <col min="3586" max="3586" width="9.125" style="96" customWidth="1"/>
    <col min="3587" max="3588" width="11" style="96" bestFit="1" customWidth="1"/>
    <col min="3589" max="3590" width="8.25" style="96" bestFit="1" customWidth="1"/>
    <col min="3591" max="3591" width="10.125" style="96" bestFit="1" customWidth="1"/>
    <col min="3592" max="3592" width="11" style="96" bestFit="1" customWidth="1"/>
    <col min="3593" max="3594" width="10.875" style="96" bestFit="1" customWidth="1"/>
    <col min="3595" max="3840" width="10" style="96"/>
    <col min="3841" max="3841" width="19.75" style="96" customWidth="1"/>
    <col min="3842" max="3842" width="9.125" style="96" customWidth="1"/>
    <col min="3843" max="3844" width="11" style="96" bestFit="1" customWidth="1"/>
    <col min="3845" max="3846" width="8.25" style="96" bestFit="1" customWidth="1"/>
    <col min="3847" max="3847" width="10.125" style="96" bestFit="1" customWidth="1"/>
    <col min="3848" max="3848" width="11" style="96" bestFit="1" customWidth="1"/>
    <col min="3849" max="3850" width="10.875" style="96" bestFit="1" customWidth="1"/>
    <col min="3851" max="4096" width="11" style="96"/>
    <col min="4097" max="4097" width="19.75" style="96" customWidth="1"/>
    <col min="4098" max="4098" width="9.125" style="96" customWidth="1"/>
    <col min="4099" max="4100" width="11" style="96" bestFit="1" customWidth="1"/>
    <col min="4101" max="4102" width="8.25" style="96" bestFit="1" customWidth="1"/>
    <col min="4103" max="4103" width="10.125" style="96" bestFit="1" customWidth="1"/>
    <col min="4104" max="4104" width="11" style="96" bestFit="1" customWidth="1"/>
    <col min="4105" max="4106" width="10.875" style="96" bestFit="1" customWidth="1"/>
    <col min="4107" max="4352" width="10" style="96"/>
    <col min="4353" max="4353" width="19.75" style="96" customWidth="1"/>
    <col min="4354" max="4354" width="9.125" style="96" customWidth="1"/>
    <col min="4355" max="4356" width="11" style="96" bestFit="1" customWidth="1"/>
    <col min="4357" max="4358" width="8.25" style="96" bestFit="1" customWidth="1"/>
    <col min="4359" max="4359" width="10.125" style="96" bestFit="1" customWidth="1"/>
    <col min="4360" max="4360" width="11" style="96" bestFit="1" customWidth="1"/>
    <col min="4361" max="4362" width="10.875" style="96" bestFit="1" customWidth="1"/>
    <col min="4363" max="4608" width="10" style="96"/>
    <col min="4609" max="4609" width="19.75" style="96" customWidth="1"/>
    <col min="4610" max="4610" width="9.125" style="96" customWidth="1"/>
    <col min="4611" max="4612" width="11" style="96" bestFit="1" customWidth="1"/>
    <col min="4613" max="4614" width="8.25" style="96" bestFit="1" customWidth="1"/>
    <col min="4615" max="4615" width="10.125" style="96" bestFit="1" customWidth="1"/>
    <col min="4616" max="4616" width="11" style="96" bestFit="1" customWidth="1"/>
    <col min="4617" max="4618" width="10.875" style="96" bestFit="1" customWidth="1"/>
    <col min="4619" max="4864" width="10" style="96"/>
    <col min="4865" max="4865" width="19.75" style="96" customWidth="1"/>
    <col min="4866" max="4866" width="9.125" style="96" customWidth="1"/>
    <col min="4867" max="4868" width="11" style="96" bestFit="1" customWidth="1"/>
    <col min="4869" max="4870" width="8.25" style="96" bestFit="1" customWidth="1"/>
    <col min="4871" max="4871" width="10.125" style="96" bestFit="1" customWidth="1"/>
    <col min="4872" max="4872" width="11" style="96" bestFit="1" customWidth="1"/>
    <col min="4873" max="4874" width="10.875" style="96" bestFit="1" customWidth="1"/>
    <col min="4875" max="5120" width="11" style="96"/>
    <col min="5121" max="5121" width="19.75" style="96" customWidth="1"/>
    <col min="5122" max="5122" width="9.125" style="96" customWidth="1"/>
    <col min="5123" max="5124" width="11" style="96" bestFit="1" customWidth="1"/>
    <col min="5125" max="5126" width="8.25" style="96" bestFit="1" customWidth="1"/>
    <col min="5127" max="5127" width="10.125" style="96" bestFit="1" customWidth="1"/>
    <col min="5128" max="5128" width="11" style="96" bestFit="1" customWidth="1"/>
    <col min="5129" max="5130" width="10.875" style="96" bestFit="1" customWidth="1"/>
    <col min="5131" max="5376" width="10" style="96"/>
    <col min="5377" max="5377" width="19.75" style="96" customWidth="1"/>
    <col min="5378" max="5378" width="9.125" style="96" customWidth="1"/>
    <col min="5379" max="5380" width="11" style="96" bestFit="1" customWidth="1"/>
    <col min="5381" max="5382" width="8.25" style="96" bestFit="1" customWidth="1"/>
    <col min="5383" max="5383" width="10.125" style="96" bestFit="1" customWidth="1"/>
    <col min="5384" max="5384" width="11" style="96" bestFit="1" customWidth="1"/>
    <col min="5385" max="5386" width="10.875" style="96" bestFit="1" customWidth="1"/>
    <col min="5387" max="5632" width="10" style="96"/>
    <col min="5633" max="5633" width="19.75" style="96" customWidth="1"/>
    <col min="5634" max="5634" width="9.125" style="96" customWidth="1"/>
    <col min="5635" max="5636" width="11" style="96" bestFit="1" customWidth="1"/>
    <col min="5637" max="5638" width="8.25" style="96" bestFit="1" customWidth="1"/>
    <col min="5639" max="5639" width="10.125" style="96" bestFit="1" customWidth="1"/>
    <col min="5640" max="5640" width="11" style="96" bestFit="1" customWidth="1"/>
    <col min="5641" max="5642" width="10.875" style="96" bestFit="1" customWidth="1"/>
    <col min="5643" max="5888" width="10" style="96"/>
    <col min="5889" max="5889" width="19.75" style="96" customWidth="1"/>
    <col min="5890" max="5890" width="9.125" style="96" customWidth="1"/>
    <col min="5891" max="5892" width="11" style="96" bestFit="1" customWidth="1"/>
    <col min="5893" max="5894" width="8.25" style="96" bestFit="1" customWidth="1"/>
    <col min="5895" max="5895" width="10.125" style="96" bestFit="1" customWidth="1"/>
    <col min="5896" max="5896" width="11" style="96" bestFit="1" customWidth="1"/>
    <col min="5897" max="5898" width="10.875" style="96" bestFit="1" customWidth="1"/>
    <col min="5899" max="6144" width="11" style="96"/>
    <col min="6145" max="6145" width="19.75" style="96" customWidth="1"/>
    <col min="6146" max="6146" width="9.125" style="96" customWidth="1"/>
    <col min="6147" max="6148" width="11" style="96" bestFit="1" customWidth="1"/>
    <col min="6149" max="6150" width="8.25" style="96" bestFit="1" customWidth="1"/>
    <col min="6151" max="6151" width="10.125" style="96" bestFit="1" customWidth="1"/>
    <col min="6152" max="6152" width="11" style="96" bestFit="1" customWidth="1"/>
    <col min="6153" max="6154" width="10.875" style="96" bestFit="1" customWidth="1"/>
    <col min="6155" max="6400" width="10" style="96"/>
    <col min="6401" max="6401" width="19.75" style="96" customWidth="1"/>
    <col min="6402" max="6402" width="9.125" style="96" customWidth="1"/>
    <col min="6403" max="6404" width="11" style="96" bestFit="1" customWidth="1"/>
    <col min="6405" max="6406" width="8.25" style="96" bestFit="1" customWidth="1"/>
    <col min="6407" max="6407" width="10.125" style="96" bestFit="1" customWidth="1"/>
    <col min="6408" max="6408" width="11" style="96" bestFit="1" customWidth="1"/>
    <col min="6409" max="6410" width="10.875" style="96" bestFit="1" customWidth="1"/>
    <col min="6411" max="6656" width="10" style="96"/>
    <col min="6657" max="6657" width="19.75" style="96" customWidth="1"/>
    <col min="6658" max="6658" width="9.125" style="96" customWidth="1"/>
    <col min="6659" max="6660" width="11" style="96" bestFit="1" customWidth="1"/>
    <col min="6661" max="6662" width="8.25" style="96" bestFit="1" customWidth="1"/>
    <col min="6663" max="6663" width="10.125" style="96" bestFit="1" customWidth="1"/>
    <col min="6664" max="6664" width="11" style="96" bestFit="1" customWidth="1"/>
    <col min="6665" max="6666" width="10.875" style="96" bestFit="1" customWidth="1"/>
    <col min="6667" max="6912" width="10" style="96"/>
    <col min="6913" max="6913" width="19.75" style="96" customWidth="1"/>
    <col min="6914" max="6914" width="9.125" style="96" customWidth="1"/>
    <col min="6915" max="6916" width="11" style="96" bestFit="1" customWidth="1"/>
    <col min="6917" max="6918" width="8.25" style="96" bestFit="1" customWidth="1"/>
    <col min="6919" max="6919" width="10.125" style="96" bestFit="1" customWidth="1"/>
    <col min="6920" max="6920" width="11" style="96" bestFit="1" customWidth="1"/>
    <col min="6921" max="6922" width="10.875" style="96" bestFit="1" customWidth="1"/>
    <col min="6923" max="7168" width="11" style="96"/>
    <col min="7169" max="7169" width="19.75" style="96" customWidth="1"/>
    <col min="7170" max="7170" width="9.125" style="96" customWidth="1"/>
    <col min="7171" max="7172" width="11" style="96" bestFit="1" customWidth="1"/>
    <col min="7173" max="7174" width="8.25" style="96" bestFit="1" customWidth="1"/>
    <col min="7175" max="7175" width="10.125" style="96" bestFit="1" customWidth="1"/>
    <col min="7176" max="7176" width="11" style="96" bestFit="1" customWidth="1"/>
    <col min="7177" max="7178" width="10.875" style="96" bestFit="1" customWidth="1"/>
    <col min="7179" max="7424" width="10" style="96"/>
    <col min="7425" max="7425" width="19.75" style="96" customWidth="1"/>
    <col min="7426" max="7426" width="9.125" style="96" customWidth="1"/>
    <col min="7427" max="7428" width="11" style="96" bestFit="1" customWidth="1"/>
    <col min="7429" max="7430" width="8.25" style="96" bestFit="1" customWidth="1"/>
    <col min="7431" max="7431" width="10.125" style="96" bestFit="1" customWidth="1"/>
    <col min="7432" max="7432" width="11" style="96" bestFit="1" customWidth="1"/>
    <col min="7433" max="7434" width="10.875" style="96" bestFit="1" customWidth="1"/>
    <col min="7435" max="7680" width="10" style="96"/>
    <col min="7681" max="7681" width="19.75" style="96" customWidth="1"/>
    <col min="7682" max="7682" width="9.125" style="96" customWidth="1"/>
    <col min="7683" max="7684" width="11" style="96" bestFit="1" customWidth="1"/>
    <col min="7685" max="7686" width="8.25" style="96" bestFit="1" customWidth="1"/>
    <col min="7687" max="7687" width="10.125" style="96" bestFit="1" customWidth="1"/>
    <col min="7688" max="7688" width="11" style="96" bestFit="1" customWidth="1"/>
    <col min="7689" max="7690" width="10.875" style="96" bestFit="1" customWidth="1"/>
    <col min="7691" max="7936" width="10" style="96"/>
    <col min="7937" max="7937" width="19.75" style="96" customWidth="1"/>
    <col min="7938" max="7938" width="9.125" style="96" customWidth="1"/>
    <col min="7939" max="7940" width="11" style="96" bestFit="1" customWidth="1"/>
    <col min="7941" max="7942" width="8.25" style="96" bestFit="1" customWidth="1"/>
    <col min="7943" max="7943" width="10.125" style="96" bestFit="1" customWidth="1"/>
    <col min="7944" max="7944" width="11" style="96" bestFit="1" customWidth="1"/>
    <col min="7945" max="7946" width="10.875" style="96" bestFit="1" customWidth="1"/>
    <col min="7947" max="8192" width="11" style="96"/>
    <col min="8193" max="8193" width="19.75" style="96" customWidth="1"/>
    <col min="8194" max="8194" width="9.125" style="96" customWidth="1"/>
    <col min="8195" max="8196" width="11" style="96" bestFit="1" customWidth="1"/>
    <col min="8197" max="8198" width="8.25" style="96" bestFit="1" customWidth="1"/>
    <col min="8199" max="8199" width="10.125" style="96" bestFit="1" customWidth="1"/>
    <col min="8200" max="8200" width="11" style="96" bestFit="1" customWidth="1"/>
    <col min="8201" max="8202" width="10.875" style="96" bestFit="1" customWidth="1"/>
    <col min="8203" max="8448" width="10" style="96"/>
    <col min="8449" max="8449" width="19.75" style="96" customWidth="1"/>
    <col min="8450" max="8450" width="9.125" style="96" customWidth="1"/>
    <col min="8451" max="8452" width="11" style="96" bestFit="1" customWidth="1"/>
    <col min="8453" max="8454" width="8.25" style="96" bestFit="1" customWidth="1"/>
    <col min="8455" max="8455" width="10.125" style="96" bestFit="1" customWidth="1"/>
    <col min="8456" max="8456" width="11" style="96" bestFit="1" customWidth="1"/>
    <col min="8457" max="8458" width="10.875" style="96" bestFit="1" customWidth="1"/>
    <col min="8459" max="8704" width="10" style="96"/>
    <col min="8705" max="8705" width="19.75" style="96" customWidth="1"/>
    <col min="8706" max="8706" width="9.125" style="96" customWidth="1"/>
    <col min="8707" max="8708" width="11" style="96" bestFit="1" customWidth="1"/>
    <col min="8709" max="8710" width="8.25" style="96" bestFit="1" customWidth="1"/>
    <col min="8711" max="8711" width="10.125" style="96" bestFit="1" customWidth="1"/>
    <col min="8712" max="8712" width="11" style="96" bestFit="1" customWidth="1"/>
    <col min="8713" max="8714" width="10.875" style="96" bestFit="1" customWidth="1"/>
    <col min="8715" max="8960" width="10" style="96"/>
    <col min="8961" max="8961" width="19.75" style="96" customWidth="1"/>
    <col min="8962" max="8962" width="9.125" style="96" customWidth="1"/>
    <col min="8963" max="8964" width="11" style="96" bestFit="1" customWidth="1"/>
    <col min="8965" max="8966" width="8.25" style="96" bestFit="1" customWidth="1"/>
    <col min="8967" max="8967" width="10.125" style="96" bestFit="1" customWidth="1"/>
    <col min="8968" max="8968" width="11" style="96" bestFit="1" customWidth="1"/>
    <col min="8969" max="8970" width="10.875" style="96" bestFit="1" customWidth="1"/>
    <col min="8971" max="9216" width="11" style="96"/>
    <col min="9217" max="9217" width="19.75" style="96" customWidth="1"/>
    <col min="9218" max="9218" width="9.125" style="96" customWidth="1"/>
    <col min="9219" max="9220" width="11" style="96" bestFit="1" customWidth="1"/>
    <col min="9221" max="9222" width="8.25" style="96" bestFit="1" customWidth="1"/>
    <col min="9223" max="9223" width="10.125" style="96" bestFit="1" customWidth="1"/>
    <col min="9224" max="9224" width="11" style="96" bestFit="1" customWidth="1"/>
    <col min="9225" max="9226" width="10.875" style="96" bestFit="1" customWidth="1"/>
    <col min="9227" max="9472" width="10" style="96"/>
    <col min="9473" max="9473" width="19.75" style="96" customWidth="1"/>
    <col min="9474" max="9474" width="9.125" style="96" customWidth="1"/>
    <col min="9475" max="9476" width="11" style="96" bestFit="1" customWidth="1"/>
    <col min="9477" max="9478" width="8.25" style="96" bestFit="1" customWidth="1"/>
    <col min="9479" max="9479" width="10.125" style="96" bestFit="1" customWidth="1"/>
    <col min="9480" max="9480" width="11" style="96" bestFit="1" customWidth="1"/>
    <col min="9481" max="9482" width="10.875" style="96" bestFit="1" customWidth="1"/>
    <col min="9483" max="9728" width="10" style="96"/>
    <col min="9729" max="9729" width="19.75" style="96" customWidth="1"/>
    <col min="9730" max="9730" width="9.125" style="96" customWidth="1"/>
    <col min="9731" max="9732" width="11" style="96" bestFit="1" customWidth="1"/>
    <col min="9733" max="9734" width="8.25" style="96" bestFit="1" customWidth="1"/>
    <col min="9735" max="9735" width="10.125" style="96" bestFit="1" customWidth="1"/>
    <col min="9736" max="9736" width="11" style="96" bestFit="1" customWidth="1"/>
    <col min="9737" max="9738" width="10.875" style="96" bestFit="1" customWidth="1"/>
    <col min="9739" max="9984" width="10" style="96"/>
    <col min="9985" max="9985" width="19.75" style="96" customWidth="1"/>
    <col min="9986" max="9986" width="9.125" style="96" customWidth="1"/>
    <col min="9987" max="9988" width="11" style="96" bestFit="1" customWidth="1"/>
    <col min="9989" max="9990" width="8.25" style="96" bestFit="1" customWidth="1"/>
    <col min="9991" max="9991" width="10.125" style="96" bestFit="1" customWidth="1"/>
    <col min="9992" max="9992" width="11" style="96" bestFit="1" customWidth="1"/>
    <col min="9993" max="9994" width="10.875" style="96" bestFit="1" customWidth="1"/>
    <col min="9995" max="10240" width="11" style="96"/>
    <col min="10241" max="10241" width="19.75" style="96" customWidth="1"/>
    <col min="10242" max="10242" width="9.125" style="96" customWidth="1"/>
    <col min="10243" max="10244" width="11" style="96" bestFit="1" customWidth="1"/>
    <col min="10245" max="10246" width="8.25" style="96" bestFit="1" customWidth="1"/>
    <col min="10247" max="10247" width="10.125" style="96" bestFit="1" customWidth="1"/>
    <col min="10248" max="10248" width="11" style="96" bestFit="1" customWidth="1"/>
    <col min="10249" max="10250" width="10.875" style="96" bestFit="1" customWidth="1"/>
    <col min="10251" max="10496" width="10" style="96"/>
    <col min="10497" max="10497" width="19.75" style="96" customWidth="1"/>
    <col min="10498" max="10498" width="9.125" style="96" customWidth="1"/>
    <col min="10499" max="10500" width="11" style="96" bestFit="1" customWidth="1"/>
    <col min="10501" max="10502" width="8.25" style="96" bestFit="1" customWidth="1"/>
    <col min="10503" max="10503" width="10.125" style="96" bestFit="1" customWidth="1"/>
    <col min="10504" max="10504" width="11" style="96" bestFit="1" customWidth="1"/>
    <col min="10505" max="10506" width="10.875" style="96" bestFit="1" customWidth="1"/>
    <col min="10507" max="10752" width="10" style="96"/>
    <col min="10753" max="10753" width="19.75" style="96" customWidth="1"/>
    <col min="10754" max="10754" width="9.125" style="96" customWidth="1"/>
    <col min="10755" max="10756" width="11" style="96" bestFit="1" customWidth="1"/>
    <col min="10757" max="10758" width="8.25" style="96" bestFit="1" customWidth="1"/>
    <col min="10759" max="10759" width="10.125" style="96" bestFit="1" customWidth="1"/>
    <col min="10760" max="10760" width="11" style="96" bestFit="1" customWidth="1"/>
    <col min="10761" max="10762" width="10.875" style="96" bestFit="1" customWidth="1"/>
    <col min="10763" max="11008" width="10" style="96"/>
    <col min="11009" max="11009" width="19.75" style="96" customWidth="1"/>
    <col min="11010" max="11010" width="9.125" style="96" customWidth="1"/>
    <col min="11011" max="11012" width="11" style="96" bestFit="1" customWidth="1"/>
    <col min="11013" max="11014" width="8.25" style="96" bestFit="1" customWidth="1"/>
    <col min="11015" max="11015" width="10.125" style="96" bestFit="1" customWidth="1"/>
    <col min="11016" max="11016" width="11" style="96" bestFit="1" customWidth="1"/>
    <col min="11017" max="11018" width="10.875" style="96" bestFit="1" customWidth="1"/>
    <col min="11019" max="11264" width="11" style="96"/>
    <col min="11265" max="11265" width="19.75" style="96" customWidth="1"/>
    <col min="11266" max="11266" width="9.125" style="96" customWidth="1"/>
    <col min="11267" max="11268" width="11" style="96" bestFit="1" customWidth="1"/>
    <col min="11269" max="11270" width="8.25" style="96" bestFit="1" customWidth="1"/>
    <col min="11271" max="11271" width="10.125" style="96" bestFit="1" customWidth="1"/>
    <col min="11272" max="11272" width="11" style="96" bestFit="1" customWidth="1"/>
    <col min="11273" max="11274" width="10.875" style="96" bestFit="1" customWidth="1"/>
    <col min="11275" max="11520" width="10" style="96"/>
    <col min="11521" max="11521" width="19.75" style="96" customWidth="1"/>
    <col min="11522" max="11522" width="9.125" style="96" customWidth="1"/>
    <col min="11523" max="11524" width="11" style="96" bestFit="1" customWidth="1"/>
    <col min="11525" max="11526" width="8.25" style="96" bestFit="1" customWidth="1"/>
    <col min="11527" max="11527" width="10.125" style="96" bestFit="1" customWidth="1"/>
    <col min="11528" max="11528" width="11" style="96" bestFit="1" customWidth="1"/>
    <col min="11529" max="11530" width="10.875" style="96" bestFit="1" customWidth="1"/>
    <col min="11531" max="11776" width="10" style="96"/>
    <col min="11777" max="11777" width="19.75" style="96" customWidth="1"/>
    <col min="11778" max="11778" width="9.125" style="96" customWidth="1"/>
    <col min="11779" max="11780" width="11" style="96" bestFit="1" customWidth="1"/>
    <col min="11781" max="11782" width="8.25" style="96" bestFit="1" customWidth="1"/>
    <col min="11783" max="11783" width="10.125" style="96" bestFit="1" customWidth="1"/>
    <col min="11784" max="11784" width="11" style="96" bestFit="1" customWidth="1"/>
    <col min="11785" max="11786" width="10.875" style="96" bestFit="1" customWidth="1"/>
    <col min="11787" max="12032" width="10" style="96"/>
    <col min="12033" max="12033" width="19.75" style="96" customWidth="1"/>
    <col min="12034" max="12034" width="9.125" style="96" customWidth="1"/>
    <col min="12035" max="12036" width="11" style="96" bestFit="1" customWidth="1"/>
    <col min="12037" max="12038" width="8.25" style="96" bestFit="1" customWidth="1"/>
    <col min="12039" max="12039" width="10.125" style="96" bestFit="1" customWidth="1"/>
    <col min="12040" max="12040" width="11" style="96" bestFit="1" customWidth="1"/>
    <col min="12041" max="12042" width="10.875" style="96" bestFit="1" customWidth="1"/>
    <col min="12043" max="12288" width="11" style="96"/>
    <col min="12289" max="12289" width="19.75" style="96" customWidth="1"/>
    <col min="12290" max="12290" width="9.125" style="96" customWidth="1"/>
    <col min="12291" max="12292" width="11" style="96" bestFit="1" customWidth="1"/>
    <col min="12293" max="12294" width="8.25" style="96" bestFit="1" customWidth="1"/>
    <col min="12295" max="12295" width="10.125" style="96" bestFit="1" customWidth="1"/>
    <col min="12296" max="12296" width="11" style="96" bestFit="1" customWidth="1"/>
    <col min="12297" max="12298" width="10.875" style="96" bestFit="1" customWidth="1"/>
    <col min="12299" max="12544" width="10" style="96"/>
    <col min="12545" max="12545" width="19.75" style="96" customWidth="1"/>
    <col min="12546" max="12546" width="9.125" style="96" customWidth="1"/>
    <col min="12547" max="12548" width="11" style="96" bestFit="1" customWidth="1"/>
    <col min="12549" max="12550" width="8.25" style="96" bestFit="1" customWidth="1"/>
    <col min="12551" max="12551" width="10.125" style="96" bestFit="1" customWidth="1"/>
    <col min="12552" max="12552" width="11" style="96" bestFit="1" customWidth="1"/>
    <col min="12553" max="12554" width="10.875" style="96" bestFit="1" customWidth="1"/>
    <col min="12555" max="12800" width="10" style="96"/>
    <col min="12801" max="12801" width="19.75" style="96" customWidth="1"/>
    <col min="12802" max="12802" width="9.125" style="96" customWidth="1"/>
    <col min="12803" max="12804" width="11" style="96" bestFit="1" customWidth="1"/>
    <col min="12805" max="12806" width="8.25" style="96" bestFit="1" customWidth="1"/>
    <col min="12807" max="12807" width="10.125" style="96" bestFit="1" customWidth="1"/>
    <col min="12808" max="12808" width="11" style="96" bestFit="1" customWidth="1"/>
    <col min="12809" max="12810" width="10.875" style="96" bestFit="1" customWidth="1"/>
    <col min="12811" max="13056" width="10" style="96"/>
    <col min="13057" max="13057" width="19.75" style="96" customWidth="1"/>
    <col min="13058" max="13058" width="9.125" style="96" customWidth="1"/>
    <col min="13059" max="13060" width="11" style="96" bestFit="1" customWidth="1"/>
    <col min="13061" max="13062" width="8.25" style="96" bestFit="1" customWidth="1"/>
    <col min="13063" max="13063" width="10.125" style="96" bestFit="1" customWidth="1"/>
    <col min="13064" max="13064" width="11" style="96" bestFit="1" customWidth="1"/>
    <col min="13065" max="13066" width="10.875" style="96" bestFit="1" customWidth="1"/>
    <col min="13067" max="13312" width="11" style="96"/>
    <col min="13313" max="13313" width="19.75" style="96" customWidth="1"/>
    <col min="13314" max="13314" width="9.125" style="96" customWidth="1"/>
    <col min="13315" max="13316" width="11" style="96" bestFit="1" customWidth="1"/>
    <col min="13317" max="13318" width="8.25" style="96" bestFit="1" customWidth="1"/>
    <col min="13319" max="13319" width="10.125" style="96" bestFit="1" customWidth="1"/>
    <col min="13320" max="13320" width="11" style="96" bestFit="1" customWidth="1"/>
    <col min="13321" max="13322" width="10.875" style="96" bestFit="1" customWidth="1"/>
    <col min="13323" max="13568" width="10" style="96"/>
    <col min="13569" max="13569" width="19.75" style="96" customWidth="1"/>
    <col min="13570" max="13570" width="9.125" style="96" customWidth="1"/>
    <col min="13571" max="13572" width="11" style="96" bestFit="1" customWidth="1"/>
    <col min="13573" max="13574" width="8.25" style="96" bestFit="1" customWidth="1"/>
    <col min="13575" max="13575" width="10.125" style="96" bestFit="1" customWidth="1"/>
    <col min="13576" max="13576" width="11" style="96" bestFit="1" customWidth="1"/>
    <col min="13577" max="13578" width="10.875" style="96" bestFit="1" customWidth="1"/>
    <col min="13579" max="13824" width="10" style="96"/>
    <col min="13825" max="13825" width="19.75" style="96" customWidth="1"/>
    <col min="13826" max="13826" width="9.125" style="96" customWidth="1"/>
    <col min="13827" max="13828" width="11" style="96" bestFit="1" customWidth="1"/>
    <col min="13829" max="13830" width="8.25" style="96" bestFit="1" customWidth="1"/>
    <col min="13831" max="13831" width="10.125" style="96" bestFit="1" customWidth="1"/>
    <col min="13832" max="13832" width="11" style="96" bestFit="1" customWidth="1"/>
    <col min="13833" max="13834" width="10.875" style="96" bestFit="1" customWidth="1"/>
    <col min="13835" max="14080" width="10" style="96"/>
    <col min="14081" max="14081" width="19.75" style="96" customWidth="1"/>
    <col min="14082" max="14082" width="9.125" style="96" customWidth="1"/>
    <col min="14083" max="14084" width="11" style="96" bestFit="1" customWidth="1"/>
    <col min="14085" max="14086" width="8.25" style="96" bestFit="1" customWidth="1"/>
    <col min="14087" max="14087" width="10.125" style="96" bestFit="1" customWidth="1"/>
    <col min="14088" max="14088" width="11" style="96" bestFit="1" customWidth="1"/>
    <col min="14089" max="14090" width="10.875" style="96" bestFit="1" customWidth="1"/>
    <col min="14091" max="14336" width="11" style="96"/>
    <col min="14337" max="14337" width="19.75" style="96" customWidth="1"/>
    <col min="14338" max="14338" width="9.125" style="96" customWidth="1"/>
    <col min="14339" max="14340" width="11" style="96" bestFit="1" customWidth="1"/>
    <col min="14341" max="14342" width="8.25" style="96" bestFit="1" customWidth="1"/>
    <col min="14343" max="14343" width="10.125" style="96" bestFit="1" customWidth="1"/>
    <col min="14344" max="14344" width="11" style="96" bestFit="1" customWidth="1"/>
    <col min="14345" max="14346" width="10.875" style="96" bestFit="1" customWidth="1"/>
    <col min="14347" max="14592" width="10" style="96"/>
    <col min="14593" max="14593" width="19.75" style="96" customWidth="1"/>
    <col min="14594" max="14594" width="9.125" style="96" customWidth="1"/>
    <col min="14595" max="14596" width="11" style="96" bestFit="1" customWidth="1"/>
    <col min="14597" max="14598" width="8.25" style="96" bestFit="1" customWidth="1"/>
    <col min="14599" max="14599" width="10.125" style="96" bestFit="1" customWidth="1"/>
    <col min="14600" max="14600" width="11" style="96" bestFit="1" customWidth="1"/>
    <col min="14601" max="14602" width="10.875" style="96" bestFit="1" customWidth="1"/>
    <col min="14603" max="14848" width="10" style="96"/>
    <col min="14849" max="14849" width="19.75" style="96" customWidth="1"/>
    <col min="14850" max="14850" width="9.125" style="96" customWidth="1"/>
    <col min="14851" max="14852" width="11" style="96" bestFit="1" customWidth="1"/>
    <col min="14853" max="14854" width="8.25" style="96" bestFit="1" customWidth="1"/>
    <col min="14855" max="14855" width="10.125" style="96" bestFit="1" customWidth="1"/>
    <col min="14856" max="14856" width="11" style="96" bestFit="1" customWidth="1"/>
    <col min="14857" max="14858" width="10.875" style="96" bestFit="1" customWidth="1"/>
    <col min="14859" max="15104" width="10" style="96"/>
    <col min="15105" max="15105" width="19.75" style="96" customWidth="1"/>
    <col min="15106" max="15106" width="9.125" style="96" customWidth="1"/>
    <col min="15107" max="15108" width="11" style="96" bestFit="1" customWidth="1"/>
    <col min="15109" max="15110" width="8.25" style="96" bestFit="1" customWidth="1"/>
    <col min="15111" max="15111" width="10.125" style="96" bestFit="1" customWidth="1"/>
    <col min="15112" max="15112" width="11" style="96" bestFit="1" customWidth="1"/>
    <col min="15113" max="15114" width="10.875" style="96" bestFit="1" customWidth="1"/>
    <col min="15115" max="15360" width="11" style="96"/>
    <col min="15361" max="15361" width="19.75" style="96" customWidth="1"/>
    <col min="15362" max="15362" width="9.125" style="96" customWidth="1"/>
    <col min="15363" max="15364" width="11" style="96" bestFit="1" customWidth="1"/>
    <col min="15365" max="15366" width="8.25" style="96" bestFit="1" customWidth="1"/>
    <col min="15367" max="15367" width="10.125" style="96" bestFit="1" customWidth="1"/>
    <col min="15368" max="15368" width="11" style="96" bestFit="1" customWidth="1"/>
    <col min="15369" max="15370" width="10.875" style="96" bestFit="1" customWidth="1"/>
    <col min="15371" max="15616" width="10" style="96"/>
    <col min="15617" max="15617" width="19.75" style="96" customWidth="1"/>
    <col min="15618" max="15618" width="9.125" style="96" customWidth="1"/>
    <col min="15619" max="15620" width="11" style="96" bestFit="1" customWidth="1"/>
    <col min="15621" max="15622" width="8.25" style="96" bestFit="1" customWidth="1"/>
    <col min="15623" max="15623" width="10.125" style="96" bestFit="1" customWidth="1"/>
    <col min="15624" max="15624" width="11" style="96" bestFit="1" customWidth="1"/>
    <col min="15625" max="15626" width="10.875" style="96" bestFit="1" customWidth="1"/>
    <col min="15627" max="15872" width="10" style="96"/>
    <col min="15873" max="15873" width="19.75" style="96" customWidth="1"/>
    <col min="15874" max="15874" width="9.125" style="96" customWidth="1"/>
    <col min="15875" max="15876" width="11" style="96" bestFit="1" customWidth="1"/>
    <col min="15877" max="15878" width="8.25" style="96" bestFit="1" customWidth="1"/>
    <col min="15879" max="15879" width="10.125" style="96" bestFit="1" customWidth="1"/>
    <col min="15880" max="15880" width="11" style="96" bestFit="1" customWidth="1"/>
    <col min="15881" max="15882" width="10.875" style="96" bestFit="1" customWidth="1"/>
    <col min="15883" max="16128" width="10" style="96"/>
    <col min="16129" max="16129" width="19.75" style="96" customWidth="1"/>
    <col min="16130" max="16130" width="9.125" style="96" customWidth="1"/>
    <col min="16131" max="16132" width="11" style="96" bestFit="1" customWidth="1"/>
    <col min="16133" max="16134" width="8.25" style="96" bestFit="1" customWidth="1"/>
    <col min="16135" max="16135" width="10.125" style="96" bestFit="1" customWidth="1"/>
    <col min="16136" max="16136" width="11" style="96" bestFit="1" customWidth="1"/>
    <col min="16137" max="16138" width="10.875" style="96" bestFit="1" customWidth="1"/>
    <col min="16139" max="16384" width="11" style="96"/>
  </cols>
  <sheetData>
    <row r="1" spans="1:11" x14ac:dyDescent="0.2">
      <c r="A1" s="565" t="s">
        <v>27</v>
      </c>
      <c r="B1" s="566"/>
      <c r="C1" s="566"/>
      <c r="D1" s="566"/>
      <c r="E1" s="566"/>
      <c r="F1" s="566"/>
      <c r="G1" s="566"/>
      <c r="H1" s="566"/>
      <c r="I1" s="573"/>
    </row>
    <row r="2" spans="1:11" ht="15.75" x14ac:dyDescent="0.25">
      <c r="A2" s="567"/>
      <c r="B2" s="568"/>
      <c r="C2" s="569"/>
      <c r="D2" s="569"/>
      <c r="E2" s="569"/>
      <c r="F2" s="569"/>
      <c r="G2" s="551"/>
      <c r="H2" s="551" t="s">
        <v>159</v>
      </c>
      <c r="I2" s="573"/>
    </row>
    <row r="3" spans="1:11" s="102" customFormat="1" x14ac:dyDescent="0.2">
      <c r="A3" s="552"/>
      <c r="B3" s="858">
        <f>INDICE!A3</f>
        <v>42156</v>
      </c>
      <c r="C3" s="859"/>
      <c r="D3" s="859" t="s">
        <v>120</v>
      </c>
      <c r="E3" s="859"/>
      <c r="F3" s="859" t="s">
        <v>121</v>
      </c>
      <c r="G3" s="860"/>
      <c r="H3" s="859"/>
      <c r="I3" s="535"/>
    </row>
    <row r="4" spans="1:11" s="102" customFormat="1" x14ac:dyDescent="0.2">
      <c r="A4" s="553"/>
      <c r="B4" s="554" t="s">
        <v>48</v>
      </c>
      <c r="C4" s="554" t="s">
        <v>500</v>
      </c>
      <c r="D4" s="554" t="s">
        <v>48</v>
      </c>
      <c r="E4" s="554" t="s">
        <v>500</v>
      </c>
      <c r="F4" s="554" t="s">
        <v>48</v>
      </c>
      <c r="G4" s="555" t="s">
        <v>500</v>
      </c>
      <c r="H4" s="555" t="s">
        <v>110</v>
      </c>
      <c r="I4" s="535"/>
    </row>
    <row r="5" spans="1:11" s="102" customFormat="1" x14ac:dyDescent="0.2">
      <c r="A5" s="556" t="s">
        <v>179</v>
      </c>
      <c r="B5" s="515">
        <v>1887.7464200000004</v>
      </c>
      <c r="C5" s="508">
        <v>8.4990010802331728</v>
      </c>
      <c r="D5" s="507">
        <v>10618.714669999996</v>
      </c>
      <c r="E5" s="508">
        <v>4.1825080325287667</v>
      </c>
      <c r="F5" s="507">
        <v>21330.630969999998</v>
      </c>
      <c r="G5" s="508">
        <v>3.0358573358604479</v>
      </c>
      <c r="H5" s="513">
        <v>73.105133923288207</v>
      </c>
      <c r="I5" s="535"/>
      <c r="K5" s="96"/>
    </row>
    <row r="6" spans="1:11" s="102" customFormat="1" x14ac:dyDescent="0.2">
      <c r="A6" s="556" t="s">
        <v>180</v>
      </c>
      <c r="B6" s="578">
        <v>4.3970000000000002E-2</v>
      </c>
      <c r="C6" s="525">
        <v>-95.506019909650263</v>
      </c>
      <c r="D6" s="557">
        <v>0.49997000000000003</v>
      </c>
      <c r="E6" s="508">
        <v>-84.834688182479979</v>
      </c>
      <c r="F6" s="507">
        <v>3.9507699999999994</v>
      </c>
      <c r="G6" s="508">
        <v>-28.679510277175041</v>
      </c>
      <c r="H6" s="578">
        <v>1.3540226276302664E-2</v>
      </c>
      <c r="I6" s="535"/>
      <c r="K6" s="96"/>
    </row>
    <row r="7" spans="1:11" s="102" customFormat="1" x14ac:dyDescent="0.2">
      <c r="A7" s="556" t="s">
        <v>181</v>
      </c>
      <c r="B7" s="515">
        <v>1.38869</v>
      </c>
      <c r="C7" s="508">
        <v>30.724842323260866</v>
      </c>
      <c r="D7" s="557">
        <v>7.3058799999999993</v>
      </c>
      <c r="E7" s="508">
        <v>1.9049252996452766</v>
      </c>
      <c r="F7" s="507">
        <v>16.238900000000001</v>
      </c>
      <c r="G7" s="508">
        <v>-15.082193872535187</v>
      </c>
      <c r="H7" s="513">
        <v>5.5654563661830816E-2</v>
      </c>
      <c r="I7" s="535"/>
      <c r="K7" s="96"/>
    </row>
    <row r="8" spans="1:11" s="102" customFormat="1" x14ac:dyDescent="0.2">
      <c r="A8" s="577" t="s">
        <v>182</v>
      </c>
      <c r="B8" s="516">
        <v>1889.1790800000003</v>
      </c>
      <c r="C8" s="517">
        <v>8.4541366218869207</v>
      </c>
      <c r="D8" s="516">
        <v>10626.520519999998</v>
      </c>
      <c r="E8" s="517">
        <v>4.1521440055522643</v>
      </c>
      <c r="F8" s="516">
        <v>21350.820639999998</v>
      </c>
      <c r="G8" s="517">
        <v>3.0106648892415224</v>
      </c>
      <c r="H8" s="517">
        <v>73.174328713226345</v>
      </c>
      <c r="I8" s="535"/>
    </row>
    <row r="9" spans="1:11" s="102" customFormat="1" x14ac:dyDescent="0.2">
      <c r="A9" s="556" t="s">
        <v>183</v>
      </c>
      <c r="B9" s="515">
        <v>278.87491</v>
      </c>
      <c r="C9" s="508">
        <v>4.969130126231005</v>
      </c>
      <c r="D9" s="507">
        <v>1888.2847899999997</v>
      </c>
      <c r="E9" s="508">
        <v>5.7992775380177939</v>
      </c>
      <c r="F9" s="507">
        <v>3733.6055999999999</v>
      </c>
      <c r="G9" s="508">
        <v>0.24194501965775816</v>
      </c>
      <c r="H9" s="513">
        <v>12.795952346117534</v>
      </c>
      <c r="I9" s="535"/>
    </row>
    <row r="10" spans="1:11" s="102" customFormat="1" x14ac:dyDescent="0.2">
      <c r="A10" s="556" t="s">
        <v>184</v>
      </c>
      <c r="B10" s="515">
        <v>84.804869999999951</v>
      </c>
      <c r="C10" s="508">
        <v>17.774432694526997</v>
      </c>
      <c r="D10" s="507">
        <v>1116.5972999999999</v>
      </c>
      <c r="E10" s="508">
        <v>5.3783201258412223</v>
      </c>
      <c r="F10" s="507">
        <v>2065.4081299999998</v>
      </c>
      <c r="G10" s="508">
        <v>-2.5421285990290849</v>
      </c>
      <c r="H10" s="513">
        <v>7.0786437664341753</v>
      </c>
      <c r="I10" s="535"/>
    </row>
    <row r="11" spans="1:11" s="102" customFormat="1" x14ac:dyDescent="0.2">
      <c r="A11" s="556" t="s">
        <v>185</v>
      </c>
      <c r="B11" s="515">
        <v>173.52327000000002</v>
      </c>
      <c r="C11" s="508">
        <v>17.937178158788765</v>
      </c>
      <c r="D11" s="507">
        <v>1135.7905499999999</v>
      </c>
      <c r="E11" s="508">
        <v>30.8658561734252</v>
      </c>
      <c r="F11" s="507">
        <v>2028.18614</v>
      </c>
      <c r="G11" s="508">
        <v>18.161944084292987</v>
      </c>
      <c r="H11" s="513">
        <v>6.9510751742219563</v>
      </c>
      <c r="I11" s="535"/>
    </row>
    <row r="12" spans="1:11" s="3" customFormat="1" x14ac:dyDescent="0.2">
      <c r="A12" s="558" t="s">
        <v>186</v>
      </c>
      <c r="B12" s="518">
        <v>2426.3821300000004</v>
      </c>
      <c r="C12" s="519">
        <v>8.9663253581857045</v>
      </c>
      <c r="D12" s="518">
        <v>14767.193159999997</v>
      </c>
      <c r="E12" s="519">
        <v>6.1229410983240005</v>
      </c>
      <c r="F12" s="518">
        <v>29178.020509999995</v>
      </c>
      <c r="G12" s="519">
        <v>3.1494579078050604</v>
      </c>
      <c r="H12" s="519">
        <v>100</v>
      </c>
      <c r="I12" s="488"/>
    </row>
    <row r="13" spans="1:11" s="102" customFormat="1" x14ac:dyDescent="0.2">
      <c r="A13" s="582" t="s">
        <v>157</v>
      </c>
      <c r="B13" s="520"/>
      <c r="C13" s="520"/>
      <c r="D13" s="520"/>
      <c r="E13" s="520"/>
      <c r="F13" s="520"/>
      <c r="G13" s="520"/>
      <c r="H13" s="520"/>
      <c r="I13" s="535"/>
    </row>
    <row r="14" spans="1:11" s="130" customFormat="1" x14ac:dyDescent="0.2">
      <c r="A14" s="559" t="s">
        <v>187</v>
      </c>
      <c r="B14" s="539">
        <v>81.821469999999891</v>
      </c>
      <c r="C14" s="528">
        <v>-8.1177652602680972</v>
      </c>
      <c r="D14" s="527">
        <v>454.2111299999998</v>
      </c>
      <c r="E14" s="528">
        <v>9.2590441034900905</v>
      </c>
      <c r="F14" s="527">
        <v>942.9860500000002</v>
      </c>
      <c r="G14" s="528">
        <v>33.444626099749314</v>
      </c>
      <c r="H14" s="541">
        <v>3.2318369564406075</v>
      </c>
      <c r="I14" s="574"/>
    </row>
    <row r="15" spans="1:11" s="130" customFormat="1" x14ac:dyDescent="0.2">
      <c r="A15" s="560" t="s">
        <v>604</v>
      </c>
      <c r="B15" s="580">
        <v>4.3310594991344011</v>
      </c>
      <c r="C15" s="532"/>
      <c r="D15" s="561">
        <v>4.2743165944594619</v>
      </c>
      <c r="E15" s="532"/>
      <c r="F15" s="561">
        <v>4.4166267231590606</v>
      </c>
      <c r="G15" s="532"/>
      <c r="H15" s="542"/>
      <c r="I15" s="574"/>
    </row>
    <row r="16" spans="1:11" s="130" customFormat="1" x14ac:dyDescent="0.2">
      <c r="A16" s="562" t="s">
        <v>509</v>
      </c>
      <c r="B16" s="581">
        <v>133.96813</v>
      </c>
      <c r="C16" s="522">
        <v>34.148935935854368</v>
      </c>
      <c r="D16" s="521">
        <v>868.71599000000003</v>
      </c>
      <c r="E16" s="522">
        <v>42.397057485438829</v>
      </c>
      <c r="F16" s="563">
        <v>1521.5978599999999</v>
      </c>
      <c r="G16" s="522">
        <v>21.3078155308934</v>
      </c>
      <c r="H16" s="579">
        <v>5.2148769292917336</v>
      </c>
      <c r="I16" s="574"/>
    </row>
    <row r="17" spans="1:14" s="102" customFormat="1" x14ac:dyDescent="0.2">
      <c r="A17" s="570"/>
      <c r="B17" s="571"/>
      <c r="C17" s="571"/>
      <c r="D17" s="571"/>
      <c r="E17" s="571"/>
      <c r="F17" s="571"/>
      <c r="G17" s="571"/>
      <c r="H17" s="572" t="s">
        <v>240</v>
      </c>
      <c r="I17" s="535"/>
    </row>
    <row r="18" spans="1:14" s="102" customFormat="1" x14ac:dyDescent="0.2">
      <c r="A18" s="564" t="s">
        <v>571</v>
      </c>
      <c r="B18" s="526"/>
      <c r="C18" s="526"/>
      <c r="D18" s="526"/>
      <c r="E18" s="526"/>
      <c r="F18" s="507"/>
      <c r="G18" s="526"/>
      <c r="H18" s="526"/>
      <c r="I18" s="107"/>
      <c r="J18" s="107"/>
      <c r="K18" s="107"/>
      <c r="L18" s="107"/>
      <c r="M18" s="107"/>
      <c r="N18" s="107"/>
    </row>
    <row r="19" spans="1:14" x14ac:dyDescent="0.2">
      <c r="A19" s="861" t="s">
        <v>510</v>
      </c>
      <c r="B19" s="862"/>
      <c r="C19" s="862"/>
      <c r="D19" s="862"/>
      <c r="E19" s="862"/>
      <c r="F19" s="862"/>
      <c r="G19" s="862"/>
      <c r="H19" s="569"/>
      <c r="I19" s="108"/>
      <c r="J19" s="108"/>
      <c r="K19" s="108"/>
      <c r="L19" s="108"/>
      <c r="M19" s="108"/>
      <c r="N19" s="108"/>
    </row>
    <row r="20" spans="1:14" ht="14.25" x14ac:dyDescent="0.2">
      <c r="A20" s="575" t="s">
        <v>241</v>
      </c>
      <c r="B20" s="576"/>
      <c r="C20" s="576"/>
      <c r="D20" s="576"/>
      <c r="E20" s="576"/>
      <c r="F20" s="576"/>
      <c r="G20" s="576"/>
      <c r="H20" s="576"/>
      <c r="I20" s="108"/>
      <c r="J20" s="108"/>
      <c r="K20" s="108"/>
      <c r="L20" s="108"/>
      <c r="M20" s="108"/>
      <c r="N20" s="108"/>
    </row>
    <row r="21" spans="1:14" x14ac:dyDescent="0.2">
      <c r="A21" s="171"/>
      <c r="B21" s="172"/>
      <c r="C21" s="172"/>
      <c r="D21" s="172"/>
      <c r="E21" s="172"/>
      <c r="F21" s="172"/>
      <c r="G21" s="172"/>
      <c r="H21" s="172"/>
    </row>
    <row r="32" spans="1:14" x14ac:dyDescent="0.2">
      <c r="C32" s="96" t="s">
        <v>429</v>
      </c>
    </row>
  </sheetData>
  <mergeCells count="4">
    <mergeCell ref="B3:C3"/>
    <mergeCell ref="D3:E3"/>
    <mergeCell ref="F3:H3"/>
    <mergeCell ref="A19:G19"/>
  </mergeCells>
  <conditionalFormatting sqref="B6">
    <cfRule type="cellIs" dxfId="95" priority="9" operator="between">
      <formula>0</formula>
      <formula>0.5</formula>
    </cfRule>
    <cfRule type="cellIs" dxfId="94" priority="10" operator="between">
      <formula>0</formula>
      <formula>0.49</formula>
    </cfRule>
  </conditionalFormatting>
  <conditionalFormatting sqref="D6">
    <cfRule type="cellIs" dxfId="93" priority="7" operator="between">
      <formula>0</formula>
      <formula>0.5</formula>
    </cfRule>
    <cfRule type="cellIs" dxfId="92" priority="8" operator="between">
      <formula>0</formula>
      <formula>0.49</formula>
    </cfRule>
  </conditionalFormatting>
  <conditionalFormatting sqref="D7">
    <cfRule type="cellIs" dxfId="91" priority="5" operator="between">
      <formula>0</formula>
      <formula>0.5</formula>
    </cfRule>
    <cfRule type="cellIs" dxfId="90" priority="6" operator="between">
      <formula>0</formula>
      <formula>0.49</formula>
    </cfRule>
  </conditionalFormatting>
  <conditionalFormatting sqref="H6">
    <cfRule type="cellIs" dxfId="89" priority="1" operator="between">
      <formula>0</formula>
      <formula>0.5</formula>
    </cfRule>
    <cfRule type="cellIs" dxfId="88" priority="2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P47"/>
  <sheetViews>
    <sheetView zoomScale="115" zoomScaleNormal="115" zoomScaleSheetLayoutView="100" workbookViewId="0">
      <selection activeCell="B5" sqref="B5:J24"/>
    </sheetView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17" width="11" style="3"/>
    <col min="18" max="250" width="10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0" style="3"/>
    <col min="269" max="269" width="9.125" style="3" customWidth="1"/>
    <col min="270" max="270" width="10.5" style="3" bestFit="1" customWidth="1"/>
    <col min="271" max="506" width="10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0" style="3"/>
    <col min="525" max="525" width="9.125" style="3" customWidth="1"/>
    <col min="526" max="526" width="10.5" style="3" bestFit="1" customWidth="1"/>
    <col min="527" max="762" width="10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0" style="3"/>
    <col min="781" max="781" width="9.125" style="3" customWidth="1"/>
    <col min="782" max="782" width="10.5" style="3" bestFit="1" customWidth="1"/>
    <col min="783" max="1018" width="10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0" style="3"/>
    <col min="1037" max="1037" width="9.125" style="3" customWidth="1"/>
    <col min="1038" max="1038" width="10.5" style="3" bestFit="1" customWidth="1"/>
    <col min="1039" max="1274" width="10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0" style="3"/>
    <col min="1293" max="1293" width="9.125" style="3" customWidth="1"/>
    <col min="1294" max="1294" width="10.5" style="3" bestFit="1" customWidth="1"/>
    <col min="1295" max="1530" width="10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0" style="3"/>
    <col min="1549" max="1549" width="9.125" style="3" customWidth="1"/>
    <col min="1550" max="1550" width="10.5" style="3" bestFit="1" customWidth="1"/>
    <col min="1551" max="1786" width="10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0" style="3"/>
    <col min="1805" max="1805" width="9.125" style="3" customWidth="1"/>
    <col min="1806" max="1806" width="10.5" style="3" bestFit="1" customWidth="1"/>
    <col min="1807" max="2042" width="10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0" style="3"/>
    <col min="2061" max="2061" width="9.125" style="3" customWidth="1"/>
    <col min="2062" max="2062" width="10.5" style="3" bestFit="1" customWidth="1"/>
    <col min="2063" max="2298" width="10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0" style="3"/>
    <col min="2317" max="2317" width="9.125" style="3" customWidth="1"/>
    <col min="2318" max="2318" width="10.5" style="3" bestFit="1" customWidth="1"/>
    <col min="2319" max="2554" width="10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0" style="3"/>
    <col min="2573" max="2573" width="9.125" style="3" customWidth="1"/>
    <col min="2574" max="2574" width="10.5" style="3" bestFit="1" customWidth="1"/>
    <col min="2575" max="2810" width="10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0" style="3"/>
    <col min="2829" max="2829" width="9.125" style="3" customWidth="1"/>
    <col min="2830" max="2830" width="10.5" style="3" bestFit="1" customWidth="1"/>
    <col min="2831" max="3066" width="10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0" style="3"/>
    <col min="3085" max="3085" width="9.125" style="3" customWidth="1"/>
    <col min="3086" max="3086" width="10.5" style="3" bestFit="1" customWidth="1"/>
    <col min="3087" max="3322" width="10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0" style="3"/>
    <col min="3341" max="3341" width="9.125" style="3" customWidth="1"/>
    <col min="3342" max="3342" width="10.5" style="3" bestFit="1" customWidth="1"/>
    <col min="3343" max="3578" width="10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0" style="3"/>
    <col min="3597" max="3597" width="9.125" style="3" customWidth="1"/>
    <col min="3598" max="3598" width="10.5" style="3" bestFit="1" customWidth="1"/>
    <col min="3599" max="3834" width="10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0" style="3"/>
    <col min="3853" max="3853" width="9.125" style="3" customWidth="1"/>
    <col min="3854" max="3854" width="10.5" style="3" bestFit="1" customWidth="1"/>
    <col min="3855" max="4090" width="10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0" style="3"/>
    <col min="4109" max="4109" width="9.125" style="3" customWidth="1"/>
    <col min="4110" max="4110" width="10.5" style="3" bestFit="1" customWidth="1"/>
    <col min="4111" max="4346" width="10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0" style="3"/>
    <col min="4365" max="4365" width="9.125" style="3" customWidth="1"/>
    <col min="4366" max="4366" width="10.5" style="3" bestFit="1" customWidth="1"/>
    <col min="4367" max="4602" width="10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0" style="3"/>
    <col min="4621" max="4621" width="9.125" style="3" customWidth="1"/>
    <col min="4622" max="4622" width="10.5" style="3" bestFit="1" customWidth="1"/>
    <col min="4623" max="4858" width="10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0" style="3"/>
    <col min="4877" max="4877" width="9.125" style="3" customWidth="1"/>
    <col min="4878" max="4878" width="10.5" style="3" bestFit="1" customWidth="1"/>
    <col min="4879" max="5114" width="10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0" style="3"/>
    <col min="5133" max="5133" width="9.125" style="3" customWidth="1"/>
    <col min="5134" max="5134" width="10.5" style="3" bestFit="1" customWidth="1"/>
    <col min="5135" max="5370" width="10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0" style="3"/>
    <col min="5389" max="5389" width="9.125" style="3" customWidth="1"/>
    <col min="5390" max="5390" width="10.5" style="3" bestFit="1" customWidth="1"/>
    <col min="5391" max="5626" width="10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0" style="3"/>
    <col min="5645" max="5645" width="9.125" style="3" customWidth="1"/>
    <col min="5646" max="5646" width="10.5" style="3" bestFit="1" customWidth="1"/>
    <col min="5647" max="5882" width="10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0" style="3"/>
    <col min="5901" max="5901" width="9.125" style="3" customWidth="1"/>
    <col min="5902" max="5902" width="10.5" style="3" bestFit="1" customWidth="1"/>
    <col min="5903" max="6138" width="10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0" style="3"/>
    <col min="6157" max="6157" width="9.125" style="3" customWidth="1"/>
    <col min="6158" max="6158" width="10.5" style="3" bestFit="1" customWidth="1"/>
    <col min="6159" max="6394" width="10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0" style="3"/>
    <col min="6413" max="6413" width="9.125" style="3" customWidth="1"/>
    <col min="6414" max="6414" width="10.5" style="3" bestFit="1" customWidth="1"/>
    <col min="6415" max="6650" width="10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0" style="3"/>
    <col min="6669" max="6669" width="9.125" style="3" customWidth="1"/>
    <col min="6670" max="6670" width="10.5" style="3" bestFit="1" customWidth="1"/>
    <col min="6671" max="6906" width="10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0" style="3"/>
    <col min="6925" max="6925" width="9.125" style="3" customWidth="1"/>
    <col min="6926" max="6926" width="10.5" style="3" bestFit="1" customWidth="1"/>
    <col min="6927" max="7162" width="10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0" style="3"/>
    <col min="7181" max="7181" width="9.125" style="3" customWidth="1"/>
    <col min="7182" max="7182" width="10.5" style="3" bestFit="1" customWidth="1"/>
    <col min="7183" max="7418" width="10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0" style="3"/>
    <col min="7437" max="7437" width="9.125" style="3" customWidth="1"/>
    <col min="7438" max="7438" width="10.5" style="3" bestFit="1" customWidth="1"/>
    <col min="7439" max="7674" width="10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0" style="3"/>
    <col min="7693" max="7693" width="9.125" style="3" customWidth="1"/>
    <col min="7694" max="7694" width="10.5" style="3" bestFit="1" customWidth="1"/>
    <col min="7695" max="7930" width="10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0" style="3"/>
    <col min="7949" max="7949" width="9.125" style="3" customWidth="1"/>
    <col min="7950" max="7950" width="10.5" style="3" bestFit="1" customWidth="1"/>
    <col min="7951" max="8186" width="10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0" style="3"/>
    <col min="8205" max="8205" width="9.125" style="3" customWidth="1"/>
    <col min="8206" max="8206" width="10.5" style="3" bestFit="1" customWidth="1"/>
    <col min="8207" max="8442" width="10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0" style="3"/>
    <col min="8461" max="8461" width="9.125" style="3" customWidth="1"/>
    <col min="8462" max="8462" width="10.5" style="3" bestFit="1" customWidth="1"/>
    <col min="8463" max="8698" width="10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0" style="3"/>
    <col min="8717" max="8717" width="9.125" style="3" customWidth="1"/>
    <col min="8718" max="8718" width="10.5" style="3" bestFit="1" customWidth="1"/>
    <col min="8719" max="8954" width="10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0" style="3"/>
    <col min="8973" max="8973" width="9.125" style="3" customWidth="1"/>
    <col min="8974" max="8974" width="10.5" style="3" bestFit="1" customWidth="1"/>
    <col min="8975" max="9210" width="10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0" style="3"/>
    <col min="9229" max="9229" width="9.125" style="3" customWidth="1"/>
    <col min="9230" max="9230" width="10.5" style="3" bestFit="1" customWidth="1"/>
    <col min="9231" max="9466" width="10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0" style="3"/>
    <col min="9485" max="9485" width="9.125" style="3" customWidth="1"/>
    <col min="9486" max="9486" width="10.5" style="3" bestFit="1" customWidth="1"/>
    <col min="9487" max="9722" width="10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0" style="3"/>
    <col min="9741" max="9741" width="9.125" style="3" customWidth="1"/>
    <col min="9742" max="9742" width="10.5" style="3" bestFit="1" customWidth="1"/>
    <col min="9743" max="9978" width="10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0" style="3"/>
    <col min="9997" max="9997" width="9.125" style="3" customWidth="1"/>
    <col min="9998" max="9998" width="10.5" style="3" bestFit="1" customWidth="1"/>
    <col min="9999" max="10234" width="10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0" style="3"/>
    <col min="10253" max="10253" width="9.125" style="3" customWidth="1"/>
    <col min="10254" max="10254" width="10.5" style="3" bestFit="1" customWidth="1"/>
    <col min="10255" max="10490" width="10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0" style="3"/>
    <col min="10509" max="10509" width="9.125" style="3" customWidth="1"/>
    <col min="10510" max="10510" width="10.5" style="3" bestFit="1" customWidth="1"/>
    <col min="10511" max="10746" width="10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0" style="3"/>
    <col min="10765" max="10765" width="9.125" style="3" customWidth="1"/>
    <col min="10766" max="10766" width="10.5" style="3" bestFit="1" customWidth="1"/>
    <col min="10767" max="11002" width="10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0" style="3"/>
    <col min="11021" max="11021" width="9.125" style="3" customWidth="1"/>
    <col min="11022" max="11022" width="10.5" style="3" bestFit="1" customWidth="1"/>
    <col min="11023" max="11258" width="10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0" style="3"/>
    <col min="11277" max="11277" width="9.125" style="3" customWidth="1"/>
    <col min="11278" max="11278" width="10.5" style="3" bestFit="1" customWidth="1"/>
    <col min="11279" max="11514" width="10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0" style="3"/>
    <col min="11533" max="11533" width="9.125" style="3" customWidth="1"/>
    <col min="11534" max="11534" width="10.5" style="3" bestFit="1" customWidth="1"/>
    <col min="11535" max="11770" width="10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0" style="3"/>
    <col min="11789" max="11789" width="9.125" style="3" customWidth="1"/>
    <col min="11790" max="11790" width="10.5" style="3" bestFit="1" customWidth="1"/>
    <col min="11791" max="12026" width="10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0" style="3"/>
    <col min="12045" max="12045" width="9.125" style="3" customWidth="1"/>
    <col min="12046" max="12046" width="10.5" style="3" bestFit="1" customWidth="1"/>
    <col min="12047" max="12282" width="10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0" style="3"/>
    <col min="12301" max="12301" width="9.125" style="3" customWidth="1"/>
    <col min="12302" max="12302" width="10.5" style="3" bestFit="1" customWidth="1"/>
    <col min="12303" max="12538" width="10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0" style="3"/>
    <col min="12557" max="12557" width="9.125" style="3" customWidth="1"/>
    <col min="12558" max="12558" width="10.5" style="3" bestFit="1" customWidth="1"/>
    <col min="12559" max="12794" width="10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0" style="3"/>
    <col min="12813" max="12813" width="9.125" style="3" customWidth="1"/>
    <col min="12814" max="12814" width="10.5" style="3" bestFit="1" customWidth="1"/>
    <col min="12815" max="13050" width="10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0" style="3"/>
    <col min="13069" max="13069" width="9.125" style="3" customWidth="1"/>
    <col min="13070" max="13070" width="10.5" style="3" bestFit="1" customWidth="1"/>
    <col min="13071" max="13306" width="10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0" style="3"/>
    <col min="13325" max="13325" width="9.125" style="3" customWidth="1"/>
    <col min="13326" max="13326" width="10.5" style="3" bestFit="1" customWidth="1"/>
    <col min="13327" max="13562" width="10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0" style="3"/>
    <col min="13581" max="13581" width="9.125" style="3" customWidth="1"/>
    <col min="13582" max="13582" width="10.5" style="3" bestFit="1" customWidth="1"/>
    <col min="13583" max="13818" width="10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0" style="3"/>
    <col min="13837" max="13837" width="9.125" style="3" customWidth="1"/>
    <col min="13838" max="13838" width="10.5" style="3" bestFit="1" customWidth="1"/>
    <col min="13839" max="14074" width="10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0" style="3"/>
    <col min="14093" max="14093" width="9.125" style="3" customWidth="1"/>
    <col min="14094" max="14094" width="10.5" style="3" bestFit="1" customWidth="1"/>
    <col min="14095" max="14330" width="10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0" style="3"/>
    <col min="14349" max="14349" width="9.125" style="3" customWidth="1"/>
    <col min="14350" max="14350" width="10.5" style="3" bestFit="1" customWidth="1"/>
    <col min="14351" max="14586" width="10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0" style="3"/>
    <col min="14605" max="14605" width="9.125" style="3" customWidth="1"/>
    <col min="14606" max="14606" width="10.5" style="3" bestFit="1" customWidth="1"/>
    <col min="14607" max="14842" width="10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0" style="3"/>
    <col min="14861" max="14861" width="9.125" style="3" customWidth="1"/>
    <col min="14862" max="14862" width="10.5" style="3" bestFit="1" customWidth="1"/>
    <col min="14863" max="15098" width="10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0" style="3"/>
    <col min="15117" max="15117" width="9.125" style="3" customWidth="1"/>
    <col min="15118" max="15118" width="10.5" style="3" bestFit="1" customWidth="1"/>
    <col min="15119" max="15354" width="10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0" style="3"/>
    <col min="15373" max="15373" width="9.125" style="3" customWidth="1"/>
    <col min="15374" max="15374" width="10.5" style="3" bestFit="1" customWidth="1"/>
    <col min="15375" max="15610" width="10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0" style="3"/>
    <col min="15629" max="15629" width="9.125" style="3" customWidth="1"/>
    <col min="15630" max="15630" width="10.5" style="3" bestFit="1" customWidth="1"/>
    <col min="15631" max="15866" width="10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0" style="3"/>
    <col min="15885" max="15885" width="9.125" style="3" customWidth="1"/>
    <col min="15886" max="15886" width="10.5" style="3" bestFit="1" customWidth="1"/>
    <col min="15887" max="16122" width="10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0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511</v>
      </c>
    </row>
    <row r="2" spans="1:11" ht="15.75" x14ac:dyDescent="0.25">
      <c r="A2" s="2"/>
      <c r="J2" s="110" t="s">
        <v>159</v>
      </c>
    </row>
    <row r="3" spans="1:11" s="114" customFormat="1" ht="13.7" customHeight="1" x14ac:dyDescent="0.2">
      <c r="A3" s="111"/>
      <c r="B3" s="856">
        <f>INDICE!A3</f>
        <v>42156</v>
      </c>
      <c r="C3" s="856"/>
      <c r="D3" s="856">
        <f>INDICE!C3</f>
        <v>0</v>
      </c>
      <c r="E3" s="856"/>
      <c r="F3" s="112"/>
      <c r="G3" s="857" t="s">
        <v>121</v>
      </c>
      <c r="H3" s="857"/>
      <c r="I3" s="857"/>
      <c r="J3" s="857"/>
    </row>
    <row r="4" spans="1:11" s="114" customFormat="1" x14ac:dyDescent="0.2">
      <c r="A4" s="115"/>
      <c r="B4" s="116" t="s">
        <v>188</v>
      </c>
      <c r="C4" s="116" t="s">
        <v>189</v>
      </c>
      <c r="D4" s="116" t="s">
        <v>190</v>
      </c>
      <c r="E4" s="116" t="s">
        <v>191</v>
      </c>
      <c r="F4" s="116"/>
      <c r="G4" s="116" t="s">
        <v>188</v>
      </c>
      <c r="H4" s="116" t="s">
        <v>189</v>
      </c>
      <c r="I4" s="116" t="s">
        <v>190</v>
      </c>
      <c r="J4" s="116" t="s">
        <v>191</v>
      </c>
    </row>
    <row r="5" spans="1:11" s="114" customFormat="1" x14ac:dyDescent="0.2">
      <c r="A5" s="583" t="s">
        <v>161</v>
      </c>
      <c r="B5" s="117">
        <v>287.63845999999995</v>
      </c>
      <c r="C5" s="117">
        <v>50.005909999999993</v>
      </c>
      <c r="D5" s="117">
        <v>7.9992900000000002</v>
      </c>
      <c r="E5" s="543">
        <v>345.6436599999999</v>
      </c>
      <c r="F5" s="117"/>
      <c r="G5" s="117">
        <v>3252.8458300000038</v>
      </c>
      <c r="H5" s="117">
        <v>573.03890999999976</v>
      </c>
      <c r="I5" s="117">
        <v>168.63381999999999</v>
      </c>
      <c r="J5" s="543">
        <v>3994.5185600000036</v>
      </c>
      <c r="K5" s="82"/>
    </row>
    <row r="6" spans="1:11" s="114" customFormat="1" x14ac:dyDescent="0.2">
      <c r="A6" s="584" t="s">
        <v>162</v>
      </c>
      <c r="B6" s="119">
        <v>80.313279999999992</v>
      </c>
      <c r="C6" s="119">
        <v>22.15654</v>
      </c>
      <c r="D6" s="119">
        <v>1.8570199999999999</v>
      </c>
      <c r="E6" s="546">
        <v>104.32684</v>
      </c>
      <c r="F6" s="119"/>
      <c r="G6" s="119">
        <v>907.09637000000043</v>
      </c>
      <c r="H6" s="119">
        <v>269.36860000000007</v>
      </c>
      <c r="I6" s="119">
        <v>104.32306999999999</v>
      </c>
      <c r="J6" s="546">
        <v>1280.7880400000004</v>
      </c>
      <c r="K6" s="82"/>
    </row>
    <row r="7" spans="1:11" s="114" customFormat="1" x14ac:dyDescent="0.2">
      <c r="A7" s="584" t="s">
        <v>163</v>
      </c>
      <c r="B7" s="119">
        <v>37.609160000000003</v>
      </c>
      <c r="C7" s="119">
        <v>5.3223600000000006</v>
      </c>
      <c r="D7" s="119">
        <v>2.3391100000000002</v>
      </c>
      <c r="E7" s="546">
        <v>45.270630000000004</v>
      </c>
      <c r="F7" s="119"/>
      <c r="G7" s="119">
        <v>442.37524999999971</v>
      </c>
      <c r="H7" s="119">
        <v>77.468589999999978</v>
      </c>
      <c r="I7" s="119">
        <v>55.898830000000004</v>
      </c>
      <c r="J7" s="546">
        <v>575.74266999999963</v>
      </c>
      <c r="K7" s="82"/>
    </row>
    <row r="8" spans="1:11" s="114" customFormat="1" x14ac:dyDescent="0.2">
      <c r="A8" s="584" t="s">
        <v>164</v>
      </c>
      <c r="B8" s="119">
        <v>39.568369999999994</v>
      </c>
      <c r="C8" s="119">
        <v>3.6917300000000002</v>
      </c>
      <c r="D8" s="119">
        <v>11.400980000000001</v>
      </c>
      <c r="E8" s="546">
        <v>54.661079999999998</v>
      </c>
      <c r="F8" s="119"/>
      <c r="G8" s="119">
        <v>384.91006000000004</v>
      </c>
      <c r="H8" s="119">
        <v>44.698070000000001</v>
      </c>
      <c r="I8" s="119">
        <v>116.50029999999997</v>
      </c>
      <c r="J8" s="546">
        <v>546.10843</v>
      </c>
      <c r="K8" s="82"/>
    </row>
    <row r="9" spans="1:11" s="114" customFormat="1" x14ac:dyDescent="0.2">
      <c r="A9" s="584" t="s">
        <v>165</v>
      </c>
      <c r="B9" s="119">
        <v>52.819230000000005</v>
      </c>
      <c r="C9" s="119">
        <v>0</v>
      </c>
      <c r="D9" s="119">
        <v>19.708819999999999</v>
      </c>
      <c r="E9" s="546">
        <v>72.528050000000007</v>
      </c>
      <c r="F9" s="119"/>
      <c r="G9" s="119">
        <v>630.67559999999969</v>
      </c>
      <c r="H9" s="119">
        <v>9.5999999999999992E-4</v>
      </c>
      <c r="I9" s="119">
        <v>157.75355999999999</v>
      </c>
      <c r="J9" s="546">
        <v>788.43011999999965</v>
      </c>
      <c r="K9" s="82"/>
    </row>
    <row r="10" spans="1:11" s="114" customFormat="1" x14ac:dyDescent="0.2">
      <c r="A10" s="584" t="s">
        <v>166</v>
      </c>
      <c r="B10" s="119">
        <v>26.887879999999999</v>
      </c>
      <c r="C10" s="119">
        <v>4.3200200000000004</v>
      </c>
      <c r="D10" s="119">
        <v>0.33623000000000003</v>
      </c>
      <c r="E10" s="546">
        <v>31.544129999999999</v>
      </c>
      <c r="F10" s="119"/>
      <c r="G10" s="119">
        <v>301.76870999999994</v>
      </c>
      <c r="H10" s="119">
        <v>58.880200000000016</v>
      </c>
      <c r="I10" s="119">
        <v>10.988490000000001</v>
      </c>
      <c r="J10" s="546">
        <v>371.63739999999996</v>
      </c>
      <c r="K10" s="82"/>
    </row>
    <row r="11" spans="1:11" s="114" customFormat="1" x14ac:dyDescent="0.2">
      <c r="A11" s="584" t="s">
        <v>167</v>
      </c>
      <c r="B11" s="119">
        <v>134.91158999999996</v>
      </c>
      <c r="C11" s="119">
        <v>39.687159999999999</v>
      </c>
      <c r="D11" s="119">
        <v>6.2710399999999993</v>
      </c>
      <c r="E11" s="546">
        <v>180.86978999999997</v>
      </c>
      <c r="F11" s="119"/>
      <c r="G11" s="119">
        <v>1527.6539000000012</v>
      </c>
      <c r="H11" s="119">
        <v>612.61675000000048</v>
      </c>
      <c r="I11" s="119">
        <v>240.82199999999997</v>
      </c>
      <c r="J11" s="546">
        <v>2381.0926500000019</v>
      </c>
      <c r="K11" s="82"/>
    </row>
    <row r="12" spans="1:11" s="114" customFormat="1" x14ac:dyDescent="0.2">
      <c r="A12" s="584" t="s">
        <v>624</v>
      </c>
      <c r="B12" s="119">
        <v>103.00033999999999</v>
      </c>
      <c r="C12" s="119">
        <v>35.425419999999995</v>
      </c>
      <c r="D12" s="119">
        <v>2.7723800000000001</v>
      </c>
      <c r="E12" s="546">
        <v>141.19814</v>
      </c>
      <c r="F12" s="119"/>
      <c r="G12" s="119">
        <v>1175.5000499999994</v>
      </c>
      <c r="H12" s="119">
        <v>497.96320000000031</v>
      </c>
      <c r="I12" s="119">
        <v>158.74857999999998</v>
      </c>
      <c r="J12" s="546">
        <v>1832.2118299999997</v>
      </c>
      <c r="K12" s="82"/>
    </row>
    <row r="13" spans="1:11" s="114" customFormat="1" x14ac:dyDescent="0.2">
      <c r="A13" s="584" t="s">
        <v>168</v>
      </c>
      <c r="B13" s="119">
        <v>295.31581</v>
      </c>
      <c r="C13" s="119">
        <v>28.559069999999995</v>
      </c>
      <c r="D13" s="119">
        <v>7.1505600000000014</v>
      </c>
      <c r="E13" s="546">
        <v>331.02544</v>
      </c>
      <c r="F13" s="119"/>
      <c r="G13" s="119">
        <v>3320.6529000000005</v>
      </c>
      <c r="H13" s="119">
        <v>443.80898999999988</v>
      </c>
      <c r="I13" s="119">
        <v>231.8024700000002</v>
      </c>
      <c r="J13" s="546">
        <v>3996.2643600000006</v>
      </c>
      <c r="K13" s="82"/>
    </row>
    <row r="14" spans="1:11" s="114" customFormat="1" x14ac:dyDescent="0.2">
      <c r="A14" s="584" t="s">
        <v>169</v>
      </c>
      <c r="B14" s="119">
        <v>1.15845</v>
      </c>
      <c r="C14" s="119">
        <v>0</v>
      </c>
      <c r="D14" s="119">
        <v>6.4399999999999999E-2</v>
      </c>
      <c r="E14" s="546">
        <v>1.22285</v>
      </c>
      <c r="F14" s="119"/>
      <c r="G14" s="119">
        <v>11.937330000000001</v>
      </c>
      <c r="H14" s="119">
        <v>0</v>
      </c>
      <c r="I14" s="119">
        <v>0.50703999999999994</v>
      </c>
      <c r="J14" s="546">
        <v>12.444370000000001</v>
      </c>
      <c r="K14" s="82"/>
    </row>
    <row r="15" spans="1:11" s="114" customFormat="1" x14ac:dyDescent="0.2">
      <c r="A15" s="584" t="s">
        <v>170</v>
      </c>
      <c r="B15" s="119">
        <v>182.44906999999995</v>
      </c>
      <c r="C15" s="119">
        <v>16.438449999999996</v>
      </c>
      <c r="D15" s="119">
        <v>5.2259599999999997</v>
      </c>
      <c r="E15" s="546">
        <v>204.11347999999992</v>
      </c>
      <c r="F15" s="119"/>
      <c r="G15" s="119">
        <v>2071.7580200000011</v>
      </c>
      <c r="H15" s="119">
        <v>214.96249999999992</v>
      </c>
      <c r="I15" s="119">
        <v>104.46407999999998</v>
      </c>
      <c r="J15" s="546">
        <v>2391.1846000000014</v>
      </c>
      <c r="K15" s="82"/>
    </row>
    <row r="16" spans="1:11" s="114" customFormat="1" x14ac:dyDescent="0.2">
      <c r="A16" s="584" t="s">
        <v>171</v>
      </c>
      <c r="B16" s="119">
        <v>51.403100000000009</v>
      </c>
      <c r="C16" s="119">
        <v>11.278579999999998</v>
      </c>
      <c r="D16" s="119">
        <v>0.56687999999999983</v>
      </c>
      <c r="E16" s="546">
        <v>63.248560000000005</v>
      </c>
      <c r="F16" s="119"/>
      <c r="G16" s="119">
        <v>580.13876000000005</v>
      </c>
      <c r="H16" s="119">
        <v>139.12304000000003</v>
      </c>
      <c r="I16" s="119">
        <v>24.293639999999996</v>
      </c>
      <c r="J16" s="546">
        <v>743.55544000000009</v>
      </c>
      <c r="K16" s="82"/>
    </row>
    <row r="17" spans="1:16" s="114" customFormat="1" x14ac:dyDescent="0.2">
      <c r="A17" s="584" t="s">
        <v>172</v>
      </c>
      <c r="B17" s="119">
        <v>116.60622000000001</v>
      </c>
      <c r="C17" s="119">
        <v>21.590779999999999</v>
      </c>
      <c r="D17" s="119">
        <v>7.3532399999999978</v>
      </c>
      <c r="E17" s="546">
        <v>145.55024</v>
      </c>
      <c r="F17" s="119"/>
      <c r="G17" s="119">
        <v>1347.073260000001</v>
      </c>
      <c r="H17" s="119">
        <v>268.08450000000016</v>
      </c>
      <c r="I17" s="119">
        <v>251.26468999999989</v>
      </c>
      <c r="J17" s="546">
        <v>1866.4224500000012</v>
      </c>
      <c r="K17" s="82"/>
    </row>
    <row r="18" spans="1:16" s="114" customFormat="1" x14ac:dyDescent="0.2">
      <c r="A18" s="584" t="s">
        <v>173</v>
      </c>
      <c r="B18" s="119">
        <v>15.573169999999999</v>
      </c>
      <c r="C18" s="119">
        <v>2.8525699999999996</v>
      </c>
      <c r="D18" s="119">
        <v>0.58938999999999986</v>
      </c>
      <c r="E18" s="546">
        <v>19.015129999999999</v>
      </c>
      <c r="F18" s="119"/>
      <c r="G18" s="119">
        <v>171.72348000000005</v>
      </c>
      <c r="H18" s="119">
        <v>45.477820000000008</v>
      </c>
      <c r="I18" s="119">
        <v>25.26953</v>
      </c>
      <c r="J18" s="546">
        <v>242.47083000000006</v>
      </c>
      <c r="K18" s="82"/>
    </row>
    <row r="19" spans="1:16" s="114" customFormat="1" x14ac:dyDescent="0.2">
      <c r="A19" s="584" t="s">
        <v>174</v>
      </c>
      <c r="B19" s="119">
        <v>189.48015000000004</v>
      </c>
      <c r="C19" s="119">
        <v>7.4400599999999999</v>
      </c>
      <c r="D19" s="119">
        <v>6.8415600000000003</v>
      </c>
      <c r="E19" s="546">
        <v>203.76177000000001</v>
      </c>
      <c r="F19" s="119"/>
      <c r="G19" s="119">
        <v>2186.9192900000016</v>
      </c>
      <c r="H19" s="119">
        <v>110.93907000000002</v>
      </c>
      <c r="I19" s="119">
        <v>281.68766999999997</v>
      </c>
      <c r="J19" s="546">
        <v>2579.5460300000013</v>
      </c>
      <c r="K19" s="82"/>
    </row>
    <row r="20" spans="1:16" s="114" customFormat="1" x14ac:dyDescent="0.2">
      <c r="A20" s="584" t="s">
        <v>175</v>
      </c>
      <c r="B20" s="119">
        <v>1.3364099999999999</v>
      </c>
      <c r="C20" s="119">
        <v>0</v>
      </c>
      <c r="D20" s="119">
        <v>0</v>
      </c>
      <c r="E20" s="546">
        <v>1.3364099999999999</v>
      </c>
      <c r="F20" s="119"/>
      <c r="G20" s="119">
        <v>14.36</v>
      </c>
      <c r="H20" s="119">
        <v>4.4340000000000004E-2</v>
      </c>
      <c r="I20" s="119">
        <v>3.2890000000000003E-2</v>
      </c>
      <c r="J20" s="546">
        <v>14.43723</v>
      </c>
      <c r="K20" s="82"/>
    </row>
    <row r="21" spans="1:16" s="114" customFormat="1" x14ac:dyDescent="0.2">
      <c r="A21" s="584" t="s">
        <v>176</v>
      </c>
      <c r="B21" s="119">
        <v>75.187690000000018</v>
      </c>
      <c r="C21" s="119">
        <v>11.808569999999998</v>
      </c>
      <c r="D21" s="119">
        <v>0.91072999999999993</v>
      </c>
      <c r="E21" s="546">
        <v>87.906990000000022</v>
      </c>
      <c r="F21" s="119"/>
      <c r="G21" s="119">
        <v>837.64482999999973</v>
      </c>
      <c r="H21" s="119">
        <v>137.82112000000001</v>
      </c>
      <c r="I21" s="119">
        <v>18.701529999999998</v>
      </c>
      <c r="J21" s="546">
        <v>994.16747999999984</v>
      </c>
      <c r="K21" s="82"/>
    </row>
    <row r="22" spans="1:16" s="114" customFormat="1" x14ac:dyDescent="0.2">
      <c r="A22" s="584" t="s">
        <v>177</v>
      </c>
      <c r="B22" s="119">
        <v>53.769489999999998</v>
      </c>
      <c r="C22" s="119">
        <v>6.6501699999999992</v>
      </c>
      <c r="D22" s="119">
        <v>0.96991000000000005</v>
      </c>
      <c r="E22" s="546">
        <v>61.389569999999992</v>
      </c>
      <c r="F22" s="119"/>
      <c r="G22" s="119">
        <v>611.32730000000015</v>
      </c>
      <c r="H22" s="119">
        <v>92.474619999999973</v>
      </c>
      <c r="I22" s="119">
        <v>31.584649999999993</v>
      </c>
      <c r="J22" s="546">
        <v>735.38657000000012</v>
      </c>
      <c r="K22" s="82"/>
    </row>
    <row r="23" spans="1:16" x14ac:dyDescent="0.2">
      <c r="A23" s="585" t="s">
        <v>178</v>
      </c>
      <c r="B23" s="119">
        <v>142.71854999999999</v>
      </c>
      <c r="C23" s="119">
        <v>11.647519999999998</v>
      </c>
      <c r="D23" s="119">
        <v>2.4473699999999994</v>
      </c>
      <c r="E23" s="546">
        <v>156.81343999999999</v>
      </c>
      <c r="F23" s="119"/>
      <c r="G23" s="119">
        <v>1554.2700299999992</v>
      </c>
      <c r="H23" s="119">
        <v>146.83431999999999</v>
      </c>
      <c r="I23" s="119">
        <v>82.131289999999993</v>
      </c>
      <c r="J23" s="546">
        <v>1783.2356399999992</v>
      </c>
      <c r="K23" s="488"/>
      <c r="P23" s="114"/>
    </row>
    <row r="24" spans="1:16" x14ac:dyDescent="0.2">
      <c r="A24" s="586" t="s">
        <v>512</v>
      </c>
      <c r="B24" s="123">
        <v>1887.7464200000006</v>
      </c>
      <c r="C24" s="123">
        <v>278.87491000000006</v>
      </c>
      <c r="D24" s="123">
        <v>84.804870000000008</v>
      </c>
      <c r="E24" s="123">
        <v>2251.4262000000008</v>
      </c>
      <c r="F24" s="123"/>
      <c r="G24" s="123">
        <v>21330.630969999991</v>
      </c>
      <c r="H24" s="123">
        <v>3733.6055999999976</v>
      </c>
      <c r="I24" s="123">
        <v>2065.4081300000021</v>
      </c>
      <c r="J24" s="123">
        <v>27129.644699999993</v>
      </c>
      <c r="K24" s="488"/>
    </row>
    <row r="25" spans="1:16" x14ac:dyDescent="0.2">
      <c r="I25" s="8"/>
      <c r="J25" s="93" t="s">
        <v>240</v>
      </c>
    </row>
    <row r="26" spans="1:16" x14ac:dyDescent="0.2">
      <c r="A26" s="549" t="s">
        <v>513</v>
      </c>
      <c r="G26" s="125"/>
      <c r="H26" s="125"/>
      <c r="I26" s="125"/>
      <c r="J26" s="125"/>
    </row>
    <row r="27" spans="1:16" x14ac:dyDescent="0.2">
      <c r="A27" s="154" t="s">
        <v>241</v>
      </c>
      <c r="G27" s="125"/>
      <c r="H27" s="125"/>
      <c r="I27" s="125"/>
      <c r="J27" s="125"/>
    </row>
    <row r="28" spans="1:16" ht="18" x14ac:dyDescent="0.25">
      <c r="A28" s="126"/>
      <c r="E28" s="863"/>
      <c r="F28" s="863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E28:F28"/>
    <mergeCell ref="G3:J3"/>
  </mergeCells>
  <conditionalFormatting sqref="B6:J23">
    <cfRule type="cellIs" dxfId="87" priority="1" operator="between">
      <formula>0</formula>
      <formula>0.5</formula>
    </cfRule>
    <cfRule type="cellIs" dxfId="86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BM19"/>
  <sheetViews>
    <sheetView zoomScaleNormal="100" workbookViewId="0">
      <selection activeCell="C28" sqref="C28"/>
    </sheetView>
  </sheetViews>
  <sheetFormatPr baseColWidth="10" defaultRowHeight="13.7" customHeight="1" x14ac:dyDescent="0.2"/>
  <cols>
    <col min="1" max="1" width="28.375" style="134" customWidth="1"/>
    <col min="2" max="7" width="10.625" style="134" customWidth="1"/>
    <col min="8" max="8" width="14.75" style="134" customWidth="1"/>
    <col min="9" max="9" width="11" style="133"/>
    <col min="10" max="66" width="11" style="134"/>
    <col min="67" max="243" width="10" style="134"/>
    <col min="244" max="244" width="3.625" style="134" customWidth="1"/>
    <col min="245" max="245" width="24.875" style="134" bestFit="1" customWidth="1"/>
    <col min="246" max="251" width="9" style="134" customWidth="1"/>
    <col min="252" max="252" width="8.75" style="134" customWidth="1"/>
    <col min="253" max="253" width="5.625" style="134" bestFit="1" customWidth="1"/>
    <col min="254" max="254" width="7" style="134" bestFit="1" customWidth="1"/>
    <col min="255" max="259" width="5.625" style="134" bestFit="1" customWidth="1"/>
    <col min="260" max="260" width="6.375" style="134" bestFit="1" customWidth="1"/>
    <col min="261" max="261" width="9.625" style="134" bestFit="1" customWidth="1"/>
    <col min="262" max="262" width="7.25" style="134" bestFit="1" customWidth="1"/>
    <col min="263" max="263" width="9.125" style="134" bestFit="1" customWidth="1"/>
    <col min="264" max="264" width="8.5" style="134" bestFit="1" customWidth="1"/>
    <col min="265" max="499" width="10" style="134"/>
    <col min="500" max="500" width="3.625" style="134" customWidth="1"/>
    <col min="501" max="501" width="24.875" style="134" bestFit="1" customWidth="1"/>
    <col min="502" max="507" width="9" style="134" customWidth="1"/>
    <col min="508" max="508" width="8.75" style="134" customWidth="1"/>
    <col min="509" max="509" width="5.625" style="134" bestFit="1" customWidth="1"/>
    <col min="510" max="510" width="7" style="134" bestFit="1" customWidth="1"/>
    <col min="511" max="515" width="5.625" style="134" bestFit="1" customWidth="1"/>
    <col min="516" max="516" width="6.375" style="134" bestFit="1" customWidth="1"/>
    <col min="517" max="517" width="9.625" style="134" bestFit="1" customWidth="1"/>
    <col min="518" max="518" width="7.25" style="134" bestFit="1" customWidth="1"/>
    <col min="519" max="519" width="9.125" style="134" bestFit="1" customWidth="1"/>
    <col min="520" max="520" width="8.5" style="134" bestFit="1" customWidth="1"/>
    <col min="521" max="755" width="10" style="134"/>
    <col min="756" max="756" width="3.625" style="134" customWidth="1"/>
    <col min="757" max="757" width="24.875" style="134" bestFit="1" customWidth="1"/>
    <col min="758" max="763" width="9" style="134" customWidth="1"/>
    <col min="764" max="764" width="8.75" style="134" customWidth="1"/>
    <col min="765" max="765" width="5.625" style="134" bestFit="1" customWidth="1"/>
    <col min="766" max="766" width="7" style="134" bestFit="1" customWidth="1"/>
    <col min="767" max="771" width="5.625" style="134" bestFit="1" customWidth="1"/>
    <col min="772" max="772" width="6.375" style="134" bestFit="1" customWidth="1"/>
    <col min="773" max="773" width="9.625" style="134" bestFit="1" customWidth="1"/>
    <col min="774" max="774" width="7.25" style="134" bestFit="1" customWidth="1"/>
    <col min="775" max="775" width="9.125" style="134" bestFit="1" customWidth="1"/>
    <col min="776" max="776" width="8.5" style="134" bestFit="1" customWidth="1"/>
    <col min="777" max="1011" width="10" style="134"/>
    <col min="1012" max="1012" width="3.625" style="134" customWidth="1"/>
    <col min="1013" max="1013" width="24.875" style="134" bestFit="1" customWidth="1"/>
    <col min="1014" max="1019" width="9" style="134" customWidth="1"/>
    <col min="1020" max="1020" width="8.75" style="134" customWidth="1"/>
    <col min="1021" max="1021" width="5.625" style="134" bestFit="1" customWidth="1"/>
    <col min="1022" max="1022" width="7" style="134" bestFit="1" customWidth="1"/>
    <col min="1023" max="1027" width="5.625" style="134" bestFit="1" customWidth="1"/>
    <col min="1028" max="1028" width="6.375" style="134" bestFit="1" customWidth="1"/>
    <col min="1029" max="1029" width="9.625" style="134" bestFit="1" customWidth="1"/>
    <col min="1030" max="1030" width="7.25" style="134" bestFit="1" customWidth="1"/>
    <col min="1031" max="1031" width="9.125" style="134" bestFit="1" customWidth="1"/>
    <col min="1032" max="1032" width="8.5" style="134" bestFit="1" customWidth="1"/>
    <col min="1033" max="1267" width="10" style="134"/>
    <col min="1268" max="1268" width="3.625" style="134" customWidth="1"/>
    <col min="1269" max="1269" width="24.875" style="134" bestFit="1" customWidth="1"/>
    <col min="1270" max="1275" width="9" style="134" customWidth="1"/>
    <col min="1276" max="1276" width="8.75" style="134" customWidth="1"/>
    <col min="1277" max="1277" width="5.625" style="134" bestFit="1" customWidth="1"/>
    <col min="1278" max="1278" width="7" style="134" bestFit="1" customWidth="1"/>
    <col min="1279" max="1283" width="5.625" style="134" bestFit="1" customWidth="1"/>
    <col min="1284" max="1284" width="6.375" style="134" bestFit="1" customWidth="1"/>
    <col min="1285" max="1285" width="9.625" style="134" bestFit="1" customWidth="1"/>
    <col min="1286" max="1286" width="7.25" style="134" bestFit="1" customWidth="1"/>
    <col min="1287" max="1287" width="9.125" style="134" bestFit="1" customWidth="1"/>
    <col min="1288" max="1288" width="8.5" style="134" bestFit="1" customWidth="1"/>
    <col min="1289" max="1523" width="10" style="134"/>
    <col min="1524" max="1524" width="3.625" style="134" customWidth="1"/>
    <col min="1525" max="1525" width="24.875" style="134" bestFit="1" customWidth="1"/>
    <col min="1526" max="1531" width="9" style="134" customWidth="1"/>
    <col min="1532" max="1532" width="8.75" style="134" customWidth="1"/>
    <col min="1533" max="1533" width="5.625" style="134" bestFit="1" customWidth="1"/>
    <col min="1534" max="1534" width="7" style="134" bestFit="1" customWidth="1"/>
    <col min="1535" max="1539" width="5.625" style="134" bestFit="1" customWidth="1"/>
    <col min="1540" max="1540" width="6.375" style="134" bestFit="1" customWidth="1"/>
    <col min="1541" max="1541" width="9.625" style="134" bestFit="1" customWidth="1"/>
    <col min="1542" max="1542" width="7.25" style="134" bestFit="1" customWidth="1"/>
    <col min="1543" max="1543" width="9.125" style="134" bestFit="1" customWidth="1"/>
    <col min="1544" max="1544" width="8.5" style="134" bestFit="1" customWidth="1"/>
    <col min="1545" max="1779" width="10" style="134"/>
    <col min="1780" max="1780" width="3.625" style="134" customWidth="1"/>
    <col min="1781" max="1781" width="24.875" style="134" bestFit="1" customWidth="1"/>
    <col min="1782" max="1787" width="9" style="134" customWidth="1"/>
    <col min="1788" max="1788" width="8.75" style="134" customWidth="1"/>
    <col min="1789" max="1789" width="5.625" style="134" bestFit="1" customWidth="1"/>
    <col min="1790" max="1790" width="7" style="134" bestFit="1" customWidth="1"/>
    <col min="1791" max="1795" width="5.625" style="134" bestFit="1" customWidth="1"/>
    <col min="1796" max="1796" width="6.375" style="134" bestFit="1" customWidth="1"/>
    <col min="1797" max="1797" width="9.625" style="134" bestFit="1" customWidth="1"/>
    <col min="1798" max="1798" width="7.25" style="134" bestFit="1" customWidth="1"/>
    <col min="1799" max="1799" width="9.125" style="134" bestFit="1" customWidth="1"/>
    <col min="1800" max="1800" width="8.5" style="134" bestFit="1" customWidth="1"/>
    <col min="1801" max="2035" width="10" style="134"/>
    <col min="2036" max="2036" width="3.625" style="134" customWidth="1"/>
    <col min="2037" max="2037" width="24.875" style="134" bestFit="1" customWidth="1"/>
    <col min="2038" max="2043" width="9" style="134" customWidth="1"/>
    <col min="2044" max="2044" width="8.75" style="134" customWidth="1"/>
    <col min="2045" max="2045" width="5.625" style="134" bestFit="1" customWidth="1"/>
    <col min="2046" max="2046" width="7" style="134" bestFit="1" customWidth="1"/>
    <col min="2047" max="2051" width="5.625" style="134" bestFit="1" customWidth="1"/>
    <col min="2052" max="2052" width="6.375" style="134" bestFit="1" customWidth="1"/>
    <col min="2053" max="2053" width="9.625" style="134" bestFit="1" customWidth="1"/>
    <col min="2054" max="2054" width="7.25" style="134" bestFit="1" customWidth="1"/>
    <col min="2055" max="2055" width="9.125" style="134" bestFit="1" customWidth="1"/>
    <col min="2056" max="2056" width="8.5" style="134" bestFit="1" customWidth="1"/>
    <col min="2057" max="2291" width="10" style="134"/>
    <col min="2292" max="2292" width="3.625" style="134" customWidth="1"/>
    <col min="2293" max="2293" width="24.875" style="134" bestFit="1" customWidth="1"/>
    <col min="2294" max="2299" width="9" style="134" customWidth="1"/>
    <col min="2300" max="2300" width="8.75" style="134" customWidth="1"/>
    <col min="2301" max="2301" width="5.625" style="134" bestFit="1" customWidth="1"/>
    <col min="2302" max="2302" width="7" style="134" bestFit="1" customWidth="1"/>
    <col min="2303" max="2307" width="5.625" style="134" bestFit="1" customWidth="1"/>
    <col min="2308" max="2308" width="6.375" style="134" bestFit="1" customWidth="1"/>
    <col min="2309" max="2309" width="9.625" style="134" bestFit="1" customWidth="1"/>
    <col min="2310" max="2310" width="7.25" style="134" bestFit="1" customWidth="1"/>
    <col min="2311" max="2311" width="9.125" style="134" bestFit="1" customWidth="1"/>
    <col min="2312" max="2312" width="8.5" style="134" bestFit="1" customWidth="1"/>
    <col min="2313" max="2547" width="10" style="134"/>
    <col min="2548" max="2548" width="3.625" style="134" customWidth="1"/>
    <col min="2549" max="2549" width="24.875" style="134" bestFit="1" customWidth="1"/>
    <col min="2550" max="2555" width="9" style="134" customWidth="1"/>
    <col min="2556" max="2556" width="8.75" style="134" customWidth="1"/>
    <col min="2557" max="2557" width="5.625" style="134" bestFit="1" customWidth="1"/>
    <col min="2558" max="2558" width="7" style="134" bestFit="1" customWidth="1"/>
    <col min="2559" max="2563" width="5.625" style="134" bestFit="1" customWidth="1"/>
    <col min="2564" max="2564" width="6.375" style="134" bestFit="1" customWidth="1"/>
    <col min="2565" max="2565" width="9.625" style="134" bestFit="1" customWidth="1"/>
    <col min="2566" max="2566" width="7.25" style="134" bestFit="1" customWidth="1"/>
    <col min="2567" max="2567" width="9.125" style="134" bestFit="1" customWidth="1"/>
    <col min="2568" max="2568" width="8.5" style="134" bestFit="1" customWidth="1"/>
    <col min="2569" max="2803" width="10" style="134"/>
    <col min="2804" max="2804" width="3.625" style="134" customWidth="1"/>
    <col min="2805" max="2805" width="24.875" style="134" bestFit="1" customWidth="1"/>
    <col min="2806" max="2811" width="9" style="134" customWidth="1"/>
    <col min="2812" max="2812" width="8.75" style="134" customWidth="1"/>
    <col min="2813" max="2813" width="5.625" style="134" bestFit="1" customWidth="1"/>
    <col min="2814" max="2814" width="7" style="134" bestFit="1" customWidth="1"/>
    <col min="2815" max="2819" width="5.625" style="134" bestFit="1" customWidth="1"/>
    <col min="2820" max="2820" width="6.375" style="134" bestFit="1" customWidth="1"/>
    <col min="2821" max="2821" width="9.625" style="134" bestFit="1" customWidth="1"/>
    <col min="2822" max="2822" width="7.25" style="134" bestFit="1" customWidth="1"/>
    <col min="2823" max="2823" width="9.125" style="134" bestFit="1" customWidth="1"/>
    <col min="2824" max="2824" width="8.5" style="134" bestFit="1" customWidth="1"/>
    <col min="2825" max="3059" width="10" style="134"/>
    <col min="3060" max="3060" width="3.625" style="134" customWidth="1"/>
    <col min="3061" max="3061" width="24.875" style="134" bestFit="1" customWidth="1"/>
    <col min="3062" max="3067" width="9" style="134" customWidth="1"/>
    <col min="3068" max="3068" width="8.75" style="134" customWidth="1"/>
    <col min="3069" max="3069" width="5.625" style="134" bestFit="1" customWidth="1"/>
    <col min="3070" max="3070" width="7" style="134" bestFit="1" customWidth="1"/>
    <col min="3071" max="3075" width="5.625" style="134" bestFit="1" customWidth="1"/>
    <col min="3076" max="3076" width="6.375" style="134" bestFit="1" customWidth="1"/>
    <col min="3077" max="3077" width="9.625" style="134" bestFit="1" customWidth="1"/>
    <col min="3078" max="3078" width="7.25" style="134" bestFit="1" customWidth="1"/>
    <col min="3079" max="3079" width="9.125" style="134" bestFit="1" customWidth="1"/>
    <col min="3080" max="3080" width="8.5" style="134" bestFit="1" customWidth="1"/>
    <col min="3081" max="3315" width="10" style="134"/>
    <col min="3316" max="3316" width="3.625" style="134" customWidth="1"/>
    <col min="3317" max="3317" width="24.875" style="134" bestFit="1" customWidth="1"/>
    <col min="3318" max="3323" width="9" style="134" customWidth="1"/>
    <col min="3324" max="3324" width="8.75" style="134" customWidth="1"/>
    <col min="3325" max="3325" width="5.625" style="134" bestFit="1" customWidth="1"/>
    <col min="3326" max="3326" width="7" style="134" bestFit="1" customWidth="1"/>
    <col min="3327" max="3331" width="5.625" style="134" bestFit="1" customWidth="1"/>
    <col min="3332" max="3332" width="6.375" style="134" bestFit="1" customWidth="1"/>
    <col min="3333" max="3333" width="9.625" style="134" bestFit="1" customWidth="1"/>
    <col min="3334" max="3334" width="7.25" style="134" bestFit="1" customWidth="1"/>
    <col min="3335" max="3335" width="9.125" style="134" bestFit="1" customWidth="1"/>
    <col min="3336" max="3336" width="8.5" style="134" bestFit="1" customWidth="1"/>
    <col min="3337" max="3571" width="10" style="134"/>
    <col min="3572" max="3572" width="3.625" style="134" customWidth="1"/>
    <col min="3573" max="3573" width="24.875" style="134" bestFit="1" customWidth="1"/>
    <col min="3574" max="3579" width="9" style="134" customWidth="1"/>
    <col min="3580" max="3580" width="8.75" style="134" customWidth="1"/>
    <col min="3581" max="3581" width="5.625" style="134" bestFit="1" customWidth="1"/>
    <col min="3582" max="3582" width="7" style="134" bestFit="1" customWidth="1"/>
    <col min="3583" max="3587" width="5.625" style="134" bestFit="1" customWidth="1"/>
    <col min="3588" max="3588" width="6.375" style="134" bestFit="1" customWidth="1"/>
    <col min="3589" max="3589" width="9.625" style="134" bestFit="1" customWidth="1"/>
    <col min="3590" max="3590" width="7.25" style="134" bestFit="1" customWidth="1"/>
    <col min="3591" max="3591" width="9.125" style="134" bestFit="1" customWidth="1"/>
    <col min="3592" max="3592" width="8.5" style="134" bestFit="1" customWidth="1"/>
    <col min="3593" max="3827" width="10" style="134"/>
    <col min="3828" max="3828" width="3.625" style="134" customWidth="1"/>
    <col min="3829" max="3829" width="24.875" style="134" bestFit="1" customWidth="1"/>
    <col min="3830" max="3835" width="9" style="134" customWidth="1"/>
    <col min="3836" max="3836" width="8.75" style="134" customWidth="1"/>
    <col min="3837" max="3837" width="5.625" style="134" bestFit="1" customWidth="1"/>
    <col min="3838" max="3838" width="7" style="134" bestFit="1" customWidth="1"/>
    <col min="3839" max="3843" width="5.625" style="134" bestFit="1" customWidth="1"/>
    <col min="3844" max="3844" width="6.375" style="134" bestFit="1" customWidth="1"/>
    <col min="3845" max="3845" width="9.625" style="134" bestFit="1" customWidth="1"/>
    <col min="3846" max="3846" width="7.25" style="134" bestFit="1" customWidth="1"/>
    <col min="3847" max="3847" width="9.125" style="134" bestFit="1" customWidth="1"/>
    <col min="3848" max="3848" width="8.5" style="134" bestFit="1" customWidth="1"/>
    <col min="3849" max="4083" width="10" style="134"/>
    <col min="4084" max="4084" width="3.625" style="134" customWidth="1"/>
    <col min="4085" max="4085" width="24.875" style="134" bestFit="1" customWidth="1"/>
    <col min="4086" max="4091" width="9" style="134" customWidth="1"/>
    <col min="4092" max="4092" width="8.75" style="134" customWidth="1"/>
    <col min="4093" max="4093" width="5.625" style="134" bestFit="1" customWidth="1"/>
    <col min="4094" max="4094" width="7" style="134" bestFit="1" customWidth="1"/>
    <col min="4095" max="4099" width="5.625" style="134" bestFit="1" customWidth="1"/>
    <col min="4100" max="4100" width="6.375" style="134" bestFit="1" customWidth="1"/>
    <col min="4101" max="4101" width="9.625" style="134" bestFit="1" customWidth="1"/>
    <col min="4102" max="4102" width="7.25" style="134" bestFit="1" customWidth="1"/>
    <col min="4103" max="4103" width="9.125" style="134" bestFit="1" customWidth="1"/>
    <col min="4104" max="4104" width="8.5" style="134" bestFit="1" customWidth="1"/>
    <col min="4105" max="4339" width="10" style="134"/>
    <col min="4340" max="4340" width="3.625" style="134" customWidth="1"/>
    <col min="4341" max="4341" width="24.875" style="134" bestFit="1" customWidth="1"/>
    <col min="4342" max="4347" width="9" style="134" customWidth="1"/>
    <col min="4348" max="4348" width="8.75" style="134" customWidth="1"/>
    <col min="4349" max="4349" width="5.625" style="134" bestFit="1" customWidth="1"/>
    <col min="4350" max="4350" width="7" style="134" bestFit="1" customWidth="1"/>
    <col min="4351" max="4355" width="5.625" style="134" bestFit="1" customWidth="1"/>
    <col min="4356" max="4356" width="6.375" style="134" bestFit="1" customWidth="1"/>
    <col min="4357" max="4357" width="9.625" style="134" bestFit="1" customWidth="1"/>
    <col min="4358" max="4358" width="7.25" style="134" bestFit="1" customWidth="1"/>
    <col min="4359" max="4359" width="9.125" style="134" bestFit="1" customWidth="1"/>
    <col min="4360" max="4360" width="8.5" style="134" bestFit="1" customWidth="1"/>
    <col min="4361" max="4595" width="10" style="134"/>
    <col min="4596" max="4596" width="3.625" style="134" customWidth="1"/>
    <col min="4597" max="4597" width="24.875" style="134" bestFit="1" customWidth="1"/>
    <col min="4598" max="4603" width="9" style="134" customWidth="1"/>
    <col min="4604" max="4604" width="8.75" style="134" customWidth="1"/>
    <col min="4605" max="4605" width="5.625" style="134" bestFit="1" customWidth="1"/>
    <col min="4606" max="4606" width="7" style="134" bestFit="1" customWidth="1"/>
    <col min="4607" max="4611" width="5.625" style="134" bestFit="1" customWidth="1"/>
    <col min="4612" max="4612" width="6.375" style="134" bestFit="1" customWidth="1"/>
    <col min="4613" max="4613" width="9.625" style="134" bestFit="1" customWidth="1"/>
    <col min="4614" max="4614" width="7.25" style="134" bestFit="1" customWidth="1"/>
    <col min="4615" max="4615" width="9.125" style="134" bestFit="1" customWidth="1"/>
    <col min="4616" max="4616" width="8.5" style="134" bestFit="1" customWidth="1"/>
    <col min="4617" max="4851" width="10" style="134"/>
    <col min="4852" max="4852" width="3.625" style="134" customWidth="1"/>
    <col min="4853" max="4853" width="24.875" style="134" bestFit="1" customWidth="1"/>
    <col min="4854" max="4859" width="9" style="134" customWidth="1"/>
    <col min="4860" max="4860" width="8.75" style="134" customWidth="1"/>
    <col min="4861" max="4861" width="5.625" style="134" bestFit="1" customWidth="1"/>
    <col min="4862" max="4862" width="7" style="134" bestFit="1" customWidth="1"/>
    <col min="4863" max="4867" width="5.625" style="134" bestFit="1" customWidth="1"/>
    <col min="4868" max="4868" width="6.375" style="134" bestFit="1" customWidth="1"/>
    <col min="4869" max="4869" width="9.625" style="134" bestFit="1" customWidth="1"/>
    <col min="4870" max="4870" width="7.25" style="134" bestFit="1" customWidth="1"/>
    <col min="4871" max="4871" width="9.125" style="134" bestFit="1" customWidth="1"/>
    <col min="4872" max="4872" width="8.5" style="134" bestFit="1" customWidth="1"/>
    <col min="4873" max="5107" width="10" style="134"/>
    <col min="5108" max="5108" width="3.625" style="134" customWidth="1"/>
    <col min="5109" max="5109" width="24.875" style="134" bestFit="1" customWidth="1"/>
    <col min="5110" max="5115" width="9" style="134" customWidth="1"/>
    <col min="5116" max="5116" width="8.75" style="134" customWidth="1"/>
    <col min="5117" max="5117" width="5.625" style="134" bestFit="1" customWidth="1"/>
    <col min="5118" max="5118" width="7" style="134" bestFit="1" customWidth="1"/>
    <col min="5119" max="5123" width="5.625" style="134" bestFit="1" customWidth="1"/>
    <col min="5124" max="5124" width="6.375" style="134" bestFit="1" customWidth="1"/>
    <col min="5125" max="5125" width="9.625" style="134" bestFit="1" customWidth="1"/>
    <col min="5126" max="5126" width="7.25" style="134" bestFit="1" customWidth="1"/>
    <col min="5127" max="5127" width="9.125" style="134" bestFit="1" customWidth="1"/>
    <col min="5128" max="5128" width="8.5" style="134" bestFit="1" customWidth="1"/>
    <col min="5129" max="5363" width="10" style="134"/>
    <col min="5364" max="5364" width="3.625" style="134" customWidth="1"/>
    <col min="5365" max="5365" width="24.875" style="134" bestFit="1" customWidth="1"/>
    <col min="5366" max="5371" width="9" style="134" customWidth="1"/>
    <col min="5372" max="5372" width="8.75" style="134" customWidth="1"/>
    <col min="5373" max="5373" width="5.625" style="134" bestFit="1" customWidth="1"/>
    <col min="5374" max="5374" width="7" style="134" bestFit="1" customWidth="1"/>
    <col min="5375" max="5379" width="5.625" style="134" bestFit="1" customWidth="1"/>
    <col min="5380" max="5380" width="6.375" style="134" bestFit="1" customWidth="1"/>
    <col min="5381" max="5381" width="9.625" style="134" bestFit="1" customWidth="1"/>
    <col min="5382" max="5382" width="7.25" style="134" bestFit="1" customWidth="1"/>
    <col min="5383" max="5383" width="9.125" style="134" bestFit="1" customWidth="1"/>
    <col min="5384" max="5384" width="8.5" style="134" bestFit="1" customWidth="1"/>
    <col min="5385" max="5619" width="10" style="134"/>
    <col min="5620" max="5620" width="3.625" style="134" customWidth="1"/>
    <col min="5621" max="5621" width="24.875" style="134" bestFit="1" customWidth="1"/>
    <col min="5622" max="5627" width="9" style="134" customWidth="1"/>
    <col min="5628" max="5628" width="8.75" style="134" customWidth="1"/>
    <col min="5629" max="5629" width="5.625" style="134" bestFit="1" customWidth="1"/>
    <col min="5630" max="5630" width="7" style="134" bestFit="1" customWidth="1"/>
    <col min="5631" max="5635" width="5.625" style="134" bestFit="1" customWidth="1"/>
    <col min="5636" max="5636" width="6.375" style="134" bestFit="1" customWidth="1"/>
    <col min="5637" max="5637" width="9.625" style="134" bestFit="1" customWidth="1"/>
    <col min="5638" max="5638" width="7.25" style="134" bestFit="1" customWidth="1"/>
    <col min="5639" max="5639" width="9.125" style="134" bestFit="1" customWidth="1"/>
    <col min="5640" max="5640" width="8.5" style="134" bestFit="1" customWidth="1"/>
    <col min="5641" max="5875" width="10" style="134"/>
    <col min="5876" max="5876" width="3.625" style="134" customWidth="1"/>
    <col min="5877" max="5877" width="24.875" style="134" bestFit="1" customWidth="1"/>
    <col min="5878" max="5883" width="9" style="134" customWidth="1"/>
    <col min="5884" max="5884" width="8.75" style="134" customWidth="1"/>
    <col min="5885" max="5885" width="5.625" style="134" bestFit="1" customWidth="1"/>
    <col min="5886" max="5886" width="7" style="134" bestFit="1" customWidth="1"/>
    <col min="5887" max="5891" width="5.625" style="134" bestFit="1" customWidth="1"/>
    <col min="5892" max="5892" width="6.375" style="134" bestFit="1" customWidth="1"/>
    <col min="5893" max="5893" width="9.625" style="134" bestFit="1" customWidth="1"/>
    <col min="5894" max="5894" width="7.25" style="134" bestFit="1" customWidth="1"/>
    <col min="5895" max="5895" width="9.125" style="134" bestFit="1" customWidth="1"/>
    <col min="5896" max="5896" width="8.5" style="134" bestFit="1" customWidth="1"/>
    <col min="5897" max="6131" width="10" style="134"/>
    <col min="6132" max="6132" width="3.625" style="134" customWidth="1"/>
    <col min="6133" max="6133" width="24.875" style="134" bestFit="1" customWidth="1"/>
    <col min="6134" max="6139" width="9" style="134" customWidth="1"/>
    <col min="6140" max="6140" width="8.75" style="134" customWidth="1"/>
    <col min="6141" max="6141" width="5.625" style="134" bestFit="1" customWidth="1"/>
    <col min="6142" max="6142" width="7" style="134" bestFit="1" customWidth="1"/>
    <col min="6143" max="6147" width="5.625" style="134" bestFit="1" customWidth="1"/>
    <col min="6148" max="6148" width="6.375" style="134" bestFit="1" customWidth="1"/>
    <col min="6149" max="6149" width="9.625" style="134" bestFit="1" customWidth="1"/>
    <col min="6150" max="6150" width="7.25" style="134" bestFit="1" customWidth="1"/>
    <col min="6151" max="6151" width="9.125" style="134" bestFit="1" customWidth="1"/>
    <col min="6152" max="6152" width="8.5" style="134" bestFit="1" customWidth="1"/>
    <col min="6153" max="6387" width="10" style="134"/>
    <col min="6388" max="6388" width="3.625" style="134" customWidth="1"/>
    <col min="6389" max="6389" width="24.875" style="134" bestFit="1" customWidth="1"/>
    <col min="6390" max="6395" width="9" style="134" customWidth="1"/>
    <col min="6396" max="6396" width="8.75" style="134" customWidth="1"/>
    <col min="6397" max="6397" width="5.625" style="134" bestFit="1" customWidth="1"/>
    <col min="6398" max="6398" width="7" style="134" bestFit="1" customWidth="1"/>
    <col min="6399" max="6403" width="5.625" style="134" bestFit="1" customWidth="1"/>
    <col min="6404" max="6404" width="6.375" style="134" bestFit="1" customWidth="1"/>
    <col min="6405" max="6405" width="9.625" style="134" bestFit="1" customWidth="1"/>
    <col min="6406" max="6406" width="7.25" style="134" bestFit="1" customWidth="1"/>
    <col min="6407" max="6407" width="9.125" style="134" bestFit="1" customWidth="1"/>
    <col min="6408" max="6408" width="8.5" style="134" bestFit="1" customWidth="1"/>
    <col min="6409" max="6643" width="10" style="134"/>
    <col min="6644" max="6644" width="3.625" style="134" customWidth="1"/>
    <col min="6645" max="6645" width="24.875" style="134" bestFit="1" customWidth="1"/>
    <col min="6646" max="6651" width="9" style="134" customWidth="1"/>
    <col min="6652" max="6652" width="8.75" style="134" customWidth="1"/>
    <col min="6653" max="6653" width="5.625" style="134" bestFit="1" customWidth="1"/>
    <col min="6654" max="6654" width="7" style="134" bestFit="1" customWidth="1"/>
    <col min="6655" max="6659" width="5.625" style="134" bestFit="1" customWidth="1"/>
    <col min="6660" max="6660" width="6.375" style="134" bestFit="1" customWidth="1"/>
    <col min="6661" max="6661" width="9.625" style="134" bestFit="1" customWidth="1"/>
    <col min="6662" max="6662" width="7.25" style="134" bestFit="1" customWidth="1"/>
    <col min="6663" max="6663" width="9.125" style="134" bestFit="1" customWidth="1"/>
    <col min="6664" max="6664" width="8.5" style="134" bestFit="1" customWidth="1"/>
    <col min="6665" max="6899" width="10" style="134"/>
    <col min="6900" max="6900" width="3.625" style="134" customWidth="1"/>
    <col min="6901" max="6901" width="24.875" style="134" bestFit="1" customWidth="1"/>
    <col min="6902" max="6907" width="9" style="134" customWidth="1"/>
    <col min="6908" max="6908" width="8.75" style="134" customWidth="1"/>
    <col min="6909" max="6909" width="5.625" style="134" bestFit="1" customWidth="1"/>
    <col min="6910" max="6910" width="7" style="134" bestFit="1" customWidth="1"/>
    <col min="6911" max="6915" width="5.625" style="134" bestFit="1" customWidth="1"/>
    <col min="6916" max="6916" width="6.375" style="134" bestFit="1" customWidth="1"/>
    <col min="6917" max="6917" width="9.625" style="134" bestFit="1" customWidth="1"/>
    <col min="6918" max="6918" width="7.25" style="134" bestFit="1" customWidth="1"/>
    <col min="6919" max="6919" width="9.125" style="134" bestFit="1" customWidth="1"/>
    <col min="6920" max="6920" width="8.5" style="134" bestFit="1" customWidth="1"/>
    <col min="6921" max="7155" width="10" style="134"/>
    <col min="7156" max="7156" width="3.625" style="134" customWidth="1"/>
    <col min="7157" max="7157" width="24.875" style="134" bestFit="1" customWidth="1"/>
    <col min="7158" max="7163" width="9" style="134" customWidth="1"/>
    <col min="7164" max="7164" width="8.75" style="134" customWidth="1"/>
    <col min="7165" max="7165" width="5.625" style="134" bestFit="1" customWidth="1"/>
    <col min="7166" max="7166" width="7" style="134" bestFit="1" customWidth="1"/>
    <col min="7167" max="7171" width="5.625" style="134" bestFit="1" customWidth="1"/>
    <col min="7172" max="7172" width="6.375" style="134" bestFit="1" customWidth="1"/>
    <col min="7173" max="7173" width="9.625" style="134" bestFit="1" customWidth="1"/>
    <col min="7174" max="7174" width="7.25" style="134" bestFit="1" customWidth="1"/>
    <col min="7175" max="7175" width="9.125" style="134" bestFit="1" customWidth="1"/>
    <col min="7176" max="7176" width="8.5" style="134" bestFit="1" customWidth="1"/>
    <col min="7177" max="7411" width="10" style="134"/>
    <col min="7412" max="7412" width="3.625" style="134" customWidth="1"/>
    <col min="7413" max="7413" width="24.875" style="134" bestFit="1" customWidth="1"/>
    <col min="7414" max="7419" width="9" style="134" customWidth="1"/>
    <col min="7420" max="7420" width="8.75" style="134" customWidth="1"/>
    <col min="7421" max="7421" width="5.625" style="134" bestFit="1" customWidth="1"/>
    <col min="7422" max="7422" width="7" style="134" bestFit="1" customWidth="1"/>
    <col min="7423" max="7427" width="5.625" style="134" bestFit="1" customWidth="1"/>
    <col min="7428" max="7428" width="6.375" style="134" bestFit="1" customWidth="1"/>
    <col min="7429" max="7429" width="9.625" style="134" bestFit="1" customWidth="1"/>
    <col min="7430" max="7430" width="7.25" style="134" bestFit="1" customWidth="1"/>
    <col min="7431" max="7431" width="9.125" style="134" bestFit="1" customWidth="1"/>
    <col min="7432" max="7432" width="8.5" style="134" bestFit="1" customWidth="1"/>
    <col min="7433" max="7667" width="10" style="134"/>
    <col min="7668" max="7668" width="3.625" style="134" customWidth="1"/>
    <col min="7669" max="7669" width="24.875" style="134" bestFit="1" customWidth="1"/>
    <col min="7670" max="7675" width="9" style="134" customWidth="1"/>
    <col min="7676" max="7676" width="8.75" style="134" customWidth="1"/>
    <col min="7677" max="7677" width="5.625" style="134" bestFit="1" customWidth="1"/>
    <col min="7678" max="7678" width="7" style="134" bestFit="1" customWidth="1"/>
    <col min="7679" max="7683" width="5.625" style="134" bestFit="1" customWidth="1"/>
    <col min="7684" max="7684" width="6.375" style="134" bestFit="1" customWidth="1"/>
    <col min="7685" max="7685" width="9.625" style="134" bestFit="1" customWidth="1"/>
    <col min="7686" max="7686" width="7.25" style="134" bestFit="1" customWidth="1"/>
    <col min="7687" max="7687" width="9.125" style="134" bestFit="1" customWidth="1"/>
    <col min="7688" max="7688" width="8.5" style="134" bestFit="1" customWidth="1"/>
    <col min="7689" max="7923" width="10" style="134"/>
    <col min="7924" max="7924" width="3.625" style="134" customWidth="1"/>
    <col min="7925" max="7925" width="24.875" style="134" bestFit="1" customWidth="1"/>
    <col min="7926" max="7931" width="9" style="134" customWidth="1"/>
    <col min="7932" max="7932" width="8.75" style="134" customWidth="1"/>
    <col min="7933" max="7933" width="5.625" style="134" bestFit="1" customWidth="1"/>
    <col min="7934" max="7934" width="7" style="134" bestFit="1" customWidth="1"/>
    <col min="7935" max="7939" width="5.625" style="134" bestFit="1" customWidth="1"/>
    <col min="7940" max="7940" width="6.375" style="134" bestFit="1" customWidth="1"/>
    <col min="7941" max="7941" width="9.625" style="134" bestFit="1" customWidth="1"/>
    <col min="7942" max="7942" width="7.25" style="134" bestFit="1" customWidth="1"/>
    <col min="7943" max="7943" width="9.125" style="134" bestFit="1" customWidth="1"/>
    <col min="7944" max="7944" width="8.5" style="134" bestFit="1" customWidth="1"/>
    <col min="7945" max="8179" width="10" style="134"/>
    <col min="8180" max="8180" width="3.625" style="134" customWidth="1"/>
    <col min="8181" max="8181" width="24.875" style="134" bestFit="1" customWidth="1"/>
    <col min="8182" max="8187" width="9" style="134" customWidth="1"/>
    <col min="8188" max="8188" width="8.75" style="134" customWidth="1"/>
    <col min="8189" max="8189" width="5.625" style="134" bestFit="1" customWidth="1"/>
    <col min="8190" max="8190" width="7" style="134" bestFit="1" customWidth="1"/>
    <col min="8191" max="8195" width="5.625" style="134" bestFit="1" customWidth="1"/>
    <col min="8196" max="8196" width="6.375" style="134" bestFit="1" customWidth="1"/>
    <col min="8197" max="8197" width="9.625" style="134" bestFit="1" customWidth="1"/>
    <col min="8198" max="8198" width="7.25" style="134" bestFit="1" customWidth="1"/>
    <col min="8199" max="8199" width="9.125" style="134" bestFit="1" customWidth="1"/>
    <col min="8200" max="8200" width="8.5" style="134" bestFit="1" customWidth="1"/>
    <col min="8201" max="8435" width="10" style="134"/>
    <col min="8436" max="8436" width="3.625" style="134" customWidth="1"/>
    <col min="8437" max="8437" width="24.875" style="134" bestFit="1" customWidth="1"/>
    <col min="8438" max="8443" width="9" style="134" customWidth="1"/>
    <col min="8444" max="8444" width="8.75" style="134" customWidth="1"/>
    <col min="8445" max="8445" width="5.625" style="134" bestFit="1" customWidth="1"/>
    <col min="8446" max="8446" width="7" style="134" bestFit="1" customWidth="1"/>
    <col min="8447" max="8451" width="5.625" style="134" bestFit="1" customWidth="1"/>
    <col min="8452" max="8452" width="6.375" style="134" bestFit="1" customWidth="1"/>
    <col min="8453" max="8453" width="9.625" style="134" bestFit="1" customWidth="1"/>
    <col min="8454" max="8454" width="7.25" style="134" bestFit="1" customWidth="1"/>
    <col min="8455" max="8455" width="9.125" style="134" bestFit="1" customWidth="1"/>
    <col min="8456" max="8456" width="8.5" style="134" bestFit="1" customWidth="1"/>
    <col min="8457" max="8691" width="10" style="134"/>
    <col min="8692" max="8692" width="3.625" style="134" customWidth="1"/>
    <col min="8693" max="8693" width="24.875" style="134" bestFit="1" customWidth="1"/>
    <col min="8694" max="8699" width="9" style="134" customWidth="1"/>
    <col min="8700" max="8700" width="8.75" style="134" customWidth="1"/>
    <col min="8701" max="8701" width="5.625" style="134" bestFit="1" customWidth="1"/>
    <col min="8702" max="8702" width="7" style="134" bestFit="1" customWidth="1"/>
    <col min="8703" max="8707" width="5.625" style="134" bestFit="1" customWidth="1"/>
    <col min="8708" max="8708" width="6.375" style="134" bestFit="1" customWidth="1"/>
    <col min="8709" max="8709" width="9.625" style="134" bestFit="1" customWidth="1"/>
    <col min="8710" max="8710" width="7.25" style="134" bestFit="1" customWidth="1"/>
    <col min="8711" max="8711" width="9.125" style="134" bestFit="1" customWidth="1"/>
    <col min="8712" max="8712" width="8.5" style="134" bestFit="1" customWidth="1"/>
    <col min="8713" max="8947" width="10" style="134"/>
    <col min="8948" max="8948" width="3.625" style="134" customWidth="1"/>
    <col min="8949" max="8949" width="24.875" style="134" bestFit="1" customWidth="1"/>
    <col min="8950" max="8955" width="9" style="134" customWidth="1"/>
    <col min="8956" max="8956" width="8.75" style="134" customWidth="1"/>
    <col min="8957" max="8957" width="5.625" style="134" bestFit="1" customWidth="1"/>
    <col min="8958" max="8958" width="7" style="134" bestFit="1" customWidth="1"/>
    <col min="8959" max="8963" width="5.625" style="134" bestFit="1" customWidth="1"/>
    <col min="8964" max="8964" width="6.375" style="134" bestFit="1" customWidth="1"/>
    <col min="8965" max="8965" width="9.625" style="134" bestFit="1" customWidth="1"/>
    <col min="8966" max="8966" width="7.25" style="134" bestFit="1" customWidth="1"/>
    <col min="8967" max="8967" width="9.125" style="134" bestFit="1" customWidth="1"/>
    <col min="8968" max="8968" width="8.5" style="134" bestFit="1" customWidth="1"/>
    <col min="8969" max="9203" width="10" style="134"/>
    <col min="9204" max="9204" width="3.625" style="134" customWidth="1"/>
    <col min="9205" max="9205" width="24.875" style="134" bestFit="1" customWidth="1"/>
    <col min="9206" max="9211" width="9" style="134" customWidth="1"/>
    <col min="9212" max="9212" width="8.75" style="134" customWidth="1"/>
    <col min="9213" max="9213" width="5.625" style="134" bestFit="1" customWidth="1"/>
    <col min="9214" max="9214" width="7" style="134" bestFit="1" customWidth="1"/>
    <col min="9215" max="9219" width="5.625" style="134" bestFit="1" customWidth="1"/>
    <col min="9220" max="9220" width="6.375" style="134" bestFit="1" customWidth="1"/>
    <col min="9221" max="9221" width="9.625" style="134" bestFit="1" customWidth="1"/>
    <col min="9222" max="9222" width="7.25" style="134" bestFit="1" customWidth="1"/>
    <col min="9223" max="9223" width="9.125" style="134" bestFit="1" customWidth="1"/>
    <col min="9224" max="9224" width="8.5" style="134" bestFit="1" customWidth="1"/>
    <col min="9225" max="9459" width="10" style="134"/>
    <col min="9460" max="9460" width="3.625" style="134" customWidth="1"/>
    <col min="9461" max="9461" width="24.875" style="134" bestFit="1" customWidth="1"/>
    <col min="9462" max="9467" width="9" style="134" customWidth="1"/>
    <col min="9468" max="9468" width="8.75" style="134" customWidth="1"/>
    <col min="9469" max="9469" width="5.625" style="134" bestFit="1" customWidth="1"/>
    <col min="9470" max="9470" width="7" style="134" bestFit="1" customWidth="1"/>
    <col min="9471" max="9475" width="5.625" style="134" bestFit="1" customWidth="1"/>
    <col min="9476" max="9476" width="6.375" style="134" bestFit="1" customWidth="1"/>
    <col min="9477" max="9477" width="9.625" style="134" bestFit="1" customWidth="1"/>
    <col min="9478" max="9478" width="7.25" style="134" bestFit="1" customWidth="1"/>
    <col min="9479" max="9479" width="9.125" style="134" bestFit="1" customWidth="1"/>
    <col min="9480" max="9480" width="8.5" style="134" bestFit="1" customWidth="1"/>
    <col min="9481" max="9715" width="10" style="134"/>
    <col min="9716" max="9716" width="3.625" style="134" customWidth="1"/>
    <col min="9717" max="9717" width="24.875" style="134" bestFit="1" customWidth="1"/>
    <col min="9718" max="9723" width="9" style="134" customWidth="1"/>
    <col min="9724" max="9724" width="8.75" style="134" customWidth="1"/>
    <col min="9725" max="9725" width="5.625" style="134" bestFit="1" customWidth="1"/>
    <col min="9726" max="9726" width="7" style="134" bestFit="1" customWidth="1"/>
    <col min="9727" max="9731" width="5.625" style="134" bestFit="1" customWidth="1"/>
    <col min="9732" max="9732" width="6.375" style="134" bestFit="1" customWidth="1"/>
    <col min="9733" max="9733" width="9.625" style="134" bestFit="1" customWidth="1"/>
    <col min="9734" max="9734" width="7.25" style="134" bestFit="1" customWidth="1"/>
    <col min="9735" max="9735" width="9.125" style="134" bestFit="1" customWidth="1"/>
    <col min="9736" max="9736" width="8.5" style="134" bestFit="1" customWidth="1"/>
    <col min="9737" max="9971" width="10" style="134"/>
    <col min="9972" max="9972" width="3.625" style="134" customWidth="1"/>
    <col min="9973" max="9973" width="24.875" style="134" bestFit="1" customWidth="1"/>
    <col min="9974" max="9979" width="9" style="134" customWidth="1"/>
    <col min="9980" max="9980" width="8.75" style="134" customWidth="1"/>
    <col min="9981" max="9981" width="5.625" style="134" bestFit="1" customWidth="1"/>
    <col min="9982" max="9982" width="7" style="134" bestFit="1" customWidth="1"/>
    <col min="9983" max="9987" width="5.625" style="134" bestFit="1" customWidth="1"/>
    <col min="9988" max="9988" width="6.375" style="134" bestFit="1" customWidth="1"/>
    <col min="9989" max="9989" width="9.625" style="134" bestFit="1" customWidth="1"/>
    <col min="9990" max="9990" width="7.25" style="134" bestFit="1" customWidth="1"/>
    <col min="9991" max="9991" width="9.125" style="134" bestFit="1" customWidth="1"/>
    <col min="9992" max="9992" width="8.5" style="134" bestFit="1" customWidth="1"/>
    <col min="9993" max="10227" width="10" style="134"/>
    <col min="10228" max="10228" width="3.625" style="134" customWidth="1"/>
    <col min="10229" max="10229" width="24.875" style="134" bestFit="1" customWidth="1"/>
    <col min="10230" max="10235" width="9" style="134" customWidth="1"/>
    <col min="10236" max="10236" width="8.75" style="134" customWidth="1"/>
    <col min="10237" max="10237" width="5.625" style="134" bestFit="1" customWidth="1"/>
    <col min="10238" max="10238" width="7" style="134" bestFit="1" customWidth="1"/>
    <col min="10239" max="10243" width="5.625" style="134" bestFit="1" customWidth="1"/>
    <col min="10244" max="10244" width="6.375" style="134" bestFit="1" customWidth="1"/>
    <col min="10245" max="10245" width="9.625" style="134" bestFit="1" customWidth="1"/>
    <col min="10246" max="10246" width="7.25" style="134" bestFit="1" customWidth="1"/>
    <col min="10247" max="10247" width="9.125" style="134" bestFit="1" customWidth="1"/>
    <col min="10248" max="10248" width="8.5" style="134" bestFit="1" customWidth="1"/>
    <col min="10249" max="10483" width="10" style="134"/>
    <col min="10484" max="10484" width="3.625" style="134" customWidth="1"/>
    <col min="10485" max="10485" width="24.875" style="134" bestFit="1" customWidth="1"/>
    <col min="10486" max="10491" width="9" style="134" customWidth="1"/>
    <col min="10492" max="10492" width="8.75" style="134" customWidth="1"/>
    <col min="10493" max="10493" width="5.625" style="134" bestFit="1" customWidth="1"/>
    <col min="10494" max="10494" width="7" style="134" bestFit="1" customWidth="1"/>
    <col min="10495" max="10499" width="5.625" style="134" bestFit="1" customWidth="1"/>
    <col min="10500" max="10500" width="6.375" style="134" bestFit="1" customWidth="1"/>
    <col min="10501" max="10501" width="9.625" style="134" bestFit="1" customWidth="1"/>
    <col min="10502" max="10502" width="7.25" style="134" bestFit="1" customWidth="1"/>
    <col min="10503" max="10503" width="9.125" style="134" bestFit="1" customWidth="1"/>
    <col min="10504" max="10504" width="8.5" style="134" bestFit="1" customWidth="1"/>
    <col min="10505" max="10739" width="10" style="134"/>
    <col min="10740" max="10740" width="3.625" style="134" customWidth="1"/>
    <col min="10741" max="10741" width="24.875" style="134" bestFit="1" customWidth="1"/>
    <col min="10742" max="10747" width="9" style="134" customWidth="1"/>
    <col min="10748" max="10748" width="8.75" style="134" customWidth="1"/>
    <col min="10749" max="10749" width="5.625" style="134" bestFit="1" customWidth="1"/>
    <col min="10750" max="10750" width="7" style="134" bestFit="1" customWidth="1"/>
    <col min="10751" max="10755" width="5.625" style="134" bestFit="1" customWidth="1"/>
    <col min="10756" max="10756" width="6.375" style="134" bestFit="1" customWidth="1"/>
    <col min="10757" max="10757" width="9.625" style="134" bestFit="1" customWidth="1"/>
    <col min="10758" max="10758" width="7.25" style="134" bestFit="1" customWidth="1"/>
    <col min="10759" max="10759" width="9.125" style="134" bestFit="1" customWidth="1"/>
    <col min="10760" max="10760" width="8.5" style="134" bestFit="1" customWidth="1"/>
    <col min="10761" max="10995" width="10" style="134"/>
    <col min="10996" max="10996" width="3.625" style="134" customWidth="1"/>
    <col min="10997" max="10997" width="24.875" style="134" bestFit="1" customWidth="1"/>
    <col min="10998" max="11003" width="9" style="134" customWidth="1"/>
    <col min="11004" max="11004" width="8.75" style="134" customWidth="1"/>
    <col min="11005" max="11005" width="5.625" style="134" bestFit="1" customWidth="1"/>
    <col min="11006" max="11006" width="7" style="134" bestFit="1" customWidth="1"/>
    <col min="11007" max="11011" width="5.625" style="134" bestFit="1" customWidth="1"/>
    <col min="11012" max="11012" width="6.375" style="134" bestFit="1" customWidth="1"/>
    <col min="11013" max="11013" width="9.625" style="134" bestFit="1" customWidth="1"/>
    <col min="11014" max="11014" width="7.25" style="134" bestFit="1" customWidth="1"/>
    <col min="11015" max="11015" width="9.125" style="134" bestFit="1" customWidth="1"/>
    <col min="11016" max="11016" width="8.5" style="134" bestFit="1" customWidth="1"/>
    <col min="11017" max="11251" width="10" style="134"/>
    <col min="11252" max="11252" width="3.625" style="134" customWidth="1"/>
    <col min="11253" max="11253" width="24.875" style="134" bestFit="1" customWidth="1"/>
    <col min="11254" max="11259" width="9" style="134" customWidth="1"/>
    <col min="11260" max="11260" width="8.75" style="134" customWidth="1"/>
    <col min="11261" max="11261" width="5.625" style="134" bestFit="1" customWidth="1"/>
    <col min="11262" max="11262" width="7" style="134" bestFit="1" customWidth="1"/>
    <col min="11263" max="11267" width="5.625" style="134" bestFit="1" customWidth="1"/>
    <col min="11268" max="11268" width="6.375" style="134" bestFit="1" customWidth="1"/>
    <col min="11269" max="11269" width="9.625" style="134" bestFit="1" customWidth="1"/>
    <col min="11270" max="11270" width="7.25" style="134" bestFit="1" customWidth="1"/>
    <col min="11271" max="11271" width="9.125" style="134" bestFit="1" customWidth="1"/>
    <col min="11272" max="11272" width="8.5" style="134" bestFit="1" customWidth="1"/>
    <col min="11273" max="11507" width="10" style="134"/>
    <col min="11508" max="11508" width="3.625" style="134" customWidth="1"/>
    <col min="11509" max="11509" width="24.875" style="134" bestFit="1" customWidth="1"/>
    <col min="11510" max="11515" width="9" style="134" customWidth="1"/>
    <col min="11516" max="11516" width="8.75" style="134" customWidth="1"/>
    <col min="11517" max="11517" width="5.625" style="134" bestFit="1" customWidth="1"/>
    <col min="11518" max="11518" width="7" style="134" bestFit="1" customWidth="1"/>
    <col min="11519" max="11523" width="5.625" style="134" bestFit="1" customWidth="1"/>
    <col min="11524" max="11524" width="6.375" style="134" bestFit="1" customWidth="1"/>
    <col min="11525" max="11525" width="9.625" style="134" bestFit="1" customWidth="1"/>
    <col min="11526" max="11526" width="7.25" style="134" bestFit="1" customWidth="1"/>
    <col min="11527" max="11527" width="9.125" style="134" bestFit="1" customWidth="1"/>
    <col min="11528" max="11528" width="8.5" style="134" bestFit="1" customWidth="1"/>
    <col min="11529" max="11763" width="10" style="134"/>
    <col min="11764" max="11764" width="3.625" style="134" customWidth="1"/>
    <col min="11765" max="11765" width="24.875" style="134" bestFit="1" customWidth="1"/>
    <col min="11766" max="11771" width="9" style="134" customWidth="1"/>
    <col min="11772" max="11772" width="8.75" style="134" customWidth="1"/>
    <col min="11773" max="11773" width="5.625" style="134" bestFit="1" customWidth="1"/>
    <col min="11774" max="11774" width="7" style="134" bestFit="1" customWidth="1"/>
    <col min="11775" max="11779" width="5.625" style="134" bestFit="1" customWidth="1"/>
    <col min="11780" max="11780" width="6.375" style="134" bestFit="1" customWidth="1"/>
    <col min="11781" max="11781" width="9.625" style="134" bestFit="1" customWidth="1"/>
    <col min="11782" max="11782" width="7.25" style="134" bestFit="1" customWidth="1"/>
    <col min="11783" max="11783" width="9.125" style="134" bestFit="1" customWidth="1"/>
    <col min="11784" max="11784" width="8.5" style="134" bestFit="1" customWidth="1"/>
    <col min="11785" max="12019" width="10" style="134"/>
    <col min="12020" max="12020" width="3.625" style="134" customWidth="1"/>
    <col min="12021" max="12021" width="24.875" style="134" bestFit="1" customWidth="1"/>
    <col min="12022" max="12027" width="9" style="134" customWidth="1"/>
    <col min="12028" max="12028" width="8.75" style="134" customWidth="1"/>
    <col min="12029" max="12029" width="5.625" style="134" bestFit="1" customWidth="1"/>
    <col min="12030" max="12030" width="7" style="134" bestFit="1" customWidth="1"/>
    <col min="12031" max="12035" width="5.625" style="134" bestFit="1" customWidth="1"/>
    <col min="12036" max="12036" width="6.375" style="134" bestFit="1" customWidth="1"/>
    <col min="12037" max="12037" width="9.625" style="134" bestFit="1" customWidth="1"/>
    <col min="12038" max="12038" width="7.25" style="134" bestFit="1" customWidth="1"/>
    <col min="12039" max="12039" width="9.125" style="134" bestFit="1" customWidth="1"/>
    <col min="12040" max="12040" width="8.5" style="134" bestFit="1" customWidth="1"/>
    <col min="12041" max="12275" width="10" style="134"/>
    <col min="12276" max="12276" width="3.625" style="134" customWidth="1"/>
    <col min="12277" max="12277" width="24.875" style="134" bestFit="1" customWidth="1"/>
    <col min="12278" max="12283" width="9" style="134" customWidth="1"/>
    <col min="12284" max="12284" width="8.75" style="134" customWidth="1"/>
    <col min="12285" max="12285" width="5.625" style="134" bestFit="1" customWidth="1"/>
    <col min="12286" max="12286" width="7" style="134" bestFit="1" customWidth="1"/>
    <col min="12287" max="12291" width="5.625" style="134" bestFit="1" customWidth="1"/>
    <col min="12292" max="12292" width="6.375" style="134" bestFit="1" customWidth="1"/>
    <col min="12293" max="12293" width="9.625" style="134" bestFit="1" customWidth="1"/>
    <col min="12294" max="12294" width="7.25" style="134" bestFit="1" customWidth="1"/>
    <col min="12295" max="12295" width="9.125" style="134" bestFit="1" customWidth="1"/>
    <col min="12296" max="12296" width="8.5" style="134" bestFit="1" customWidth="1"/>
    <col min="12297" max="12531" width="10" style="134"/>
    <col min="12532" max="12532" width="3.625" style="134" customWidth="1"/>
    <col min="12533" max="12533" width="24.875" style="134" bestFit="1" customWidth="1"/>
    <col min="12534" max="12539" width="9" style="134" customWidth="1"/>
    <col min="12540" max="12540" width="8.75" style="134" customWidth="1"/>
    <col min="12541" max="12541" width="5.625" style="134" bestFit="1" customWidth="1"/>
    <col min="12542" max="12542" width="7" style="134" bestFit="1" customWidth="1"/>
    <col min="12543" max="12547" width="5.625" style="134" bestFit="1" customWidth="1"/>
    <col min="12548" max="12548" width="6.375" style="134" bestFit="1" customWidth="1"/>
    <col min="12549" max="12549" width="9.625" style="134" bestFit="1" customWidth="1"/>
    <col min="12550" max="12550" width="7.25" style="134" bestFit="1" customWidth="1"/>
    <col min="12551" max="12551" width="9.125" style="134" bestFit="1" customWidth="1"/>
    <col min="12552" max="12552" width="8.5" style="134" bestFit="1" customWidth="1"/>
    <col min="12553" max="12787" width="10" style="134"/>
    <col min="12788" max="12788" width="3.625" style="134" customWidth="1"/>
    <col min="12789" max="12789" width="24.875" style="134" bestFit="1" customWidth="1"/>
    <col min="12790" max="12795" width="9" style="134" customWidth="1"/>
    <col min="12796" max="12796" width="8.75" style="134" customWidth="1"/>
    <col min="12797" max="12797" width="5.625" style="134" bestFit="1" customWidth="1"/>
    <col min="12798" max="12798" width="7" style="134" bestFit="1" customWidth="1"/>
    <col min="12799" max="12803" width="5.625" style="134" bestFit="1" customWidth="1"/>
    <col min="12804" max="12804" width="6.375" style="134" bestFit="1" customWidth="1"/>
    <col min="12805" max="12805" width="9.625" style="134" bestFit="1" customWidth="1"/>
    <col min="12806" max="12806" width="7.25" style="134" bestFit="1" customWidth="1"/>
    <col min="12807" max="12807" width="9.125" style="134" bestFit="1" customWidth="1"/>
    <col min="12808" max="12808" width="8.5" style="134" bestFit="1" customWidth="1"/>
    <col min="12809" max="13043" width="10" style="134"/>
    <col min="13044" max="13044" width="3.625" style="134" customWidth="1"/>
    <col min="13045" max="13045" width="24.875" style="134" bestFit="1" customWidth="1"/>
    <col min="13046" max="13051" width="9" style="134" customWidth="1"/>
    <col min="13052" max="13052" width="8.75" style="134" customWidth="1"/>
    <col min="13053" max="13053" width="5.625" style="134" bestFit="1" customWidth="1"/>
    <col min="13054" max="13054" width="7" style="134" bestFit="1" customWidth="1"/>
    <col min="13055" max="13059" width="5.625" style="134" bestFit="1" customWidth="1"/>
    <col min="13060" max="13060" width="6.375" style="134" bestFit="1" customWidth="1"/>
    <col min="13061" max="13061" width="9.625" style="134" bestFit="1" customWidth="1"/>
    <col min="13062" max="13062" width="7.25" style="134" bestFit="1" customWidth="1"/>
    <col min="13063" max="13063" width="9.125" style="134" bestFit="1" customWidth="1"/>
    <col min="13064" max="13064" width="8.5" style="134" bestFit="1" customWidth="1"/>
    <col min="13065" max="13299" width="10" style="134"/>
    <col min="13300" max="13300" width="3.625" style="134" customWidth="1"/>
    <col min="13301" max="13301" width="24.875" style="134" bestFit="1" customWidth="1"/>
    <col min="13302" max="13307" width="9" style="134" customWidth="1"/>
    <col min="13308" max="13308" width="8.75" style="134" customWidth="1"/>
    <col min="13309" max="13309" width="5.625" style="134" bestFit="1" customWidth="1"/>
    <col min="13310" max="13310" width="7" style="134" bestFit="1" customWidth="1"/>
    <col min="13311" max="13315" width="5.625" style="134" bestFit="1" customWidth="1"/>
    <col min="13316" max="13316" width="6.375" style="134" bestFit="1" customWidth="1"/>
    <col min="13317" max="13317" width="9.625" style="134" bestFit="1" customWidth="1"/>
    <col min="13318" max="13318" width="7.25" style="134" bestFit="1" customWidth="1"/>
    <col min="13319" max="13319" width="9.125" style="134" bestFit="1" customWidth="1"/>
    <col min="13320" max="13320" width="8.5" style="134" bestFit="1" customWidth="1"/>
    <col min="13321" max="13555" width="10" style="134"/>
    <col min="13556" max="13556" width="3.625" style="134" customWidth="1"/>
    <col min="13557" max="13557" width="24.875" style="134" bestFit="1" customWidth="1"/>
    <col min="13558" max="13563" width="9" style="134" customWidth="1"/>
    <col min="13564" max="13564" width="8.75" style="134" customWidth="1"/>
    <col min="13565" max="13565" width="5.625" style="134" bestFit="1" customWidth="1"/>
    <col min="13566" max="13566" width="7" style="134" bestFit="1" customWidth="1"/>
    <col min="13567" max="13571" width="5.625" style="134" bestFit="1" customWidth="1"/>
    <col min="13572" max="13572" width="6.375" style="134" bestFit="1" customWidth="1"/>
    <col min="13573" max="13573" width="9.625" style="134" bestFit="1" customWidth="1"/>
    <col min="13574" max="13574" width="7.25" style="134" bestFit="1" customWidth="1"/>
    <col min="13575" max="13575" width="9.125" style="134" bestFit="1" customWidth="1"/>
    <col min="13576" max="13576" width="8.5" style="134" bestFit="1" customWidth="1"/>
    <col min="13577" max="13811" width="10" style="134"/>
    <col min="13812" max="13812" width="3.625" style="134" customWidth="1"/>
    <col min="13813" max="13813" width="24.875" style="134" bestFit="1" customWidth="1"/>
    <col min="13814" max="13819" width="9" style="134" customWidth="1"/>
    <col min="13820" max="13820" width="8.75" style="134" customWidth="1"/>
    <col min="13821" max="13821" width="5.625" style="134" bestFit="1" customWidth="1"/>
    <col min="13822" max="13822" width="7" style="134" bestFit="1" customWidth="1"/>
    <col min="13823" max="13827" width="5.625" style="134" bestFit="1" customWidth="1"/>
    <col min="13828" max="13828" width="6.375" style="134" bestFit="1" customWidth="1"/>
    <col min="13829" max="13829" width="9.625" style="134" bestFit="1" customWidth="1"/>
    <col min="13830" max="13830" width="7.25" style="134" bestFit="1" customWidth="1"/>
    <col min="13831" max="13831" width="9.125" style="134" bestFit="1" customWidth="1"/>
    <col min="13832" max="13832" width="8.5" style="134" bestFit="1" customWidth="1"/>
    <col min="13833" max="14067" width="10" style="134"/>
    <col min="14068" max="14068" width="3.625" style="134" customWidth="1"/>
    <col min="14069" max="14069" width="24.875" style="134" bestFit="1" customWidth="1"/>
    <col min="14070" max="14075" width="9" style="134" customWidth="1"/>
    <col min="14076" max="14076" width="8.75" style="134" customWidth="1"/>
    <col min="14077" max="14077" width="5.625" style="134" bestFit="1" customWidth="1"/>
    <col min="14078" max="14078" width="7" style="134" bestFit="1" customWidth="1"/>
    <col min="14079" max="14083" width="5.625" style="134" bestFit="1" customWidth="1"/>
    <col min="14084" max="14084" width="6.375" style="134" bestFit="1" customWidth="1"/>
    <col min="14085" max="14085" width="9.625" style="134" bestFit="1" customWidth="1"/>
    <col min="14086" max="14086" width="7.25" style="134" bestFit="1" customWidth="1"/>
    <col min="14087" max="14087" width="9.125" style="134" bestFit="1" customWidth="1"/>
    <col min="14088" max="14088" width="8.5" style="134" bestFit="1" customWidth="1"/>
    <col min="14089" max="14323" width="10" style="134"/>
    <col min="14324" max="14324" width="3.625" style="134" customWidth="1"/>
    <col min="14325" max="14325" width="24.875" style="134" bestFit="1" customWidth="1"/>
    <col min="14326" max="14331" width="9" style="134" customWidth="1"/>
    <col min="14332" max="14332" width="8.75" style="134" customWidth="1"/>
    <col min="14333" max="14333" width="5.625" style="134" bestFit="1" customWidth="1"/>
    <col min="14334" max="14334" width="7" style="134" bestFit="1" customWidth="1"/>
    <col min="14335" max="14339" width="5.625" style="134" bestFit="1" customWidth="1"/>
    <col min="14340" max="14340" width="6.375" style="134" bestFit="1" customWidth="1"/>
    <col min="14341" max="14341" width="9.625" style="134" bestFit="1" customWidth="1"/>
    <col min="14342" max="14342" width="7.25" style="134" bestFit="1" customWidth="1"/>
    <col min="14343" max="14343" width="9.125" style="134" bestFit="1" customWidth="1"/>
    <col min="14344" max="14344" width="8.5" style="134" bestFit="1" customWidth="1"/>
    <col min="14345" max="14579" width="10" style="134"/>
    <col min="14580" max="14580" width="3.625" style="134" customWidth="1"/>
    <col min="14581" max="14581" width="24.875" style="134" bestFit="1" customWidth="1"/>
    <col min="14582" max="14587" width="9" style="134" customWidth="1"/>
    <col min="14588" max="14588" width="8.75" style="134" customWidth="1"/>
    <col min="14589" max="14589" width="5.625" style="134" bestFit="1" customWidth="1"/>
    <col min="14590" max="14590" width="7" style="134" bestFit="1" customWidth="1"/>
    <col min="14591" max="14595" width="5.625" style="134" bestFit="1" customWidth="1"/>
    <col min="14596" max="14596" width="6.375" style="134" bestFit="1" customWidth="1"/>
    <col min="14597" max="14597" width="9.625" style="134" bestFit="1" customWidth="1"/>
    <col min="14598" max="14598" width="7.25" style="134" bestFit="1" customWidth="1"/>
    <col min="14599" max="14599" width="9.125" style="134" bestFit="1" customWidth="1"/>
    <col min="14600" max="14600" width="8.5" style="134" bestFit="1" customWidth="1"/>
    <col min="14601" max="14835" width="10" style="134"/>
    <col min="14836" max="14836" width="3.625" style="134" customWidth="1"/>
    <col min="14837" max="14837" width="24.875" style="134" bestFit="1" customWidth="1"/>
    <col min="14838" max="14843" width="9" style="134" customWidth="1"/>
    <col min="14844" max="14844" width="8.75" style="134" customWidth="1"/>
    <col min="14845" max="14845" width="5.625" style="134" bestFit="1" customWidth="1"/>
    <col min="14846" max="14846" width="7" style="134" bestFit="1" customWidth="1"/>
    <col min="14847" max="14851" width="5.625" style="134" bestFit="1" customWidth="1"/>
    <col min="14852" max="14852" width="6.375" style="134" bestFit="1" customWidth="1"/>
    <col min="14853" max="14853" width="9.625" style="134" bestFit="1" customWidth="1"/>
    <col min="14854" max="14854" width="7.25" style="134" bestFit="1" customWidth="1"/>
    <col min="14855" max="14855" width="9.125" style="134" bestFit="1" customWidth="1"/>
    <col min="14856" max="14856" width="8.5" style="134" bestFit="1" customWidth="1"/>
    <col min="14857" max="15091" width="10" style="134"/>
    <col min="15092" max="15092" width="3.625" style="134" customWidth="1"/>
    <col min="15093" max="15093" width="24.875" style="134" bestFit="1" customWidth="1"/>
    <col min="15094" max="15099" width="9" style="134" customWidth="1"/>
    <col min="15100" max="15100" width="8.75" style="134" customWidth="1"/>
    <col min="15101" max="15101" width="5.625" style="134" bestFit="1" customWidth="1"/>
    <col min="15102" max="15102" width="7" style="134" bestFit="1" customWidth="1"/>
    <col min="15103" max="15107" width="5.625" style="134" bestFit="1" customWidth="1"/>
    <col min="15108" max="15108" width="6.375" style="134" bestFit="1" customWidth="1"/>
    <col min="15109" max="15109" width="9.625" style="134" bestFit="1" customWidth="1"/>
    <col min="15110" max="15110" width="7.25" style="134" bestFit="1" customWidth="1"/>
    <col min="15111" max="15111" width="9.125" style="134" bestFit="1" customWidth="1"/>
    <col min="15112" max="15112" width="8.5" style="134" bestFit="1" customWidth="1"/>
    <col min="15113" max="15347" width="10" style="134"/>
    <col min="15348" max="15348" width="3.625" style="134" customWidth="1"/>
    <col min="15349" max="15349" width="24.875" style="134" bestFit="1" customWidth="1"/>
    <col min="15350" max="15355" width="9" style="134" customWidth="1"/>
    <col min="15356" max="15356" width="8.75" style="134" customWidth="1"/>
    <col min="15357" max="15357" width="5.625" style="134" bestFit="1" customWidth="1"/>
    <col min="15358" max="15358" width="7" style="134" bestFit="1" customWidth="1"/>
    <col min="15359" max="15363" width="5.625" style="134" bestFit="1" customWidth="1"/>
    <col min="15364" max="15364" width="6.375" style="134" bestFit="1" customWidth="1"/>
    <col min="15365" max="15365" width="9.625" style="134" bestFit="1" customWidth="1"/>
    <col min="15366" max="15366" width="7.25" style="134" bestFit="1" customWidth="1"/>
    <col min="15367" max="15367" width="9.125" style="134" bestFit="1" customWidth="1"/>
    <col min="15368" max="15368" width="8.5" style="134" bestFit="1" customWidth="1"/>
    <col min="15369" max="15603" width="10" style="134"/>
    <col min="15604" max="15604" width="3.625" style="134" customWidth="1"/>
    <col min="15605" max="15605" width="24.875" style="134" bestFit="1" customWidth="1"/>
    <col min="15606" max="15611" width="9" style="134" customWidth="1"/>
    <col min="15612" max="15612" width="8.75" style="134" customWidth="1"/>
    <col min="15613" max="15613" width="5.625" style="134" bestFit="1" customWidth="1"/>
    <col min="15614" max="15614" width="7" style="134" bestFit="1" customWidth="1"/>
    <col min="15615" max="15619" width="5.625" style="134" bestFit="1" customWidth="1"/>
    <col min="15620" max="15620" width="6.375" style="134" bestFit="1" customWidth="1"/>
    <col min="15621" max="15621" width="9.625" style="134" bestFit="1" customWidth="1"/>
    <col min="15622" max="15622" width="7.25" style="134" bestFit="1" customWidth="1"/>
    <col min="15623" max="15623" width="9.125" style="134" bestFit="1" customWidth="1"/>
    <col min="15624" max="15624" width="8.5" style="134" bestFit="1" customWidth="1"/>
    <col min="15625" max="15859" width="10" style="134"/>
    <col min="15860" max="15860" width="3.625" style="134" customWidth="1"/>
    <col min="15861" max="15861" width="24.875" style="134" bestFit="1" customWidth="1"/>
    <col min="15862" max="15867" width="9" style="134" customWidth="1"/>
    <col min="15868" max="15868" width="8.75" style="134" customWidth="1"/>
    <col min="15869" max="15869" width="5.625" style="134" bestFit="1" customWidth="1"/>
    <col min="15870" max="15870" width="7" style="134" bestFit="1" customWidth="1"/>
    <col min="15871" max="15875" width="5.625" style="134" bestFit="1" customWidth="1"/>
    <col min="15876" max="15876" width="6.375" style="134" bestFit="1" customWidth="1"/>
    <col min="15877" max="15877" width="9.625" style="134" bestFit="1" customWidth="1"/>
    <col min="15878" max="15878" width="7.25" style="134" bestFit="1" customWidth="1"/>
    <col min="15879" max="15879" width="9.125" style="134" bestFit="1" customWidth="1"/>
    <col min="15880" max="15880" width="8.5" style="134" bestFit="1" customWidth="1"/>
    <col min="15881" max="16115" width="10" style="134"/>
    <col min="16116" max="16116" width="3.625" style="134" customWidth="1"/>
    <col min="16117" max="16117" width="24.875" style="134" bestFit="1" customWidth="1"/>
    <col min="16118" max="16123" width="9" style="134" customWidth="1"/>
    <col min="16124" max="16124" width="8.75" style="134" customWidth="1"/>
    <col min="16125" max="16125" width="5.625" style="134" bestFit="1" customWidth="1"/>
    <col min="16126" max="16126" width="7" style="134" bestFit="1" customWidth="1"/>
    <col min="16127" max="16131" width="5.625" style="134" bestFit="1" customWidth="1"/>
    <col min="16132" max="16132" width="6.375" style="134" bestFit="1" customWidth="1"/>
    <col min="16133" max="16133" width="9.625" style="134" bestFit="1" customWidth="1"/>
    <col min="16134" max="16134" width="7.25" style="134" bestFit="1" customWidth="1"/>
    <col min="16135" max="16135" width="9.125" style="134" bestFit="1" customWidth="1"/>
    <col min="16136" max="16136" width="8.5" style="134" bestFit="1" customWidth="1"/>
    <col min="16137" max="16384" width="11" style="134"/>
  </cols>
  <sheetData>
    <row r="1" spans="1:65" ht="13.7" customHeight="1" x14ac:dyDescent="0.2">
      <c r="A1" s="864" t="s">
        <v>28</v>
      </c>
      <c r="B1" s="864"/>
      <c r="C1" s="864"/>
      <c r="D1" s="131"/>
      <c r="E1" s="131"/>
      <c r="F1" s="131"/>
      <c r="G1" s="131"/>
      <c r="H1" s="132"/>
    </row>
    <row r="2" spans="1:65" ht="13.7" customHeight="1" x14ac:dyDescent="0.2">
      <c r="A2" s="865"/>
      <c r="B2" s="865"/>
      <c r="C2" s="865"/>
      <c r="D2" s="135"/>
      <c r="E2" s="135"/>
      <c r="F2" s="135"/>
      <c r="H2" s="110" t="s">
        <v>159</v>
      </c>
    </row>
    <row r="3" spans="1:65" s="102" customFormat="1" ht="12.75" x14ac:dyDescent="0.2">
      <c r="A3" s="79"/>
      <c r="B3" s="853">
        <f>INDICE!A3</f>
        <v>42156</v>
      </c>
      <c r="C3" s="854"/>
      <c r="D3" s="854" t="s">
        <v>120</v>
      </c>
      <c r="E3" s="854"/>
      <c r="F3" s="854" t="s">
        <v>121</v>
      </c>
      <c r="G3" s="854"/>
      <c r="H3" s="854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ht="12.75" x14ac:dyDescent="0.2">
      <c r="A4" s="81"/>
      <c r="B4" s="97" t="s">
        <v>48</v>
      </c>
      <c r="C4" s="97" t="s">
        <v>500</v>
      </c>
      <c r="D4" s="97" t="s">
        <v>48</v>
      </c>
      <c r="E4" s="97" t="s">
        <v>500</v>
      </c>
      <c r="F4" s="97" t="s">
        <v>48</v>
      </c>
      <c r="G4" s="97" t="s">
        <v>500</v>
      </c>
      <c r="H4" s="452" t="s">
        <v>110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ht="13.7" customHeight="1" x14ac:dyDescent="0.2">
      <c r="A5" s="137" t="s">
        <v>192</v>
      </c>
      <c r="B5" s="595">
        <v>373.58268999999984</v>
      </c>
      <c r="C5" s="139">
        <v>4.0514689818113796</v>
      </c>
      <c r="D5" s="138">
        <v>2063.7128900000007</v>
      </c>
      <c r="E5" s="139">
        <v>-0.12104941519532389</v>
      </c>
      <c r="F5" s="138">
        <v>4296.8016299999999</v>
      </c>
      <c r="G5" s="139">
        <v>-0.79991672626217225</v>
      </c>
      <c r="H5" s="592">
        <v>16.544488933813209</v>
      </c>
    </row>
    <row r="6" spans="1:65" ht="13.7" customHeight="1" x14ac:dyDescent="0.2">
      <c r="A6" s="137" t="s">
        <v>193</v>
      </c>
      <c r="B6" s="596">
        <v>28.350920000000034</v>
      </c>
      <c r="C6" s="141">
        <v>6.5886971524261009</v>
      </c>
      <c r="D6" s="140">
        <v>157.48070000000001</v>
      </c>
      <c r="E6" s="141">
        <v>5.7561142416145454</v>
      </c>
      <c r="F6" s="140">
        <v>323.38420999999994</v>
      </c>
      <c r="G6" s="142">
        <v>2.458766095429556</v>
      </c>
      <c r="H6" s="593">
        <v>1.2451648794675507</v>
      </c>
    </row>
    <row r="7" spans="1:65" ht="13.7" customHeight="1" x14ac:dyDescent="0.2">
      <c r="A7" s="137" t="s">
        <v>153</v>
      </c>
      <c r="B7" s="546">
        <v>0</v>
      </c>
      <c r="C7" s="141">
        <v>-100</v>
      </c>
      <c r="D7" s="119">
        <v>4.3900000000000008E-2</v>
      </c>
      <c r="E7" s="141">
        <v>-66.084672435105063</v>
      </c>
      <c r="F7" s="119">
        <v>0.10421999999999999</v>
      </c>
      <c r="G7" s="141">
        <v>-61.412862379206935</v>
      </c>
      <c r="H7" s="546">
        <v>4.0129072392900122E-4</v>
      </c>
    </row>
    <row r="8" spans="1:65" ht="13.7" customHeight="1" x14ac:dyDescent="0.2">
      <c r="A8" s="588" t="s">
        <v>195</v>
      </c>
      <c r="B8" s="589">
        <v>401.93360999999987</v>
      </c>
      <c r="C8" s="590">
        <v>4.2148031036456812</v>
      </c>
      <c r="D8" s="589">
        <v>2221.255650000001</v>
      </c>
      <c r="E8" s="590">
        <v>0.27065491916950213</v>
      </c>
      <c r="F8" s="589">
        <v>4620.3752500000001</v>
      </c>
      <c r="G8" s="591">
        <v>-0.58199864514594712</v>
      </c>
      <c r="H8" s="591">
        <v>17.790383121244869</v>
      </c>
    </row>
    <row r="9" spans="1:65" ht="13.7" customHeight="1" x14ac:dyDescent="0.2">
      <c r="A9" s="137" t="s">
        <v>179</v>
      </c>
      <c r="B9" s="596">
        <v>1887.7464200000004</v>
      </c>
      <c r="C9" s="141">
        <v>8.4990010802331728</v>
      </c>
      <c r="D9" s="140">
        <v>10618.714669999996</v>
      </c>
      <c r="E9" s="141">
        <v>4.1825080325287667</v>
      </c>
      <c r="F9" s="140">
        <v>21330.630969999998</v>
      </c>
      <c r="G9" s="142">
        <v>3.0358573358604479</v>
      </c>
      <c r="H9" s="593">
        <v>82.131878178983627</v>
      </c>
    </row>
    <row r="10" spans="1:65" ht="13.7" customHeight="1" x14ac:dyDescent="0.2">
      <c r="A10" s="137" t="s">
        <v>196</v>
      </c>
      <c r="B10" s="596">
        <v>1.43266</v>
      </c>
      <c r="C10" s="141">
        <v>-29.796346387549484</v>
      </c>
      <c r="D10" s="140">
        <v>7.8058499999999995</v>
      </c>
      <c r="E10" s="141">
        <v>-25.41784865628205</v>
      </c>
      <c r="F10" s="140">
        <v>20.18967</v>
      </c>
      <c r="G10" s="142">
        <v>-18.136290909208874</v>
      </c>
      <c r="H10" s="593">
        <v>7.7738699771518302E-2</v>
      </c>
    </row>
    <row r="11" spans="1:65" ht="13.7" customHeight="1" x14ac:dyDescent="0.2">
      <c r="A11" s="588" t="s">
        <v>536</v>
      </c>
      <c r="B11" s="589">
        <v>1889.1790800000003</v>
      </c>
      <c r="C11" s="590">
        <v>8.4541366218869207</v>
      </c>
      <c r="D11" s="589">
        <v>10626.520519999998</v>
      </c>
      <c r="E11" s="590">
        <v>4.1521440055522643</v>
      </c>
      <c r="F11" s="589">
        <v>21350.820639999998</v>
      </c>
      <c r="G11" s="591">
        <v>3.0106648892415224</v>
      </c>
      <c r="H11" s="591">
        <v>82.209616878755142</v>
      </c>
    </row>
    <row r="12" spans="1:65" ht="13.7" customHeight="1" x14ac:dyDescent="0.2">
      <c r="A12" s="144" t="s">
        <v>514</v>
      </c>
      <c r="B12" s="145">
        <v>2291.1126900000004</v>
      </c>
      <c r="C12" s="146">
        <v>7.6856542733030286</v>
      </c>
      <c r="D12" s="145">
        <v>12847.776169999997</v>
      </c>
      <c r="E12" s="146">
        <v>3.4597290523837887</v>
      </c>
      <c r="F12" s="145">
        <v>25971.195889999995</v>
      </c>
      <c r="G12" s="146">
        <v>2.3526497149362395</v>
      </c>
      <c r="H12" s="146">
        <v>100</v>
      </c>
    </row>
    <row r="13" spans="1:65" ht="13.7" customHeight="1" x14ac:dyDescent="0.2">
      <c r="A13" s="147" t="s">
        <v>197</v>
      </c>
      <c r="B13" s="148">
        <v>4545.0760600000003</v>
      </c>
      <c r="C13" s="148"/>
      <c r="D13" s="148">
        <v>27167.58977523994</v>
      </c>
      <c r="E13" s="148"/>
      <c r="F13" s="148">
        <v>54622.161442066717</v>
      </c>
      <c r="G13" s="149"/>
      <c r="H13" s="150" t="s">
        <v>150</v>
      </c>
    </row>
    <row r="14" spans="1:65" ht="13.7" customHeight="1" x14ac:dyDescent="0.2">
      <c r="A14" s="151" t="s">
        <v>198</v>
      </c>
      <c r="B14" s="597">
        <v>50.408676549188492</v>
      </c>
      <c r="C14" s="152"/>
      <c r="D14" s="152">
        <v>47.290820703238211</v>
      </c>
      <c r="E14" s="152"/>
      <c r="F14" s="152">
        <v>47.546994121690936</v>
      </c>
      <c r="G14" s="153" t="s">
        <v>150</v>
      </c>
      <c r="H14" s="594" t="s">
        <v>150</v>
      </c>
    </row>
    <row r="15" spans="1:65" ht="13.7" customHeight="1" x14ac:dyDescent="0.2">
      <c r="A15" s="137"/>
      <c r="B15" s="137"/>
      <c r="C15" s="137"/>
      <c r="D15" s="137"/>
      <c r="E15" s="137"/>
      <c r="F15" s="137"/>
      <c r="H15" s="93" t="s">
        <v>240</v>
      </c>
    </row>
    <row r="16" spans="1:65" ht="13.7" customHeight="1" x14ac:dyDescent="0.2">
      <c r="A16" s="124" t="s">
        <v>571</v>
      </c>
      <c r="B16" s="154"/>
      <c r="C16" s="155"/>
      <c r="D16" s="155"/>
      <c r="E16" s="155"/>
      <c r="F16" s="154"/>
      <c r="G16" s="154"/>
      <c r="H16" s="154"/>
    </row>
    <row r="17" spans="1:1" ht="13.7" customHeight="1" x14ac:dyDescent="0.2">
      <c r="A17" s="124" t="s">
        <v>515</v>
      </c>
    </row>
    <row r="18" spans="1:1" ht="13.7" customHeight="1" x14ac:dyDescent="0.2">
      <c r="A18" s="156" t="s">
        <v>241</v>
      </c>
    </row>
    <row r="19" spans="1:1" ht="13.7" customHeight="1" x14ac:dyDescent="0.2">
      <c r="A19" s="156"/>
    </row>
  </sheetData>
  <mergeCells count="4">
    <mergeCell ref="A1:C2"/>
    <mergeCell ref="B3:C3"/>
    <mergeCell ref="D3:E3"/>
    <mergeCell ref="F3:H3"/>
  </mergeCells>
  <conditionalFormatting sqref="B7">
    <cfRule type="cellIs" dxfId="85" priority="7" operator="between">
      <formula>0</formula>
      <formula>0.5</formula>
    </cfRule>
    <cfRule type="cellIs" dxfId="84" priority="8" operator="between">
      <formula>0</formula>
      <formula>0.49</formula>
    </cfRule>
  </conditionalFormatting>
  <conditionalFormatting sqref="D7">
    <cfRule type="cellIs" dxfId="83" priority="5" operator="between">
      <formula>0</formula>
      <formula>0.5</formula>
    </cfRule>
    <cfRule type="cellIs" dxfId="82" priority="6" operator="between">
      <formula>0</formula>
      <formula>0.49</formula>
    </cfRule>
  </conditionalFormatting>
  <conditionalFormatting sqref="F7">
    <cfRule type="cellIs" dxfId="81" priority="3" operator="between">
      <formula>0</formula>
      <formula>0.5</formula>
    </cfRule>
    <cfRule type="cellIs" dxfId="80" priority="4" operator="between">
      <formula>0</formula>
      <formula>0.49</formula>
    </cfRule>
  </conditionalFormatting>
  <conditionalFormatting sqref="H7">
    <cfRule type="cellIs" dxfId="79" priority="1" operator="between">
      <formula>0</formula>
      <formula>0.5</formula>
    </cfRule>
    <cfRule type="cellIs" dxfId="78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N8"/>
  <sheetViews>
    <sheetView workbookViewId="0">
      <selection activeCell="C17" sqref="C17"/>
    </sheetView>
  </sheetViews>
  <sheetFormatPr baseColWidth="10" defaultRowHeight="14.25" x14ac:dyDescent="0.2"/>
  <cols>
    <col min="1" max="1" width="18.5" customWidth="1"/>
    <col min="12" max="12" width="11" style="403" customWidth="1"/>
    <col min="13" max="13" width="11" customWidth="1"/>
  </cols>
  <sheetData>
    <row r="1" spans="1:14" x14ac:dyDescent="0.2">
      <c r="A1" s="866" t="s">
        <v>26</v>
      </c>
      <c r="B1" s="866"/>
      <c r="C1" s="866"/>
      <c r="D1" s="866"/>
      <c r="E1" s="866"/>
      <c r="F1" s="157"/>
      <c r="G1" s="157"/>
      <c r="H1" s="157"/>
      <c r="I1" s="157"/>
      <c r="J1" s="157"/>
      <c r="K1" s="157"/>
      <c r="L1" s="598"/>
      <c r="M1" s="157"/>
      <c r="N1" s="157"/>
    </row>
    <row r="2" spans="1:14" x14ac:dyDescent="0.2">
      <c r="A2" s="866"/>
      <c r="B2" s="867"/>
      <c r="C2" s="867"/>
      <c r="D2" s="867"/>
      <c r="E2" s="867"/>
      <c r="F2" s="157"/>
      <c r="G2" s="157"/>
      <c r="H2" s="157"/>
      <c r="I2" s="157"/>
      <c r="J2" s="157"/>
      <c r="K2" s="157"/>
      <c r="L2" s="598"/>
      <c r="M2" s="158" t="s">
        <v>159</v>
      </c>
      <c r="N2" s="157"/>
    </row>
    <row r="3" spans="1:14" x14ac:dyDescent="0.2">
      <c r="A3" s="450"/>
      <c r="B3" s="756">
        <v>2014</v>
      </c>
      <c r="C3" s="756" t="s">
        <v>617</v>
      </c>
      <c r="D3" s="756" t="s">
        <v>617</v>
      </c>
      <c r="E3" s="756" t="s">
        <v>617</v>
      </c>
      <c r="F3" s="756" t="s">
        <v>617</v>
      </c>
      <c r="G3" s="756" t="s">
        <v>617</v>
      </c>
      <c r="H3" s="756">
        <v>2015</v>
      </c>
      <c r="I3" s="756" t="s">
        <v>617</v>
      </c>
      <c r="J3" s="756" t="s">
        <v>617</v>
      </c>
      <c r="K3" s="756" t="s">
        <v>617</v>
      </c>
      <c r="L3" s="756" t="s">
        <v>617</v>
      </c>
      <c r="M3" s="756" t="s">
        <v>617</v>
      </c>
      <c r="N3" s="1"/>
    </row>
    <row r="4" spans="1:14" x14ac:dyDescent="0.2">
      <c r="A4" s="159"/>
      <c r="B4" s="801">
        <v>41851</v>
      </c>
      <c r="C4" s="801">
        <v>41882</v>
      </c>
      <c r="D4" s="801">
        <v>41912</v>
      </c>
      <c r="E4" s="801">
        <v>41943</v>
      </c>
      <c r="F4" s="801">
        <v>41973</v>
      </c>
      <c r="G4" s="801">
        <v>42004</v>
      </c>
      <c r="H4" s="801">
        <v>42035</v>
      </c>
      <c r="I4" s="801">
        <v>42063</v>
      </c>
      <c r="J4" s="801">
        <v>42094</v>
      </c>
      <c r="K4" s="801">
        <v>42124</v>
      </c>
      <c r="L4" s="801">
        <v>42155</v>
      </c>
      <c r="M4" s="801">
        <v>42185</v>
      </c>
      <c r="N4" s="1"/>
    </row>
    <row r="5" spans="1:14" x14ac:dyDescent="0.2">
      <c r="A5" s="160" t="s">
        <v>199</v>
      </c>
      <c r="B5" s="161">
        <v>27.236340000000006</v>
      </c>
      <c r="C5" s="161">
        <v>26.010320000000021</v>
      </c>
      <c r="D5" s="161">
        <v>27.599600000000017</v>
      </c>
      <c r="E5" s="161">
        <v>25.260129999999968</v>
      </c>
      <c r="F5" s="161">
        <v>22.270379999999982</v>
      </c>
      <c r="G5" s="161">
        <v>23.010590000000004</v>
      </c>
      <c r="H5" s="161">
        <v>22.568990000000003</v>
      </c>
      <c r="I5" s="161">
        <v>22.363640000000014</v>
      </c>
      <c r="J5" s="161">
        <v>23.346000000000007</v>
      </c>
      <c r="K5" s="161">
        <v>23.19797999999998</v>
      </c>
      <c r="L5" s="161">
        <v>23.202120000000001</v>
      </c>
      <c r="M5" s="161">
        <v>23.677079999999997</v>
      </c>
      <c r="N5" s="1"/>
    </row>
    <row r="6" spans="1:14" x14ac:dyDescent="0.2">
      <c r="A6" s="162" t="s">
        <v>517</v>
      </c>
      <c r="B6" s="163">
        <v>82.028320000000249</v>
      </c>
      <c r="C6" s="163">
        <v>77.262009999999961</v>
      </c>
      <c r="D6" s="163">
        <v>93.711349999999868</v>
      </c>
      <c r="E6" s="163">
        <v>89.561560000000071</v>
      </c>
      <c r="F6" s="163">
        <v>73.073530000000048</v>
      </c>
      <c r="G6" s="163">
        <v>73.13815000000001</v>
      </c>
      <c r="H6" s="163">
        <v>69.159229999999923</v>
      </c>
      <c r="I6" s="163">
        <v>71.212350000000043</v>
      </c>
      <c r="J6" s="163">
        <v>75.35457999999997</v>
      </c>
      <c r="K6" s="163">
        <v>78.127169999999992</v>
      </c>
      <c r="L6" s="163">
        <v>78.536330000000035</v>
      </c>
      <c r="M6" s="163">
        <v>81.821469999999891</v>
      </c>
      <c r="N6" s="1"/>
    </row>
    <row r="7" spans="1:14" x14ac:dyDescent="0.2">
      <c r="A7" s="160"/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4" t="s">
        <v>240</v>
      </c>
      <c r="N7" s="1"/>
    </row>
    <row r="8" spans="1:14" x14ac:dyDescent="0.2">
      <c r="A8" s="166" t="s">
        <v>516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598"/>
      <c r="M8" s="157"/>
      <c r="N8" s="157"/>
    </row>
  </sheetData>
  <mergeCells count="1">
    <mergeCell ref="A1:E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D16"/>
  <sheetViews>
    <sheetView workbookViewId="0">
      <selection activeCell="D9" sqref="D9"/>
    </sheetView>
  </sheetViews>
  <sheetFormatPr baseColWidth="10" defaultColWidth="11.375" defaultRowHeight="14.25" x14ac:dyDescent="0.2"/>
  <cols>
    <col min="1" max="16384" width="11.375" style="1"/>
  </cols>
  <sheetData>
    <row r="1" spans="1:4" s="3" customFormat="1" ht="12.75" x14ac:dyDescent="0.2">
      <c r="A1" s="6" t="s">
        <v>612</v>
      </c>
    </row>
    <row r="2" spans="1:4" x14ac:dyDescent="0.2">
      <c r="A2" s="493"/>
      <c r="B2" s="493"/>
      <c r="C2" s="493"/>
      <c r="D2" s="493"/>
    </row>
    <row r="3" spans="1:4" x14ac:dyDescent="0.2">
      <c r="B3" s="493">
        <v>2013</v>
      </c>
      <c r="C3" s="493">
        <v>2014</v>
      </c>
      <c r="D3" s="493">
        <v>2015</v>
      </c>
    </row>
    <row r="4" spans="1:4" x14ac:dyDescent="0.2">
      <c r="A4" s="388" t="s">
        <v>134</v>
      </c>
      <c r="B4" s="492">
        <v>-6.4256088828966575</v>
      </c>
      <c r="C4" s="492">
        <v>-3.144573488444292</v>
      </c>
      <c r="D4" s="758">
        <v>1.5124102512912601</v>
      </c>
    </row>
    <row r="5" spans="1:4" x14ac:dyDescent="0.2">
      <c r="A5" s="599" t="s">
        <v>135</v>
      </c>
      <c r="B5" s="492">
        <v>-6.9913902607750407</v>
      </c>
      <c r="C5" s="492">
        <v>-2.1975100656934856</v>
      </c>
      <c r="D5" s="758">
        <v>1.682330726425096</v>
      </c>
    </row>
    <row r="6" spans="1:4" x14ac:dyDescent="0.2">
      <c r="A6" s="599" t="s">
        <v>136</v>
      </c>
      <c r="B6" s="492">
        <v>-7.2343936032714984</v>
      </c>
      <c r="C6" s="492">
        <v>-1.2517619499472621</v>
      </c>
      <c r="D6" s="758">
        <v>1.8134247307722668</v>
      </c>
    </row>
    <row r="7" spans="1:4" x14ac:dyDescent="0.2">
      <c r="A7" s="599" t="s">
        <v>137</v>
      </c>
      <c r="B7" s="492">
        <v>-6.4052292577435059</v>
      </c>
      <c r="C7" s="492">
        <v>-1.3754482016947354</v>
      </c>
      <c r="D7" s="758">
        <v>2.0708469581508089</v>
      </c>
    </row>
    <row r="8" spans="1:4" x14ac:dyDescent="0.2">
      <c r="A8" s="599" t="s">
        <v>138</v>
      </c>
      <c r="B8" s="492">
        <v>-6.3797481451341662</v>
      </c>
      <c r="C8" s="492">
        <v>-0.88876975803284575</v>
      </c>
      <c r="D8" s="492">
        <v>1.9970352187053326</v>
      </c>
    </row>
    <row r="9" spans="1:4" x14ac:dyDescent="0.2">
      <c r="A9" s="599" t="s">
        <v>139</v>
      </c>
      <c r="B9" s="492">
        <v>-7.0183757637587565</v>
      </c>
      <c r="C9" s="492">
        <v>0.42548266872378132</v>
      </c>
      <c r="D9" s="758">
        <v>2.3526497149362395</v>
      </c>
    </row>
    <row r="10" spans="1:4" x14ac:dyDescent="0.2">
      <c r="A10" s="599" t="s">
        <v>140</v>
      </c>
      <c r="B10" s="492">
        <v>-6.3944663246461664</v>
      </c>
      <c r="C10" s="492">
        <v>0.36786987432527468</v>
      </c>
      <c r="D10" s="758" t="s">
        <v>617</v>
      </c>
    </row>
    <row r="11" spans="1:4" x14ac:dyDescent="0.2">
      <c r="A11" s="599" t="s">
        <v>141</v>
      </c>
      <c r="B11" s="492">
        <v>-6.334627420274682</v>
      </c>
      <c r="C11" s="492">
        <v>0.49137992004811887</v>
      </c>
      <c r="D11" s="758" t="s">
        <v>617</v>
      </c>
    </row>
    <row r="12" spans="1:4" x14ac:dyDescent="0.2">
      <c r="A12" s="599" t="s">
        <v>142</v>
      </c>
      <c r="B12" s="492">
        <v>-5.1545025556859523</v>
      </c>
      <c r="C12" s="492">
        <v>0.90533982094520749</v>
      </c>
      <c r="D12" s="758" t="s">
        <v>617</v>
      </c>
    </row>
    <row r="13" spans="1:4" x14ac:dyDescent="0.2">
      <c r="A13" s="599" t="s">
        <v>143</v>
      </c>
      <c r="B13" s="492">
        <v>-4.721861229041731</v>
      </c>
      <c r="C13" s="492">
        <v>0.93024083345103847</v>
      </c>
      <c r="D13" s="758" t="s">
        <v>617</v>
      </c>
    </row>
    <row r="14" spans="1:4" x14ac:dyDescent="0.2">
      <c r="A14" s="599" t="s">
        <v>144</v>
      </c>
      <c r="B14" s="492">
        <v>-4.2407336727503502</v>
      </c>
      <c r="C14" s="492">
        <v>0.86234569259836702</v>
      </c>
      <c r="D14" s="758" t="s">
        <v>617</v>
      </c>
    </row>
    <row r="15" spans="1:4" x14ac:dyDescent="0.2">
      <c r="A15" s="600" t="s">
        <v>145</v>
      </c>
      <c r="B15" s="494">
        <v>-3.7267283717063746</v>
      </c>
      <c r="C15" s="494">
        <v>1.4258788535796798</v>
      </c>
      <c r="D15" s="759" t="s">
        <v>617</v>
      </c>
    </row>
    <row r="16" spans="1:4" x14ac:dyDescent="0.2">
      <c r="D16" s="93" t="s">
        <v>240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M15"/>
  <sheetViews>
    <sheetView zoomScaleNormal="100" workbookViewId="0">
      <selection activeCell="B14" sqref="B14:F15"/>
    </sheetView>
  </sheetViews>
  <sheetFormatPr baseColWidth="10" defaultRowHeight="13.7" customHeight="1" x14ac:dyDescent="0.2"/>
  <cols>
    <col min="1" max="1" width="28.375" style="134" customWidth="1"/>
    <col min="2" max="7" width="12.25" style="134" customWidth="1"/>
    <col min="8" max="8" width="11" style="133"/>
    <col min="9" max="11" width="11" style="134"/>
    <col min="12" max="12" width="12.875" style="134" customWidth="1"/>
    <col min="13" max="14" width="11.75" style="134" customWidth="1"/>
    <col min="15" max="242" width="10" style="134"/>
    <col min="243" max="243" width="3.625" style="134" customWidth="1"/>
    <col min="244" max="244" width="24.875" style="134" bestFit="1" customWidth="1"/>
    <col min="245" max="250" width="9" style="134" customWidth="1"/>
    <col min="251" max="251" width="8.75" style="134" customWidth="1"/>
    <col min="252" max="252" width="5.625" style="134" bestFit="1" customWidth="1"/>
    <col min="253" max="253" width="7" style="134" bestFit="1" customWidth="1"/>
    <col min="254" max="258" width="5.625" style="134" bestFit="1" customWidth="1"/>
    <col min="259" max="259" width="6.375" style="134" bestFit="1" customWidth="1"/>
    <col min="260" max="260" width="9.625" style="134" bestFit="1" customWidth="1"/>
    <col min="261" max="261" width="7.25" style="134" bestFit="1" customWidth="1"/>
    <col min="262" max="262" width="9.125" style="134" bestFit="1" customWidth="1"/>
    <col min="263" max="263" width="8.5" style="134" bestFit="1" customWidth="1"/>
    <col min="264" max="498" width="10" style="134"/>
    <col min="499" max="499" width="3.625" style="134" customWidth="1"/>
    <col min="500" max="500" width="24.875" style="134" bestFit="1" customWidth="1"/>
    <col min="501" max="506" width="9" style="134" customWidth="1"/>
    <col min="507" max="507" width="8.75" style="134" customWidth="1"/>
    <col min="508" max="508" width="5.625" style="134" bestFit="1" customWidth="1"/>
    <col min="509" max="509" width="7" style="134" bestFit="1" customWidth="1"/>
    <col min="510" max="514" width="5.625" style="134" bestFit="1" customWidth="1"/>
    <col min="515" max="515" width="6.375" style="134" bestFit="1" customWidth="1"/>
    <col min="516" max="516" width="9.625" style="134" bestFit="1" customWidth="1"/>
    <col min="517" max="517" width="7.25" style="134" bestFit="1" customWidth="1"/>
    <col min="518" max="518" width="9.125" style="134" bestFit="1" customWidth="1"/>
    <col min="519" max="519" width="8.5" style="134" bestFit="1" customWidth="1"/>
    <col min="520" max="754" width="10" style="134"/>
    <col min="755" max="755" width="3.625" style="134" customWidth="1"/>
    <col min="756" max="756" width="24.875" style="134" bestFit="1" customWidth="1"/>
    <col min="757" max="762" width="9" style="134" customWidth="1"/>
    <col min="763" max="763" width="8.75" style="134" customWidth="1"/>
    <col min="764" max="764" width="5.625" style="134" bestFit="1" customWidth="1"/>
    <col min="765" max="765" width="7" style="134" bestFit="1" customWidth="1"/>
    <col min="766" max="770" width="5.625" style="134" bestFit="1" customWidth="1"/>
    <col min="771" max="771" width="6.375" style="134" bestFit="1" customWidth="1"/>
    <col min="772" max="772" width="9.625" style="134" bestFit="1" customWidth="1"/>
    <col min="773" max="773" width="7.25" style="134" bestFit="1" customWidth="1"/>
    <col min="774" max="774" width="9.125" style="134" bestFit="1" customWidth="1"/>
    <col min="775" max="775" width="8.5" style="134" bestFit="1" customWidth="1"/>
    <col min="776" max="1010" width="10" style="134"/>
    <col min="1011" max="1011" width="3.625" style="134" customWidth="1"/>
    <col min="1012" max="1012" width="24.875" style="134" bestFit="1" customWidth="1"/>
    <col min="1013" max="1018" width="9" style="134" customWidth="1"/>
    <col min="1019" max="1019" width="8.75" style="134" customWidth="1"/>
    <col min="1020" max="1020" width="5.625" style="134" bestFit="1" customWidth="1"/>
    <col min="1021" max="1021" width="7" style="134" bestFit="1" customWidth="1"/>
    <col min="1022" max="1026" width="5.625" style="134" bestFit="1" customWidth="1"/>
    <col min="1027" max="1027" width="6.375" style="134" bestFit="1" customWidth="1"/>
    <col min="1028" max="1028" width="9.625" style="134" bestFit="1" customWidth="1"/>
    <col min="1029" max="1029" width="7.25" style="134" bestFit="1" customWidth="1"/>
    <col min="1030" max="1030" width="9.125" style="134" bestFit="1" customWidth="1"/>
    <col min="1031" max="1031" width="8.5" style="134" bestFit="1" customWidth="1"/>
    <col min="1032" max="1266" width="10" style="134"/>
    <col min="1267" max="1267" width="3.625" style="134" customWidth="1"/>
    <col min="1268" max="1268" width="24.875" style="134" bestFit="1" customWidth="1"/>
    <col min="1269" max="1274" width="9" style="134" customWidth="1"/>
    <col min="1275" max="1275" width="8.75" style="134" customWidth="1"/>
    <col min="1276" max="1276" width="5.625" style="134" bestFit="1" customWidth="1"/>
    <col min="1277" max="1277" width="7" style="134" bestFit="1" customWidth="1"/>
    <col min="1278" max="1282" width="5.625" style="134" bestFit="1" customWidth="1"/>
    <col min="1283" max="1283" width="6.375" style="134" bestFit="1" customWidth="1"/>
    <col min="1284" max="1284" width="9.625" style="134" bestFit="1" customWidth="1"/>
    <col min="1285" max="1285" width="7.25" style="134" bestFit="1" customWidth="1"/>
    <col min="1286" max="1286" width="9.125" style="134" bestFit="1" customWidth="1"/>
    <col min="1287" max="1287" width="8.5" style="134" bestFit="1" customWidth="1"/>
    <col min="1288" max="1522" width="10" style="134"/>
    <col min="1523" max="1523" width="3.625" style="134" customWidth="1"/>
    <col min="1524" max="1524" width="24.875" style="134" bestFit="1" customWidth="1"/>
    <col min="1525" max="1530" width="9" style="134" customWidth="1"/>
    <col min="1531" max="1531" width="8.75" style="134" customWidth="1"/>
    <col min="1532" max="1532" width="5.625" style="134" bestFit="1" customWidth="1"/>
    <col min="1533" max="1533" width="7" style="134" bestFit="1" customWidth="1"/>
    <col min="1534" max="1538" width="5.625" style="134" bestFit="1" customWidth="1"/>
    <col min="1539" max="1539" width="6.375" style="134" bestFit="1" customWidth="1"/>
    <col min="1540" max="1540" width="9.625" style="134" bestFit="1" customWidth="1"/>
    <col min="1541" max="1541" width="7.25" style="134" bestFit="1" customWidth="1"/>
    <col min="1542" max="1542" width="9.125" style="134" bestFit="1" customWidth="1"/>
    <col min="1543" max="1543" width="8.5" style="134" bestFit="1" customWidth="1"/>
    <col min="1544" max="1778" width="10" style="134"/>
    <col min="1779" max="1779" width="3.625" style="134" customWidth="1"/>
    <col min="1780" max="1780" width="24.875" style="134" bestFit="1" customWidth="1"/>
    <col min="1781" max="1786" width="9" style="134" customWidth="1"/>
    <col min="1787" max="1787" width="8.75" style="134" customWidth="1"/>
    <col min="1788" max="1788" width="5.625" style="134" bestFit="1" customWidth="1"/>
    <col min="1789" max="1789" width="7" style="134" bestFit="1" customWidth="1"/>
    <col min="1790" max="1794" width="5.625" style="134" bestFit="1" customWidth="1"/>
    <col min="1795" max="1795" width="6.375" style="134" bestFit="1" customWidth="1"/>
    <col min="1796" max="1796" width="9.625" style="134" bestFit="1" customWidth="1"/>
    <col min="1797" max="1797" width="7.25" style="134" bestFit="1" customWidth="1"/>
    <col min="1798" max="1798" width="9.125" style="134" bestFit="1" customWidth="1"/>
    <col min="1799" max="1799" width="8.5" style="134" bestFit="1" customWidth="1"/>
    <col min="1800" max="2034" width="10" style="134"/>
    <col min="2035" max="2035" width="3.625" style="134" customWidth="1"/>
    <col min="2036" max="2036" width="24.875" style="134" bestFit="1" customWidth="1"/>
    <col min="2037" max="2042" width="9" style="134" customWidth="1"/>
    <col min="2043" max="2043" width="8.75" style="134" customWidth="1"/>
    <col min="2044" max="2044" width="5.625" style="134" bestFit="1" customWidth="1"/>
    <col min="2045" max="2045" width="7" style="134" bestFit="1" customWidth="1"/>
    <col min="2046" max="2050" width="5.625" style="134" bestFit="1" customWidth="1"/>
    <col min="2051" max="2051" width="6.375" style="134" bestFit="1" customWidth="1"/>
    <col min="2052" max="2052" width="9.625" style="134" bestFit="1" customWidth="1"/>
    <col min="2053" max="2053" width="7.25" style="134" bestFit="1" customWidth="1"/>
    <col min="2054" max="2054" width="9.125" style="134" bestFit="1" customWidth="1"/>
    <col min="2055" max="2055" width="8.5" style="134" bestFit="1" customWidth="1"/>
    <col min="2056" max="2290" width="10" style="134"/>
    <col min="2291" max="2291" width="3.625" style="134" customWidth="1"/>
    <col min="2292" max="2292" width="24.875" style="134" bestFit="1" customWidth="1"/>
    <col min="2293" max="2298" width="9" style="134" customWidth="1"/>
    <col min="2299" max="2299" width="8.75" style="134" customWidth="1"/>
    <col min="2300" max="2300" width="5.625" style="134" bestFit="1" customWidth="1"/>
    <col min="2301" max="2301" width="7" style="134" bestFit="1" customWidth="1"/>
    <col min="2302" max="2306" width="5.625" style="134" bestFit="1" customWidth="1"/>
    <col min="2307" max="2307" width="6.375" style="134" bestFit="1" customWidth="1"/>
    <col min="2308" max="2308" width="9.625" style="134" bestFit="1" customWidth="1"/>
    <col min="2309" max="2309" width="7.25" style="134" bestFit="1" customWidth="1"/>
    <col min="2310" max="2310" width="9.125" style="134" bestFit="1" customWidth="1"/>
    <col min="2311" max="2311" width="8.5" style="134" bestFit="1" customWidth="1"/>
    <col min="2312" max="2546" width="10" style="134"/>
    <col min="2547" max="2547" width="3.625" style="134" customWidth="1"/>
    <col min="2548" max="2548" width="24.875" style="134" bestFit="1" customWidth="1"/>
    <col min="2549" max="2554" width="9" style="134" customWidth="1"/>
    <col min="2555" max="2555" width="8.75" style="134" customWidth="1"/>
    <col min="2556" max="2556" width="5.625" style="134" bestFit="1" customWidth="1"/>
    <col min="2557" max="2557" width="7" style="134" bestFit="1" customWidth="1"/>
    <col min="2558" max="2562" width="5.625" style="134" bestFit="1" customWidth="1"/>
    <col min="2563" max="2563" width="6.375" style="134" bestFit="1" customWidth="1"/>
    <col min="2564" max="2564" width="9.625" style="134" bestFit="1" customWidth="1"/>
    <col min="2565" max="2565" width="7.25" style="134" bestFit="1" customWidth="1"/>
    <col min="2566" max="2566" width="9.125" style="134" bestFit="1" customWidth="1"/>
    <col min="2567" max="2567" width="8.5" style="134" bestFit="1" customWidth="1"/>
    <col min="2568" max="2802" width="10" style="134"/>
    <col min="2803" max="2803" width="3.625" style="134" customWidth="1"/>
    <col min="2804" max="2804" width="24.875" style="134" bestFit="1" customWidth="1"/>
    <col min="2805" max="2810" width="9" style="134" customWidth="1"/>
    <col min="2811" max="2811" width="8.75" style="134" customWidth="1"/>
    <col min="2812" max="2812" width="5.625" style="134" bestFit="1" customWidth="1"/>
    <col min="2813" max="2813" width="7" style="134" bestFit="1" customWidth="1"/>
    <col min="2814" max="2818" width="5.625" style="134" bestFit="1" customWidth="1"/>
    <col min="2819" max="2819" width="6.375" style="134" bestFit="1" customWidth="1"/>
    <col min="2820" max="2820" width="9.625" style="134" bestFit="1" customWidth="1"/>
    <col min="2821" max="2821" width="7.25" style="134" bestFit="1" customWidth="1"/>
    <col min="2822" max="2822" width="9.125" style="134" bestFit="1" customWidth="1"/>
    <col min="2823" max="2823" width="8.5" style="134" bestFit="1" customWidth="1"/>
    <col min="2824" max="3058" width="10" style="134"/>
    <col min="3059" max="3059" width="3.625" style="134" customWidth="1"/>
    <col min="3060" max="3060" width="24.875" style="134" bestFit="1" customWidth="1"/>
    <col min="3061" max="3066" width="9" style="134" customWidth="1"/>
    <col min="3067" max="3067" width="8.75" style="134" customWidth="1"/>
    <col min="3068" max="3068" width="5.625" style="134" bestFit="1" customWidth="1"/>
    <col min="3069" max="3069" width="7" style="134" bestFit="1" customWidth="1"/>
    <col min="3070" max="3074" width="5.625" style="134" bestFit="1" customWidth="1"/>
    <col min="3075" max="3075" width="6.375" style="134" bestFit="1" customWidth="1"/>
    <col min="3076" max="3076" width="9.625" style="134" bestFit="1" customWidth="1"/>
    <col min="3077" max="3077" width="7.25" style="134" bestFit="1" customWidth="1"/>
    <col min="3078" max="3078" width="9.125" style="134" bestFit="1" customWidth="1"/>
    <col min="3079" max="3079" width="8.5" style="134" bestFit="1" customWidth="1"/>
    <col min="3080" max="3314" width="10" style="134"/>
    <col min="3315" max="3315" width="3.625" style="134" customWidth="1"/>
    <col min="3316" max="3316" width="24.875" style="134" bestFit="1" customWidth="1"/>
    <col min="3317" max="3322" width="9" style="134" customWidth="1"/>
    <col min="3323" max="3323" width="8.75" style="134" customWidth="1"/>
    <col min="3324" max="3324" width="5.625" style="134" bestFit="1" customWidth="1"/>
    <col min="3325" max="3325" width="7" style="134" bestFit="1" customWidth="1"/>
    <col min="3326" max="3330" width="5.625" style="134" bestFit="1" customWidth="1"/>
    <col min="3331" max="3331" width="6.375" style="134" bestFit="1" customWidth="1"/>
    <col min="3332" max="3332" width="9.625" style="134" bestFit="1" customWidth="1"/>
    <col min="3333" max="3333" width="7.25" style="134" bestFit="1" customWidth="1"/>
    <col min="3334" max="3334" width="9.125" style="134" bestFit="1" customWidth="1"/>
    <col min="3335" max="3335" width="8.5" style="134" bestFit="1" customWidth="1"/>
    <col min="3336" max="3570" width="10" style="134"/>
    <col min="3571" max="3571" width="3.625" style="134" customWidth="1"/>
    <col min="3572" max="3572" width="24.875" style="134" bestFit="1" customWidth="1"/>
    <col min="3573" max="3578" width="9" style="134" customWidth="1"/>
    <col min="3579" max="3579" width="8.75" style="134" customWidth="1"/>
    <col min="3580" max="3580" width="5.625" style="134" bestFit="1" customWidth="1"/>
    <col min="3581" max="3581" width="7" style="134" bestFit="1" customWidth="1"/>
    <col min="3582" max="3586" width="5.625" style="134" bestFit="1" customWidth="1"/>
    <col min="3587" max="3587" width="6.375" style="134" bestFit="1" customWidth="1"/>
    <col min="3588" max="3588" width="9.625" style="134" bestFit="1" customWidth="1"/>
    <col min="3589" max="3589" width="7.25" style="134" bestFit="1" customWidth="1"/>
    <col min="3590" max="3590" width="9.125" style="134" bestFit="1" customWidth="1"/>
    <col min="3591" max="3591" width="8.5" style="134" bestFit="1" customWidth="1"/>
    <col min="3592" max="3826" width="10" style="134"/>
    <col min="3827" max="3827" width="3.625" style="134" customWidth="1"/>
    <col min="3828" max="3828" width="24.875" style="134" bestFit="1" customWidth="1"/>
    <col min="3829" max="3834" width="9" style="134" customWidth="1"/>
    <col min="3835" max="3835" width="8.75" style="134" customWidth="1"/>
    <col min="3836" max="3836" width="5.625" style="134" bestFit="1" customWidth="1"/>
    <col min="3837" max="3837" width="7" style="134" bestFit="1" customWidth="1"/>
    <col min="3838" max="3842" width="5.625" style="134" bestFit="1" customWidth="1"/>
    <col min="3843" max="3843" width="6.375" style="134" bestFit="1" customWidth="1"/>
    <col min="3844" max="3844" width="9.625" style="134" bestFit="1" customWidth="1"/>
    <col min="3845" max="3845" width="7.25" style="134" bestFit="1" customWidth="1"/>
    <col min="3846" max="3846" width="9.125" style="134" bestFit="1" customWidth="1"/>
    <col min="3847" max="3847" width="8.5" style="134" bestFit="1" customWidth="1"/>
    <col min="3848" max="4082" width="10" style="134"/>
    <col min="4083" max="4083" width="3.625" style="134" customWidth="1"/>
    <col min="4084" max="4084" width="24.875" style="134" bestFit="1" customWidth="1"/>
    <col min="4085" max="4090" width="9" style="134" customWidth="1"/>
    <col min="4091" max="4091" width="8.75" style="134" customWidth="1"/>
    <col min="4092" max="4092" width="5.625" style="134" bestFit="1" customWidth="1"/>
    <col min="4093" max="4093" width="7" style="134" bestFit="1" customWidth="1"/>
    <col min="4094" max="4098" width="5.625" style="134" bestFit="1" customWidth="1"/>
    <col min="4099" max="4099" width="6.375" style="134" bestFit="1" customWidth="1"/>
    <col min="4100" max="4100" width="9.625" style="134" bestFit="1" customWidth="1"/>
    <col min="4101" max="4101" width="7.25" style="134" bestFit="1" customWidth="1"/>
    <col min="4102" max="4102" width="9.125" style="134" bestFit="1" customWidth="1"/>
    <col min="4103" max="4103" width="8.5" style="134" bestFit="1" customWidth="1"/>
    <col min="4104" max="4338" width="10" style="134"/>
    <col min="4339" max="4339" width="3.625" style="134" customWidth="1"/>
    <col min="4340" max="4340" width="24.875" style="134" bestFit="1" customWidth="1"/>
    <col min="4341" max="4346" width="9" style="134" customWidth="1"/>
    <col min="4347" max="4347" width="8.75" style="134" customWidth="1"/>
    <col min="4348" max="4348" width="5.625" style="134" bestFit="1" customWidth="1"/>
    <col min="4349" max="4349" width="7" style="134" bestFit="1" customWidth="1"/>
    <col min="4350" max="4354" width="5.625" style="134" bestFit="1" customWidth="1"/>
    <col min="4355" max="4355" width="6.375" style="134" bestFit="1" customWidth="1"/>
    <col min="4356" max="4356" width="9.625" style="134" bestFit="1" customWidth="1"/>
    <col min="4357" max="4357" width="7.25" style="134" bestFit="1" customWidth="1"/>
    <col min="4358" max="4358" width="9.125" style="134" bestFit="1" customWidth="1"/>
    <col min="4359" max="4359" width="8.5" style="134" bestFit="1" customWidth="1"/>
    <col min="4360" max="4594" width="10" style="134"/>
    <col min="4595" max="4595" width="3.625" style="134" customWidth="1"/>
    <col min="4596" max="4596" width="24.875" style="134" bestFit="1" customWidth="1"/>
    <col min="4597" max="4602" width="9" style="134" customWidth="1"/>
    <col min="4603" max="4603" width="8.75" style="134" customWidth="1"/>
    <col min="4604" max="4604" width="5.625" style="134" bestFit="1" customWidth="1"/>
    <col min="4605" max="4605" width="7" style="134" bestFit="1" customWidth="1"/>
    <col min="4606" max="4610" width="5.625" style="134" bestFit="1" customWidth="1"/>
    <col min="4611" max="4611" width="6.375" style="134" bestFit="1" customWidth="1"/>
    <col min="4612" max="4612" width="9.625" style="134" bestFit="1" customWidth="1"/>
    <col min="4613" max="4613" width="7.25" style="134" bestFit="1" customWidth="1"/>
    <col min="4614" max="4614" width="9.125" style="134" bestFit="1" customWidth="1"/>
    <col min="4615" max="4615" width="8.5" style="134" bestFit="1" customWidth="1"/>
    <col min="4616" max="4850" width="10" style="134"/>
    <col min="4851" max="4851" width="3.625" style="134" customWidth="1"/>
    <col min="4852" max="4852" width="24.875" style="134" bestFit="1" customWidth="1"/>
    <col min="4853" max="4858" width="9" style="134" customWidth="1"/>
    <col min="4859" max="4859" width="8.75" style="134" customWidth="1"/>
    <col min="4860" max="4860" width="5.625" style="134" bestFit="1" customWidth="1"/>
    <col min="4861" max="4861" width="7" style="134" bestFit="1" customWidth="1"/>
    <col min="4862" max="4866" width="5.625" style="134" bestFit="1" customWidth="1"/>
    <col min="4867" max="4867" width="6.375" style="134" bestFit="1" customWidth="1"/>
    <col min="4868" max="4868" width="9.625" style="134" bestFit="1" customWidth="1"/>
    <col min="4869" max="4869" width="7.25" style="134" bestFit="1" customWidth="1"/>
    <col min="4870" max="4870" width="9.125" style="134" bestFit="1" customWidth="1"/>
    <col min="4871" max="4871" width="8.5" style="134" bestFit="1" customWidth="1"/>
    <col min="4872" max="5106" width="10" style="134"/>
    <col min="5107" max="5107" width="3.625" style="134" customWidth="1"/>
    <col min="5108" max="5108" width="24.875" style="134" bestFit="1" customWidth="1"/>
    <col min="5109" max="5114" width="9" style="134" customWidth="1"/>
    <col min="5115" max="5115" width="8.75" style="134" customWidth="1"/>
    <col min="5116" max="5116" width="5.625" style="134" bestFit="1" customWidth="1"/>
    <col min="5117" max="5117" width="7" style="134" bestFit="1" customWidth="1"/>
    <col min="5118" max="5122" width="5.625" style="134" bestFit="1" customWidth="1"/>
    <col min="5123" max="5123" width="6.375" style="134" bestFit="1" customWidth="1"/>
    <col min="5124" max="5124" width="9.625" style="134" bestFit="1" customWidth="1"/>
    <col min="5125" max="5125" width="7.25" style="134" bestFit="1" customWidth="1"/>
    <col min="5126" max="5126" width="9.125" style="134" bestFit="1" customWidth="1"/>
    <col min="5127" max="5127" width="8.5" style="134" bestFit="1" customWidth="1"/>
    <col min="5128" max="5362" width="10" style="134"/>
    <col min="5363" max="5363" width="3.625" style="134" customWidth="1"/>
    <col min="5364" max="5364" width="24.875" style="134" bestFit="1" customWidth="1"/>
    <col min="5365" max="5370" width="9" style="134" customWidth="1"/>
    <col min="5371" max="5371" width="8.75" style="134" customWidth="1"/>
    <col min="5372" max="5372" width="5.625" style="134" bestFit="1" customWidth="1"/>
    <col min="5373" max="5373" width="7" style="134" bestFit="1" customWidth="1"/>
    <col min="5374" max="5378" width="5.625" style="134" bestFit="1" customWidth="1"/>
    <col min="5379" max="5379" width="6.375" style="134" bestFit="1" customWidth="1"/>
    <col min="5380" max="5380" width="9.625" style="134" bestFit="1" customWidth="1"/>
    <col min="5381" max="5381" width="7.25" style="134" bestFit="1" customWidth="1"/>
    <col min="5382" max="5382" width="9.125" style="134" bestFit="1" customWidth="1"/>
    <col min="5383" max="5383" width="8.5" style="134" bestFit="1" customWidth="1"/>
    <col min="5384" max="5618" width="10" style="134"/>
    <col min="5619" max="5619" width="3.625" style="134" customWidth="1"/>
    <col min="5620" max="5620" width="24.875" style="134" bestFit="1" customWidth="1"/>
    <col min="5621" max="5626" width="9" style="134" customWidth="1"/>
    <col min="5627" max="5627" width="8.75" style="134" customWidth="1"/>
    <col min="5628" max="5628" width="5.625" style="134" bestFit="1" customWidth="1"/>
    <col min="5629" max="5629" width="7" style="134" bestFit="1" customWidth="1"/>
    <col min="5630" max="5634" width="5.625" style="134" bestFit="1" customWidth="1"/>
    <col min="5635" max="5635" width="6.375" style="134" bestFit="1" customWidth="1"/>
    <col min="5636" max="5636" width="9.625" style="134" bestFit="1" customWidth="1"/>
    <col min="5637" max="5637" width="7.25" style="134" bestFit="1" customWidth="1"/>
    <col min="5638" max="5638" width="9.125" style="134" bestFit="1" customWidth="1"/>
    <col min="5639" max="5639" width="8.5" style="134" bestFit="1" customWidth="1"/>
    <col min="5640" max="5874" width="10" style="134"/>
    <col min="5875" max="5875" width="3.625" style="134" customWidth="1"/>
    <col min="5876" max="5876" width="24.875" style="134" bestFit="1" customWidth="1"/>
    <col min="5877" max="5882" width="9" style="134" customWidth="1"/>
    <col min="5883" max="5883" width="8.75" style="134" customWidth="1"/>
    <col min="5884" max="5884" width="5.625" style="134" bestFit="1" customWidth="1"/>
    <col min="5885" max="5885" width="7" style="134" bestFit="1" customWidth="1"/>
    <col min="5886" max="5890" width="5.625" style="134" bestFit="1" customWidth="1"/>
    <col min="5891" max="5891" width="6.375" style="134" bestFit="1" customWidth="1"/>
    <col min="5892" max="5892" width="9.625" style="134" bestFit="1" customWidth="1"/>
    <col min="5893" max="5893" width="7.25" style="134" bestFit="1" customWidth="1"/>
    <col min="5894" max="5894" width="9.125" style="134" bestFit="1" customWidth="1"/>
    <col min="5895" max="5895" width="8.5" style="134" bestFit="1" customWidth="1"/>
    <col min="5896" max="6130" width="10" style="134"/>
    <col min="6131" max="6131" width="3.625" style="134" customWidth="1"/>
    <col min="6132" max="6132" width="24.875" style="134" bestFit="1" customWidth="1"/>
    <col min="6133" max="6138" width="9" style="134" customWidth="1"/>
    <col min="6139" max="6139" width="8.75" style="134" customWidth="1"/>
    <col min="6140" max="6140" width="5.625" style="134" bestFit="1" customWidth="1"/>
    <col min="6141" max="6141" width="7" style="134" bestFit="1" customWidth="1"/>
    <col min="6142" max="6146" width="5.625" style="134" bestFit="1" customWidth="1"/>
    <col min="6147" max="6147" width="6.375" style="134" bestFit="1" customWidth="1"/>
    <col min="6148" max="6148" width="9.625" style="134" bestFit="1" customWidth="1"/>
    <col min="6149" max="6149" width="7.25" style="134" bestFit="1" customWidth="1"/>
    <col min="6150" max="6150" width="9.125" style="134" bestFit="1" customWidth="1"/>
    <col min="6151" max="6151" width="8.5" style="134" bestFit="1" customWidth="1"/>
    <col min="6152" max="6386" width="10" style="134"/>
    <col min="6387" max="6387" width="3.625" style="134" customWidth="1"/>
    <col min="6388" max="6388" width="24.875" style="134" bestFit="1" customWidth="1"/>
    <col min="6389" max="6394" width="9" style="134" customWidth="1"/>
    <col min="6395" max="6395" width="8.75" style="134" customWidth="1"/>
    <col min="6396" max="6396" width="5.625" style="134" bestFit="1" customWidth="1"/>
    <col min="6397" max="6397" width="7" style="134" bestFit="1" customWidth="1"/>
    <col min="6398" max="6402" width="5.625" style="134" bestFit="1" customWidth="1"/>
    <col min="6403" max="6403" width="6.375" style="134" bestFit="1" customWidth="1"/>
    <col min="6404" max="6404" width="9.625" style="134" bestFit="1" customWidth="1"/>
    <col min="6405" max="6405" width="7.25" style="134" bestFit="1" customWidth="1"/>
    <col min="6406" max="6406" width="9.125" style="134" bestFit="1" customWidth="1"/>
    <col min="6407" max="6407" width="8.5" style="134" bestFit="1" customWidth="1"/>
    <col min="6408" max="6642" width="10" style="134"/>
    <col min="6643" max="6643" width="3.625" style="134" customWidth="1"/>
    <col min="6644" max="6644" width="24.875" style="134" bestFit="1" customWidth="1"/>
    <col min="6645" max="6650" width="9" style="134" customWidth="1"/>
    <col min="6651" max="6651" width="8.75" style="134" customWidth="1"/>
    <col min="6652" max="6652" width="5.625" style="134" bestFit="1" customWidth="1"/>
    <col min="6653" max="6653" width="7" style="134" bestFit="1" customWidth="1"/>
    <col min="6654" max="6658" width="5.625" style="134" bestFit="1" customWidth="1"/>
    <col min="6659" max="6659" width="6.375" style="134" bestFit="1" customWidth="1"/>
    <col min="6660" max="6660" width="9.625" style="134" bestFit="1" customWidth="1"/>
    <col min="6661" max="6661" width="7.25" style="134" bestFit="1" customWidth="1"/>
    <col min="6662" max="6662" width="9.125" style="134" bestFit="1" customWidth="1"/>
    <col min="6663" max="6663" width="8.5" style="134" bestFit="1" customWidth="1"/>
    <col min="6664" max="6898" width="10" style="134"/>
    <col min="6899" max="6899" width="3.625" style="134" customWidth="1"/>
    <col min="6900" max="6900" width="24.875" style="134" bestFit="1" customWidth="1"/>
    <col min="6901" max="6906" width="9" style="134" customWidth="1"/>
    <col min="6907" max="6907" width="8.75" style="134" customWidth="1"/>
    <col min="6908" max="6908" width="5.625" style="134" bestFit="1" customWidth="1"/>
    <col min="6909" max="6909" width="7" style="134" bestFit="1" customWidth="1"/>
    <col min="6910" max="6914" width="5.625" style="134" bestFit="1" customWidth="1"/>
    <col min="6915" max="6915" width="6.375" style="134" bestFit="1" customWidth="1"/>
    <col min="6916" max="6916" width="9.625" style="134" bestFit="1" customWidth="1"/>
    <col min="6917" max="6917" width="7.25" style="134" bestFit="1" customWidth="1"/>
    <col min="6918" max="6918" width="9.125" style="134" bestFit="1" customWidth="1"/>
    <col min="6919" max="6919" width="8.5" style="134" bestFit="1" customWidth="1"/>
    <col min="6920" max="7154" width="10" style="134"/>
    <col min="7155" max="7155" width="3.625" style="134" customWidth="1"/>
    <col min="7156" max="7156" width="24.875" style="134" bestFit="1" customWidth="1"/>
    <col min="7157" max="7162" width="9" style="134" customWidth="1"/>
    <col min="7163" max="7163" width="8.75" style="134" customWidth="1"/>
    <col min="7164" max="7164" width="5.625" style="134" bestFit="1" customWidth="1"/>
    <col min="7165" max="7165" width="7" style="134" bestFit="1" customWidth="1"/>
    <col min="7166" max="7170" width="5.625" style="134" bestFit="1" customWidth="1"/>
    <col min="7171" max="7171" width="6.375" style="134" bestFit="1" customWidth="1"/>
    <col min="7172" max="7172" width="9.625" style="134" bestFit="1" customWidth="1"/>
    <col min="7173" max="7173" width="7.25" style="134" bestFit="1" customWidth="1"/>
    <col min="7174" max="7174" width="9.125" style="134" bestFit="1" customWidth="1"/>
    <col min="7175" max="7175" width="8.5" style="134" bestFit="1" customWidth="1"/>
    <col min="7176" max="7410" width="10" style="134"/>
    <col min="7411" max="7411" width="3.625" style="134" customWidth="1"/>
    <col min="7412" max="7412" width="24.875" style="134" bestFit="1" customWidth="1"/>
    <col min="7413" max="7418" width="9" style="134" customWidth="1"/>
    <col min="7419" max="7419" width="8.75" style="134" customWidth="1"/>
    <col min="7420" max="7420" width="5.625" style="134" bestFit="1" customWidth="1"/>
    <col min="7421" max="7421" width="7" style="134" bestFit="1" customWidth="1"/>
    <col min="7422" max="7426" width="5.625" style="134" bestFit="1" customWidth="1"/>
    <col min="7427" max="7427" width="6.375" style="134" bestFit="1" customWidth="1"/>
    <col min="7428" max="7428" width="9.625" style="134" bestFit="1" customWidth="1"/>
    <col min="7429" max="7429" width="7.25" style="134" bestFit="1" customWidth="1"/>
    <col min="7430" max="7430" width="9.125" style="134" bestFit="1" customWidth="1"/>
    <col min="7431" max="7431" width="8.5" style="134" bestFit="1" customWidth="1"/>
    <col min="7432" max="7666" width="10" style="134"/>
    <col min="7667" max="7667" width="3.625" style="134" customWidth="1"/>
    <col min="7668" max="7668" width="24.875" style="134" bestFit="1" customWidth="1"/>
    <col min="7669" max="7674" width="9" style="134" customWidth="1"/>
    <col min="7675" max="7675" width="8.75" style="134" customWidth="1"/>
    <col min="7676" max="7676" width="5.625" style="134" bestFit="1" customWidth="1"/>
    <col min="7677" max="7677" width="7" style="134" bestFit="1" customWidth="1"/>
    <col min="7678" max="7682" width="5.625" style="134" bestFit="1" customWidth="1"/>
    <col min="7683" max="7683" width="6.375" style="134" bestFit="1" customWidth="1"/>
    <col min="7684" max="7684" width="9.625" style="134" bestFit="1" customWidth="1"/>
    <col min="7685" max="7685" width="7.25" style="134" bestFit="1" customWidth="1"/>
    <col min="7686" max="7686" width="9.125" style="134" bestFit="1" customWidth="1"/>
    <col min="7687" max="7687" width="8.5" style="134" bestFit="1" customWidth="1"/>
    <col min="7688" max="7922" width="10" style="134"/>
    <col min="7923" max="7923" width="3.625" style="134" customWidth="1"/>
    <col min="7924" max="7924" width="24.875" style="134" bestFit="1" customWidth="1"/>
    <col min="7925" max="7930" width="9" style="134" customWidth="1"/>
    <col min="7931" max="7931" width="8.75" style="134" customWidth="1"/>
    <col min="7932" max="7932" width="5.625" style="134" bestFit="1" customWidth="1"/>
    <col min="7933" max="7933" width="7" style="134" bestFit="1" customWidth="1"/>
    <col min="7934" max="7938" width="5.625" style="134" bestFit="1" customWidth="1"/>
    <col min="7939" max="7939" width="6.375" style="134" bestFit="1" customWidth="1"/>
    <col min="7940" max="7940" width="9.625" style="134" bestFit="1" customWidth="1"/>
    <col min="7941" max="7941" width="7.25" style="134" bestFit="1" customWidth="1"/>
    <col min="7942" max="7942" width="9.125" style="134" bestFit="1" customWidth="1"/>
    <col min="7943" max="7943" width="8.5" style="134" bestFit="1" customWidth="1"/>
    <col min="7944" max="8178" width="10" style="134"/>
    <col min="8179" max="8179" width="3.625" style="134" customWidth="1"/>
    <col min="8180" max="8180" width="24.875" style="134" bestFit="1" customWidth="1"/>
    <col min="8181" max="8186" width="9" style="134" customWidth="1"/>
    <col min="8187" max="8187" width="8.75" style="134" customWidth="1"/>
    <col min="8188" max="8188" width="5.625" style="134" bestFit="1" customWidth="1"/>
    <col min="8189" max="8189" width="7" style="134" bestFit="1" customWidth="1"/>
    <col min="8190" max="8194" width="5.625" style="134" bestFit="1" customWidth="1"/>
    <col min="8195" max="8195" width="6.375" style="134" bestFit="1" customWidth="1"/>
    <col min="8196" max="8196" width="9.625" style="134" bestFit="1" customWidth="1"/>
    <col min="8197" max="8197" width="7.25" style="134" bestFit="1" customWidth="1"/>
    <col min="8198" max="8198" width="9.125" style="134" bestFit="1" customWidth="1"/>
    <col min="8199" max="8199" width="8.5" style="134" bestFit="1" customWidth="1"/>
    <col min="8200" max="8434" width="10" style="134"/>
    <col min="8435" max="8435" width="3.625" style="134" customWidth="1"/>
    <col min="8436" max="8436" width="24.875" style="134" bestFit="1" customWidth="1"/>
    <col min="8437" max="8442" width="9" style="134" customWidth="1"/>
    <col min="8443" max="8443" width="8.75" style="134" customWidth="1"/>
    <col min="8444" max="8444" width="5.625" style="134" bestFit="1" customWidth="1"/>
    <col min="8445" max="8445" width="7" style="134" bestFit="1" customWidth="1"/>
    <col min="8446" max="8450" width="5.625" style="134" bestFit="1" customWidth="1"/>
    <col min="8451" max="8451" width="6.375" style="134" bestFit="1" customWidth="1"/>
    <col min="8452" max="8452" width="9.625" style="134" bestFit="1" customWidth="1"/>
    <col min="8453" max="8453" width="7.25" style="134" bestFit="1" customWidth="1"/>
    <col min="8454" max="8454" width="9.125" style="134" bestFit="1" customWidth="1"/>
    <col min="8455" max="8455" width="8.5" style="134" bestFit="1" customWidth="1"/>
    <col min="8456" max="8690" width="10" style="134"/>
    <col min="8691" max="8691" width="3.625" style="134" customWidth="1"/>
    <col min="8692" max="8692" width="24.875" style="134" bestFit="1" customWidth="1"/>
    <col min="8693" max="8698" width="9" style="134" customWidth="1"/>
    <col min="8699" max="8699" width="8.75" style="134" customWidth="1"/>
    <col min="8700" max="8700" width="5.625" style="134" bestFit="1" customWidth="1"/>
    <col min="8701" max="8701" width="7" style="134" bestFit="1" customWidth="1"/>
    <col min="8702" max="8706" width="5.625" style="134" bestFit="1" customWidth="1"/>
    <col min="8707" max="8707" width="6.375" style="134" bestFit="1" customWidth="1"/>
    <col min="8708" max="8708" width="9.625" style="134" bestFit="1" customWidth="1"/>
    <col min="8709" max="8709" width="7.25" style="134" bestFit="1" customWidth="1"/>
    <col min="8710" max="8710" width="9.125" style="134" bestFit="1" customWidth="1"/>
    <col min="8711" max="8711" width="8.5" style="134" bestFit="1" customWidth="1"/>
    <col min="8712" max="8946" width="10" style="134"/>
    <col min="8947" max="8947" width="3.625" style="134" customWidth="1"/>
    <col min="8948" max="8948" width="24.875" style="134" bestFit="1" customWidth="1"/>
    <col min="8949" max="8954" width="9" style="134" customWidth="1"/>
    <col min="8955" max="8955" width="8.75" style="134" customWidth="1"/>
    <col min="8956" max="8956" width="5.625" style="134" bestFit="1" customWidth="1"/>
    <col min="8957" max="8957" width="7" style="134" bestFit="1" customWidth="1"/>
    <col min="8958" max="8962" width="5.625" style="134" bestFit="1" customWidth="1"/>
    <col min="8963" max="8963" width="6.375" style="134" bestFit="1" customWidth="1"/>
    <col min="8964" max="8964" width="9.625" style="134" bestFit="1" customWidth="1"/>
    <col min="8965" max="8965" width="7.25" style="134" bestFit="1" customWidth="1"/>
    <col min="8966" max="8966" width="9.125" style="134" bestFit="1" customWidth="1"/>
    <col min="8967" max="8967" width="8.5" style="134" bestFit="1" customWidth="1"/>
    <col min="8968" max="9202" width="10" style="134"/>
    <col min="9203" max="9203" width="3.625" style="134" customWidth="1"/>
    <col min="9204" max="9204" width="24.875" style="134" bestFit="1" customWidth="1"/>
    <col min="9205" max="9210" width="9" style="134" customWidth="1"/>
    <col min="9211" max="9211" width="8.75" style="134" customWidth="1"/>
    <col min="9212" max="9212" width="5.625" style="134" bestFit="1" customWidth="1"/>
    <col min="9213" max="9213" width="7" style="134" bestFit="1" customWidth="1"/>
    <col min="9214" max="9218" width="5.625" style="134" bestFit="1" customWidth="1"/>
    <col min="9219" max="9219" width="6.375" style="134" bestFit="1" customWidth="1"/>
    <col min="9220" max="9220" width="9.625" style="134" bestFit="1" customWidth="1"/>
    <col min="9221" max="9221" width="7.25" style="134" bestFit="1" customWidth="1"/>
    <col min="9222" max="9222" width="9.125" style="134" bestFit="1" customWidth="1"/>
    <col min="9223" max="9223" width="8.5" style="134" bestFit="1" customWidth="1"/>
    <col min="9224" max="9458" width="10" style="134"/>
    <col min="9459" max="9459" width="3.625" style="134" customWidth="1"/>
    <col min="9460" max="9460" width="24.875" style="134" bestFit="1" customWidth="1"/>
    <col min="9461" max="9466" width="9" style="134" customWidth="1"/>
    <col min="9467" max="9467" width="8.75" style="134" customWidth="1"/>
    <col min="9468" max="9468" width="5.625" style="134" bestFit="1" customWidth="1"/>
    <col min="9469" max="9469" width="7" style="134" bestFit="1" customWidth="1"/>
    <col min="9470" max="9474" width="5.625" style="134" bestFit="1" customWidth="1"/>
    <col min="9475" max="9475" width="6.375" style="134" bestFit="1" customWidth="1"/>
    <col min="9476" max="9476" width="9.625" style="134" bestFit="1" customWidth="1"/>
    <col min="9477" max="9477" width="7.25" style="134" bestFit="1" customWidth="1"/>
    <col min="9478" max="9478" width="9.125" style="134" bestFit="1" customWidth="1"/>
    <col min="9479" max="9479" width="8.5" style="134" bestFit="1" customWidth="1"/>
    <col min="9480" max="9714" width="10" style="134"/>
    <col min="9715" max="9715" width="3.625" style="134" customWidth="1"/>
    <col min="9716" max="9716" width="24.875" style="134" bestFit="1" customWidth="1"/>
    <col min="9717" max="9722" width="9" style="134" customWidth="1"/>
    <col min="9723" max="9723" width="8.75" style="134" customWidth="1"/>
    <col min="9724" max="9724" width="5.625" style="134" bestFit="1" customWidth="1"/>
    <col min="9725" max="9725" width="7" style="134" bestFit="1" customWidth="1"/>
    <col min="9726" max="9730" width="5.625" style="134" bestFit="1" customWidth="1"/>
    <col min="9731" max="9731" width="6.375" style="134" bestFit="1" customWidth="1"/>
    <col min="9732" max="9732" width="9.625" style="134" bestFit="1" customWidth="1"/>
    <col min="9733" max="9733" width="7.25" style="134" bestFit="1" customWidth="1"/>
    <col min="9734" max="9734" width="9.125" style="134" bestFit="1" customWidth="1"/>
    <col min="9735" max="9735" width="8.5" style="134" bestFit="1" customWidth="1"/>
    <col min="9736" max="9970" width="10" style="134"/>
    <col min="9971" max="9971" width="3.625" style="134" customWidth="1"/>
    <col min="9972" max="9972" width="24.875" style="134" bestFit="1" customWidth="1"/>
    <col min="9973" max="9978" width="9" style="134" customWidth="1"/>
    <col min="9979" max="9979" width="8.75" style="134" customWidth="1"/>
    <col min="9980" max="9980" width="5.625" style="134" bestFit="1" customWidth="1"/>
    <col min="9981" max="9981" width="7" style="134" bestFit="1" customWidth="1"/>
    <col min="9982" max="9986" width="5.625" style="134" bestFit="1" customWidth="1"/>
    <col min="9987" max="9987" width="6.375" style="134" bestFit="1" customWidth="1"/>
    <col min="9988" max="9988" width="9.625" style="134" bestFit="1" customWidth="1"/>
    <col min="9989" max="9989" width="7.25" style="134" bestFit="1" customWidth="1"/>
    <col min="9990" max="9990" width="9.125" style="134" bestFit="1" customWidth="1"/>
    <col min="9991" max="9991" width="8.5" style="134" bestFit="1" customWidth="1"/>
    <col min="9992" max="10226" width="10" style="134"/>
    <col min="10227" max="10227" width="3.625" style="134" customWidth="1"/>
    <col min="10228" max="10228" width="24.875" style="134" bestFit="1" customWidth="1"/>
    <col min="10229" max="10234" width="9" style="134" customWidth="1"/>
    <col min="10235" max="10235" width="8.75" style="134" customWidth="1"/>
    <col min="10236" max="10236" width="5.625" style="134" bestFit="1" customWidth="1"/>
    <col min="10237" max="10237" width="7" style="134" bestFit="1" customWidth="1"/>
    <col min="10238" max="10242" width="5.625" style="134" bestFit="1" customWidth="1"/>
    <col min="10243" max="10243" width="6.375" style="134" bestFit="1" customWidth="1"/>
    <col min="10244" max="10244" width="9.625" style="134" bestFit="1" customWidth="1"/>
    <col min="10245" max="10245" width="7.25" style="134" bestFit="1" customWidth="1"/>
    <col min="10246" max="10246" width="9.125" style="134" bestFit="1" customWidth="1"/>
    <col min="10247" max="10247" width="8.5" style="134" bestFit="1" customWidth="1"/>
    <col min="10248" max="10482" width="10" style="134"/>
    <col min="10483" max="10483" width="3.625" style="134" customWidth="1"/>
    <col min="10484" max="10484" width="24.875" style="134" bestFit="1" customWidth="1"/>
    <col min="10485" max="10490" width="9" style="134" customWidth="1"/>
    <col min="10491" max="10491" width="8.75" style="134" customWidth="1"/>
    <col min="10492" max="10492" width="5.625" style="134" bestFit="1" customWidth="1"/>
    <col min="10493" max="10493" width="7" style="134" bestFit="1" customWidth="1"/>
    <col min="10494" max="10498" width="5.625" style="134" bestFit="1" customWidth="1"/>
    <col min="10499" max="10499" width="6.375" style="134" bestFit="1" customWidth="1"/>
    <col min="10500" max="10500" width="9.625" style="134" bestFit="1" customWidth="1"/>
    <col min="10501" max="10501" width="7.25" style="134" bestFit="1" customWidth="1"/>
    <col min="10502" max="10502" width="9.125" style="134" bestFit="1" customWidth="1"/>
    <col min="10503" max="10503" width="8.5" style="134" bestFit="1" customWidth="1"/>
    <col min="10504" max="10738" width="10" style="134"/>
    <col min="10739" max="10739" width="3.625" style="134" customWidth="1"/>
    <col min="10740" max="10740" width="24.875" style="134" bestFit="1" customWidth="1"/>
    <col min="10741" max="10746" width="9" style="134" customWidth="1"/>
    <col min="10747" max="10747" width="8.75" style="134" customWidth="1"/>
    <col min="10748" max="10748" width="5.625" style="134" bestFit="1" customWidth="1"/>
    <col min="10749" max="10749" width="7" style="134" bestFit="1" customWidth="1"/>
    <col min="10750" max="10754" width="5.625" style="134" bestFit="1" customWidth="1"/>
    <col min="10755" max="10755" width="6.375" style="134" bestFit="1" customWidth="1"/>
    <col min="10756" max="10756" width="9.625" style="134" bestFit="1" customWidth="1"/>
    <col min="10757" max="10757" width="7.25" style="134" bestFit="1" customWidth="1"/>
    <col min="10758" max="10758" width="9.125" style="134" bestFit="1" customWidth="1"/>
    <col min="10759" max="10759" width="8.5" style="134" bestFit="1" customWidth="1"/>
    <col min="10760" max="10994" width="10" style="134"/>
    <col min="10995" max="10995" width="3.625" style="134" customWidth="1"/>
    <col min="10996" max="10996" width="24.875" style="134" bestFit="1" customWidth="1"/>
    <col min="10997" max="11002" width="9" style="134" customWidth="1"/>
    <col min="11003" max="11003" width="8.75" style="134" customWidth="1"/>
    <col min="11004" max="11004" width="5.625" style="134" bestFit="1" customWidth="1"/>
    <col min="11005" max="11005" width="7" style="134" bestFit="1" customWidth="1"/>
    <col min="11006" max="11010" width="5.625" style="134" bestFit="1" customWidth="1"/>
    <col min="11011" max="11011" width="6.375" style="134" bestFit="1" customWidth="1"/>
    <col min="11012" max="11012" width="9.625" style="134" bestFit="1" customWidth="1"/>
    <col min="11013" max="11013" width="7.25" style="134" bestFit="1" customWidth="1"/>
    <col min="11014" max="11014" width="9.125" style="134" bestFit="1" customWidth="1"/>
    <col min="11015" max="11015" width="8.5" style="134" bestFit="1" customWidth="1"/>
    <col min="11016" max="11250" width="10" style="134"/>
    <col min="11251" max="11251" width="3.625" style="134" customWidth="1"/>
    <col min="11252" max="11252" width="24.875" style="134" bestFit="1" customWidth="1"/>
    <col min="11253" max="11258" width="9" style="134" customWidth="1"/>
    <col min="11259" max="11259" width="8.75" style="134" customWidth="1"/>
    <col min="11260" max="11260" width="5.625" style="134" bestFit="1" customWidth="1"/>
    <col min="11261" max="11261" width="7" style="134" bestFit="1" customWidth="1"/>
    <col min="11262" max="11266" width="5.625" style="134" bestFit="1" customWidth="1"/>
    <col min="11267" max="11267" width="6.375" style="134" bestFit="1" customWidth="1"/>
    <col min="11268" max="11268" width="9.625" style="134" bestFit="1" customWidth="1"/>
    <col min="11269" max="11269" width="7.25" style="134" bestFit="1" customWidth="1"/>
    <col min="11270" max="11270" width="9.125" style="134" bestFit="1" customWidth="1"/>
    <col min="11271" max="11271" width="8.5" style="134" bestFit="1" customWidth="1"/>
    <col min="11272" max="11506" width="10" style="134"/>
    <col min="11507" max="11507" width="3.625" style="134" customWidth="1"/>
    <col min="11508" max="11508" width="24.875" style="134" bestFit="1" customWidth="1"/>
    <col min="11509" max="11514" width="9" style="134" customWidth="1"/>
    <col min="11515" max="11515" width="8.75" style="134" customWidth="1"/>
    <col min="11516" max="11516" width="5.625" style="134" bestFit="1" customWidth="1"/>
    <col min="11517" max="11517" width="7" style="134" bestFit="1" customWidth="1"/>
    <col min="11518" max="11522" width="5.625" style="134" bestFit="1" customWidth="1"/>
    <col min="11523" max="11523" width="6.375" style="134" bestFit="1" customWidth="1"/>
    <col min="11524" max="11524" width="9.625" style="134" bestFit="1" customWidth="1"/>
    <col min="11525" max="11525" width="7.25" style="134" bestFit="1" customWidth="1"/>
    <col min="11526" max="11526" width="9.125" style="134" bestFit="1" customWidth="1"/>
    <col min="11527" max="11527" width="8.5" style="134" bestFit="1" customWidth="1"/>
    <col min="11528" max="11762" width="10" style="134"/>
    <col min="11763" max="11763" width="3.625" style="134" customWidth="1"/>
    <col min="11764" max="11764" width="24.875" style="134" bestFit="1" customWidth="1"/>
    <col min="11765" max="11770" width="9" style="134" customWidth="1"/>
    <col min="11771" max="11771" width="8.75" style="134" customWidth="1"/>
    <col min="11772" max="11772" width="5.625" style="134" bestFit="1" customWidth="1"/>
    <col min="11773" max="11773" width="7" style="134" bestFit="1" customWidth="1"/>
    <col min="11774" max="11778" width="5.625" style="134" bestFit="1" customWidth="1"/>
    <col min="11779" max="11779" width="6.375" style="134" bestFit="1" customWidth="1"/>
    <col min="11780" max="11780" width="9.625" style="134" bestFit="1" customWidth="1"/>
    <col min="11781" max="11781" width="7.25" style="134" bestFit="1" customWidth="1"/>
    <col min="11782" max="11782" width="9.125" style="134" bestFit="1" customWidth="1"/>
    <col min="11783" max="11783" width="8.5" style="134" bestFit="1" customWidth="1"/>
    <col min="11784" max="12018" width="10" style="134"/>
    <col min="12019" max="12019" width="3.625" style="134" customWidth="1"/>
    <col min="12020" max="12020" width="24.875" style="134" bestFit="1" customWidth="1"/>
    <col min="12021" max="12026" width="9" style="134" customWidth="1"/>
    <col min="12027" max="12027" width="8.75" style="134" customWidth="1"/>
    <col min="12028" max="12028" width="5.625" style="134" bestFit="1" customWidth="1"/>
    <col min="12029" max="12029" width="7" style="134" bestFit="1" customWidth="1"/>
    <col min="12030" max="12034" width="5.625" style="134" bestFit="1" customWidth="1"/>
    <col min="12035" max="12035" width="6.375" style="134" bestFit="1" customWidth="1"/>
    <col min="12036" max="12036" width="9.625" style="134" bestFit="1" customWidth="1"/>
    <col min="12037" max="12037" width="7.25" style="134" bestFit="1" customWidth="1"/>
    <col min="12038" max="12038" width="9.125" style="134" bestFit="1" customWidth="1"/>
    <col min="12039" max="12039" width="8.5" style="134" bestFit="1" customWidth="1"/>
    <col min="12040" max="12274" width="10" style="134"/>
    <col min="12275" max="12275" width="3.625" style="134" customWidth="1"/>
    <col min="12276" max="12276" width="24.875" style="134" bestFit="1" customWidth="1"/>
    <col min="12277" max="12282" width="9" style="134" customWidth="1"/>
    <col min="12283" max="12283" width="8.75" style="134" customWidth="1"/>
    <col min="12284" max="12284" width="5.625" style="134" bestFit="1" customWidth="1"/>
    <col min="12285" max="12285" width="7" style="134" bestFit="1" customWidth="1"/>
    <col min="12286" max="12290" width="5.625" style="134" bestFit="1" customWidth="1"/>
    <col min="12291" max="12291" width="6.375" style="134" bestFit="1" customWidth="1"/>
    <col min="12292" max="12292" width="9.625" style="134" bestFit="1" customWidth="1"/>
    <col min="12293" max="12293" width="7.25" style="134" bestFit="1" customWidth="1"/>
    <col min="12294" max="12294" width="9.125" style="134" bestFit="1" customWidth="1"/>
    <col min="12295" max="12295" width="8.5" style="134" bestFit="1" customWidth="1"/>
    <col min="12296" max="12530" width="10" style="134"/>
    <col min="12531" max="12531" width="3.625" style="134" customWidth="1"/>
    <col min="12532" max="12532" width="24.875" style="134" bestFit="1" customWidth="1"/>
    <col min="12533" max="12538" width="9" style="134" customWidth="1"/>
    <col min="12539" max="12539" width="8.75" style="134" customWidth="1"/>
    <col min="12540" max="12540" width="5.625" style="134" bestFit="1" customWidth="1"/>
    <col min="12541" max="12541" width="7" style="134" bestFit="1" customWidth="1"/>
    <col min="12542" max="12546" width="5.625" style="134" bestFit="1" customWidth="1"/>
    <col min="12547" max="12547" width="6.375" style="134" bestFit="1" customWidth="1"/>
    <col min="12548" max="12548" width="9.625" style="134" bestFit="1" customWidth="1"/>
    <col min="12549" max="12549" width="7.25" style="134" bestFit="1" customWidth="1"/>
    <col min="12550" max="12550" width="9.125" style="134" bestFit="1" customWidth="1"/>
    <col min="12551" max="12551" width="8.5" style="134" bestFit="1" customWidth="1"/>
    <col min="12552" max="12786" width="10" style="134"/>
    <col min="12787" max="12787" width="3.625" style="134" customWidth="1"/>
    <col min="12788" max="12788" width="24.875" style="134" bestFit="1" customWidth="1"/>
    <col min="12789" max="12794" width="9" style="134" customWidth="1"/>
    <col min="12795" max="12795" width="8.75" style="134" customWidth="1"/>
    <col min="12796" max="12796" width="5.625" style="134" bestFit="1" customWidth="1"/>
    <col min="12797" max="12797" width="7" style="134" bestFit="1" customWidth="1"/>
    <col min="12798" max="12802" width="5.625" style="134" bestFit="1" customWidth="1"/>
    <col min="12803" max="12803" width="6.375" style="134" bestFit="1" customWidth="1"/>
    <col min="12804" max="12804" width="9.625" style="134" bestFit="1" customWidth="1"/>
    <col min="12805" max="12805" width="7.25" style="134" bestFit="1" customWidth="1"/>
    <col min="12806" max="12806" width="9.125" style="134" bestFit="1" customWidth="1"/>
    <col min="12807" max="12807" width="8.5" style="134" bestFit="1" customWidth="1"/>
    <col min="12808" max="13042" width="10" style="134"/>
    <col min="13043" max="13043" width="3.625" style="134" customWidth="1"/>
    <col min="13044" max="13044" width="24.875" style="134" bestFit="1" customWidth="1"/>
    <col min="13045" max="13050" width="9" style="134" customWidth="1"/>
    <col min="13051" max="13051" width="8.75" style="134" customWidth="1"/>
    <col min="13052" max="13052" width="5.625" style="134" bestFit="1" customWidth="1"/>
    <col min="13053" max="13053" width="7" style="134" bestFit="1" customWidth="1"/>
    <col min="13054" max="13058" width="5.625" style="134" bestFit="1" customWidth="1"/>
    <col min="13059" max="13059" width="6.375" style="134" bestFit="1" customWidth="1"/>
    <col min="13060" max="13060" width="9.625" style="134" bestFit="1" customWidth="1"/>
    <col min="13061" max="13061" width="7.25" style="134" bestFit="1" customWidth="1"/>
    <col min="13062" max="13062" width="9.125" style="134" bestFit="1" customWidth="1"/>
    <col min="13063" max="13063" width="8.5" style="134" bestFit="1" customWidth="1"/>
    <col min="13064" max="13298" width="10" style="134"/>
    <col min="13299" max="13299" width="3.625" style="134" customWidth="1"/>
    <col min="13300" max="13300" width="24.875" style="134" bestFit="1" customWidth="1"/>
    <col min="13301" max="13306" width="9" style="134" customWidth="1"/>
    <col min="13307" max="13307" width="8.75" style="134" customWidth="1"/>
    <col min="13308" max="13308" width="5.625" style="134" bestFit="1" customWidth="1"/>
    <col min="13309" max="13309" width="7" style="134" bestFit="1" customWidth="1"/>
    <col min="13310" max="13314" width="5.625" style="134" bestFit="1" customWidth="1"/>
    <col min="13315" max="13315" width="6.375" style="134" bestFit="1" customWidth="1"/>
    <col min="13316" max="13316" width="9.625" style="134" bestFit="1" customWidth="1"/>
    <col min="13317" max="13317" width="7.25" style="134" bestFit="1" customWidth="1"/>
    <col min="13318" max="13318" width="9.125" style="134" bestFit="1" customWidth="1"/>
    <col min="13319" max="13319" width="8.5" style="134" bestFit="1" customWidth="1"/>
    <col min="13320" max="13554" width="10" style="134"/>
    <col min="13555" max="13555" width="3.625" style="134" customWidth="1"/>
    <col min="13556" max="13556" width="24.875" style="134" bestFit="1" customWidth="1"/>
    <col min="13557" max="13562" width="9" style="134" customWidth="1"/>
    <col min="13563" max="13563" width="8.75" style="134" customWidth="1"/>
    <col min="13564" max="13564" width="5.625" style="134" bestFit="1" customWidth="1"/>
    <col min="13565" max="13565" width="7" style="134" bestFit="1" customWidth="1"/>
    <col min="13566" max="13570" width="5.625" style="134" bestFit="1" customWidth="1"/>
    <col min="13571" max="13571" width="6.375" style="134" bestFit="1" customWidth="1"/>
    <col min="13572" max="13572" width="9.625" style="134" bestFit="1" customWidth="1"/>
    <col min="13573" max="13573" width="7.25" style="134" bestFit="1" customWidth="1"/>
    <col min="13574" max="13574" width="9.125" style="134" bestFit="1" customWidth="1"/>
    <col min="13575" max="13575" width="8.5" style="134" bestFit="1" customWidth="1"/>
    <col min="13576" max="13810" width="10" style="134"/>
    <col min="13811" max="13811" width="3.625" style="134" customWidth="1"/>
    <col min="13812" max="13812" width="24.875" style="134" bestFit="1" customWidth="1"/>
    <col min="13813" max="13818" width="9" style="134" customWidth="1"/>
    <col min="13819" max="13819" width="8.75" style="134" customWidth="1"/>
    <col min="13820" max="13820" width="5.625" style="134" bestFit="1" customWidth="1"/>
    <col min="13821" max="13821" width="7" style="134" bestFit="1" customWidth="1"/>
    <col min="13822" max="13826" width="5.625" style="134" bestFit="1" customWidth="1"/>
    <col min="13827" max="13827" width="6.375" style="134" bestFit="1" customWidth="1"/>
    <col min="13828" max="13828" width="9.625" style="134" bestFit="1" customWidth="1"/>
    <col min="13829" max="13829" width="7.25" style="134" bestFit="1" customWidth="1"/>
    <col min="13830" max="13830" width="9.125" style="134" bestFit="1" customWidth="1"/>
    <col min="13831" max="13831" width="8.5" style="134" bestFit="1" customWidth="1"/>
    <col min="13832" max="14066" width="10" style="134"/>
    <col min="14067" max="14067" width="3.625" style="134" customWidth="1"/>
    <col min="14068" max="14068" width="24.875" style="134" bestFit="1" customWidth="1"/>
    <col min="14069" max="14074" width="9" style="134" customWidth="1"/>
    <col min="14075" max="14075" width="8.75" style="134" customWidth="1"/>
    <col min="14076" max="14076" width="5.625" style="134" bestFit="1" customWidth="1"/>
    <col min="14077" max="14077" width="7" style="134" bestFit="1" customWidth="1"/>
    <col min="14078" max="14082" width="5.625" style="134" bestFit="1" customWidth="1"/>
    <col min="14083" max="14083" width="6.375" style="134" bestFit="1" customWidth="1"/>
    <col min="14084" max="14084" width="9.625" style="134" bestFit="1" customWidth="1"/>
    <col min="14085" max="14085" width="7.25" style="134" bestFit="1" customWidth="1"/>
    <col min="14086" max="14086" width="9.125" style="134" bestFit="1" customWidth="1"/>
    <col min="14087" max="14087" width="8.5" style="134" bestFit="1" customWidth="1"/>
    <col min="14088" max="14322" width="10" style="134"/>
    <col min="14323" max="14323" width="3.625" style="134" customWidth="1"/>
    <col min="14324" max="14324" width="24.875" style="134" bestFit="1" customWidth="1"/>
    <col min="14325" max="14330" width="9" style="134" customWidth="1"/>
    <col min="14331" max="14331" width="8.75" style="134" customWidth="1"/>
    <col min="14332" max="14332" width="5.625" style="134" bestFit="1" customWidth="1"/>
    <col min="14333" max="14333" width="7" style="134" bestFit="1" customWidth="1"/>
    <col min="14334" max="14338" width="5.625" style="134" bestFit="1" customWidth="1"/>
    <col min="14339" max="14339" width="6.375" style="134" bestFit="1" customWidth="1"/>
    <col min="14340" max="14340" width="9.625" style="134" bestFit="1" customWidth="1"/>
    <col min="14341" max="14341" width="7.25" style="134" bestFit="1" customWidth="1"/>
    <col min="14342" max="14342" width="9.125" style="134" bestFit="1" customWidth="1"/>
    <col min="14343" max="14343" width="8.5" style="134" bestFit="1" customWidth="1"/>
    <col min="14344" max="14578" width="10" style="134"/>
    <col min="14579" max="14579" width="3.625" style="134" customWidth="1"/>
    <col min="14580" max="14580" width="24.875" style="134" bestFit="1" customWidth="1"/>
    <col min="14581" max="14586" width="9" style="134" customWidth="1"/>
    <col min="14587" max="14587" width="8.75" style="134" customWidth="1"/>
    <col min="14588" max="14588" width="5.625" style="134" bestFit="1" customWidth="1"/>
    <col min="14589" max="14589" width="7" style="134" bestFit="1" customWidth="1"/>
    <col min="14590" max="14594" width="5.625" style="134" bestFit="1" customWidth="1"/>
    <col min="14595" max="14595" width="6.375" style="134" bestFit="1" customWidth="1"/>
    <col min="14596" max="14596" width="9.625" style="134" bestFit="1" customWidth="1"/>
    <col min="14597" max="14597" width="7.25" style="134" bestFit="1" customWidth="1"/>
    <col min="14598" max="14598" width="9.125" style="134" bestFit="1" customWidth="1"/>
    <col min="14599" max="14599" width="8.5" style="134" bestFit="1" customWidth="1"/>
    <col min="14600" max="14834" width="10" style="134"/>
    <col min="14835" max="14835" width="3.625" style="134" customWidth="1"/>
    <col min="14836" max="14836" width="24.875" style="134" bestFit="1" customWidth="1"/>
    <col min="14837" max="14842" width="9" style="134" customWidth="1"/>
    <col min="14843" max="14843" width="8.75" style="134" customWidth="1"/>
    <col min="14844" max="14844" width="5.625" style="134" bestFit="1" customWidth="1"/>
    <col min="14845" max="14845" width="7" style="134" bestFit="1" customWidth="1"/>
    <col min="14846" max="14850" width="5.625" style="134" bestFit="1" customWidth="1"/>
    <col min="14851" max="14851" width="6.375" style="134" bestFit="1" customWidth="1"/>
    <col min="14852" max="14852" width="9.625" style="134" bestFit="1" customWidth="1"/>
    <col min="14853" max="14853" width="7.25" style="134" bestFit="1" customWidth="1"/>
    <col min="14854" max="14854" width="9.125" style="134" bestFit="1" customWidth="1"/>
    <col min="14855" max="14855" width="8.5" style="134" bestFit="1" customWidth="1"/>
    <col min="14856" max="15090" width="10" style="134"/>
    <col min="15091" max="15091" width="3.625" style="134" customWidth="1"/>
    <col min="15092" max="15092" width="24.875" style="134" bestFit="1" customWidth="1"/>
    <col min="15093" max="15098" width="9" style="134" customWidth="1"/>
    <col min="15099" max="15099" width="8.75" style="134" customWidth="1"/>
    <col min="15100" max="15100" width="5.625" style="134" bestFit="1" customWidth="1"/>
    <col min="15101" max="15101" width="7" style="134" bestFit="1" customWidth="1"/>
    <col min="15102" max="15106" width="5.625" style="134" bestFit="1" customWidth="1"/>
    <col min="15107" max="15107" width="6.375" style="134" bestFit="1" customWidth="1"/>
    <col min="15108" max="15108" width="9.625" style="134" bestFit="1" customWidth="1"/>
    <col min="15109" max="15109" width="7.25" style="134" bestFit="1" customWidth="1"/>
    <col min="15110" max="15110" width="9.125" style="134" bestFit="1" customWidth="1"/>
    <col min="15111" max="15111" width="8.5" style="134" bestFit="1" customWidth="1"/>
    <col min="15112" max="15346" width="10" style="134"/>
    <col min="15347" max="15347" width="3.625" style="134" customWidth="1"/>
    <col min="15348" max="15348" width="24.875" style="134" bestFit="1" customWidth="1"/>
    <col min="15349" max="15354" width="9" style="134" customWidth="1"/>
    <col min="15355" max="15355" width="8.75" style="134" customWidth="1"/>
    <col min="15356" max="15356" width="5.625" style="134" bestFit="1" customWidth="1"/>
    <col min="15357" max="15357" width="7" style="134" bestFit="1" customWidth="1"/>
    <col min="15358" max="15362" width="5.625" style="134" bestFit="1" customWidth="1"/>
    <col min="15363" max="15363" width="6.375" style="134" bestFit="1" customWidth="1"/>
    <col min="15364" max="15364" width="9.625" style="134" bestFit="1" customWidth="1"/>
    <col min="15365" max="15365" width="7.25" style="134" bestFit="1" customWidth="1"/>
    <col min="15366" max="15366" width="9.125" style="134" bestFit="1" customWidth="1"/>
    <col min="15367" max="15367" width="8.5" style="134" bestFit="1" customWidth="1"/>
    <col min="15368" max="15602" width="10" style="134"/>
    <col min="15603" max="15603" width="3.625" style="134" customWidth="1"/>
    <col min="15604" max="15604" width="24.875" style="134" bestFit="1" customWidth="1"/>
    <col min="15605" max="15610" width="9" style="134" customWidth="1"/>
    <col min="15611" max="15611" width="8.75" style="134" customWidth="1"/>
    <col min="15612" max="15612" width="5.625" style="134" bestFit="1" customWidth="1"/>
    <col min="15613" max="15613" width="7" style="134" bestFit="1" customWidth="1"/>
    <col min="15614" max="15618" width="5.625" style="134" bestFit="1" customWidth="1"/>
    <col min="15619" max="15619" width="6.375" style="134" bestFit="1" customWidth="1"/>
    <col min="15620" max="15620" width="9.625" style="134" bestFit="1" customWidth="1"/>
    <col min="15621" max="15621" width="7.25" style="134" bestFit="1" customWidth="1"/>
    <col min="15622" max="15622" width="9.125" style="134" bestFit="1" customWidth="1"/>
    <col min="15623" max="15623" width="8.5" style="134" bestFit="1" customWidth="1"/>
    <col min="15624" max="15858" width="10" style="134"/>
    <col min="15859" max="15859" width="3.625" style="134" customWidth="1"/>
    <col min="15860" max="15860" width="24.875" style="134" bestFit="1" customWidth="1"/>
    <col min="15861" max="15866" width="9" style="134" customWidth="1"/>
    <col min="15867" max="15867" width="8.75" style="134" customWidth="1"/>
    <col min="15868" max="15868" width="5.625" style="134" bestFit="1" customWidth="1"/>
    <col min="15869" max="15869" width="7" style="134" bestFit="1" customWidth="1"/>
    <col min="15870" max="15874" width="5.625" style="134" bestFit="1" customWidth="1"/>
    <col min="15875" max="15875" width="6.375" style="134" bestFit="1" customWidth="1"/>
    <col min="15876" max="15876" width="9.625" style="134" bestFit="1" customWidth="1"/>
    <col min="15877" max="15877" width="7.25" style="134" bestFit="1" customWidth="1"/>
    <col min="15878" max="15878" width="9.125" style="134" bestFit="1" customWidth="1"/>
    <col min="15879" max="15879" width="8.5" style="134" bestFit="1" customWidth="1"/>
    <col min="15880" max="16114" width="10" style="134"/>
    <col min="16115" max="16115" width="3.625" style="134" customWidth="1"/>
    <col min="16116" max="16116" width="24.875" style="134" bestFit="1" customWidth="1"/>
    <col min="16117" max="16122" width="9" style="134" customWidth="1"/>
    <col min="16123" max="16123" width="8.75" style="134" customWidth="1"/>
    <col min="16124" max="16124" width="5.625" style="134" bestFit="1" customWidth="1"/>
    <col min="16125" max="16125" width="7" style="134" bestFit="1" customWidth="1"/>
    <col min="16126" max="16130" width="5.625" style="134" bestFit="1" customWidth="1"/>
    <col min="16131" max="16131" width="6.375" style="134" bestFit="1" customWidth="1"/>
    <col min="16132" max="16132" width="9.625" style="134" bestFit="1" customWidth="1"/>
    <col min="16133" max="16133" width="7.25" style="134" bestFit="1" customWidth="1"/>
    <col min="16134" max="16134" width="9.125" style="134" bestFit="1" customWidth="1"/>
    <col min="16135" max="16135" width="8.5" style="134" bestFit="1" customWidth="1"/>
    <col min="16136" max="16384" width="11" style="134"/>
  </cols>
  <sheetData>
    <row r="1" spans="1:13" ht="13.7" customHeight="1" x14ac:dyDescent="0.2">
      <c r="A1" s="864" t="s">
        <v>33</v>
      </c>
      <c r="B1" s="864"/>
      <c r="C1" s="864"/>
      <c r="D1" s="131"/>
      <c r="E1" s="131"/>
      <c r="F1" s="131"/>
      <c r="G1" s="131"/>
    </row>
    <row r="2" spans="1:13" ht="13.7" customHeight="1" x14ac:dyDescent="0.2">
      <c r="A2" s="865"/>
      <c r="B2" s="865"/>
      <c r="C2" s="865"/>
      <c r="D2" s="135"/>
      <c r="E2" s="135"/>
      <c r="F2" s="135"/>
      <c r="G2" s="110" t="s">
        <v>159</v>
      </c>
    </row>
    <row r="3" spans="1:13" ht="13.7" customHeight="1" x14ac:dyDescent="0.2">
      <c r="A3" s="167"/>
      <c r="B3" s="868">
        <f>INDICE!A3</f>
        <v>42156</v>
      </c>
      <c r="C3" s="869"/>
      <c r="D3" s="869" t="s">
        <v>120</v>
      </c>
      <c r="E3" s="869"/>
      <c r="F3" s="869" t="s">
        <v>121</v>
      </c>
      <c r="G3" s="869"/>
    </row>
    <row r="4" spans="1:13" ht="30.2" customHeight="1" x14ac:dyDescent="0.2">
      <c r="A4" s="151"/>
      <c r="B4" s="168" t="s">
        <v>200</v>
      </c>
      <c r="C4" s="169" t="s">
        <v>201</v>
      </c>
      <c r="D4" s="168" t="s">
        <v>200</v>
      </c>
      <c r="E4" s="169" t="s">
        <v>201</v>
      </c>
      <c r="F4" s="168" t="s">
        <v>200</v>
      </c>
      <c r="G4" s="169" t="s">
        <v>201</v>
      </c>
    </row>
    <row r="5" spans="1:13" s="133" customFormat="1" ht="13.7" customHeight="1" x14ac:dyDescent="0.2">
      <c r="A5" s="137" t="s">
        <v>202</v>
      </c>
      <c r="B5" s="140">
        <v>389.20108999999917</v>
      </c>
      <c r="C5" s="143">
        <v>12.732519999999999</v>
      </c>
      <c r="D5" s="140">
        <v>2157.4530400000008</v>
      </c>
      <c r="E5" s="140">
        <v>63.802609999999994</v>
      </c>
      <c r="F5" s="140">
        <v>4488.6363400000009</v>
      </c>
      <c r="G5" s="140">
        <v>131.73891</v>
      </c>
      <c r="L5" s="170"/>
      <c r="M5" s="170"/>
    </row>
    <row r="6" spans="1:13" s="133" customFormat="1" ht="13.7" customHeight="1" x14ac:dyDescent="0.2">
      <c r="A6" s="137" t="s">
        <v>203</v>
      </c>
      <c r="B6" s="140">
        <v>1433.7496500000004</v>
      </c>
      <c r="C6" s="140">
        <v>455.4294300000002</v>
      </c>
      <c r="D6" s="140">
        <v>8093.9488399999955</v>
      </c>
      <c r="E6" s="140">
        <v>2532.5716800000005</v>
      </c>
      <c r="F6" s="140">
        <v>16335.840989999995</v>
      </c>
      <c r="G6" s="140">
        <v>5014.9796500000002</v>
      </c>
      <c r="L6" s="170"/>
      <c r="M6" s="170"/>
    </row>
    <row r="7" spans="1:13" s="133" customFormat="1" ht="13.7" customHeight="1" x14ac:dyDescent="0.2">
      <c r="A7" s="147" t="s">
        <v>197</v>
      </c>
      <c r="B7" s="148">
        <v>1822.9507399999995</v>
      </c>
      <c r="C7" s="148">
        <v>468.16195000000022</v>
      </c>
      <c r="D7" s="148">
        <v>10251.401879999996</v>
      </c>
      <c r="E7" s="148">
        <v>2596.3742900000007</v>
      </c>
      <c r="F7" s="148">
        <v>20824.477329999994</v>
      </c>
      <c r="G7" s="148">
        <v>5146.7185600000003</v>
      </c>
    </row>
    <row r="8" spans="1:13" ht="13.7" customHeight="1" x14ac:dyDescent="0.2">
      <c r="G8" s="93" t="s">
        <v>240</v>
      </c>
    </row>
    <row r="9" spans="1:13" ht="13.7" customHeight="1" x14ac:dyDescent="0.2">
      <c r="A9" s="154" t="s">
        <v>518</v>
      </c>
    </row>
    <row r="10" spans="1:13" ht="13.7" customHeight="1" x14ac:dyDescent="0.2">
      <c r="A10" s="154" t="s">
        <v>241</v>
      </c>
    </row>
    <row r="14" spans="1:13" ht="13.7" customHeight="1" x14ac:dyDescent="0.2">
      <c r="B14" s="838"/>
      <c r="D14" s="838"/>
      <c r="F14" s="838"/>
    </row>
    <row r="15" spans="1:13" ht="13.7" customHeight="1" x14ac:dyDescent="0.2">
      <c r="B15" s="838"/>
      <c r="D15" s="838"/>
      <c r="F15" s="838"/>
    </row>
  </sheetData>
  <mergeCells count="4">
    <mergeCell ref="A1:C2"/>
    <mergeCell ref="B3:C3"/>
    <mergeCell ref="D3:E3"/>
    <mergeCell ref="F3:G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P47"/>
  <sheetViews>
    <sheetView zoomScale="115" zoomScaleNormal="115" zoomScaleSheetLayoutView="100" workbookViewId="0">
      <selection activeCell="J32" sqref="J32"/>
    </sheetView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250" width="11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1" style="3"/>
    <col min="269" max="269" width="9.125" style="3" customWidth="1"/>
    <col min="270" max="270" width="10.5" style="3" bestFit="1" customWidth="1"/>
    <col min="271" max="506" width="11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1" style="3"/>
    <col min="525" max="525" width="9.125" style="3" customWidth="1"/>
    <col min="526" max="526" width="10.5" style="3" bestFit="1" customWidth="1"/>
    <col min="527" max="762" width="11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1" style="3"/>
    <col min="781" max="781" width="9.125" style="3" customWidth="1"/>
    <col min="782" max="782" width="10.5" style="3" bestFit="1" customWidth="1"/>
    <col min="783" max="1018" width="11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1" style="3"/>
    <col min="1037" max="1037" width="9.125" style="3" customWidth="1"/>
    <col min="1038" max="1038" width="10.5" style="3" bestFit="1" customWidth="1"/>
    <col min="1039" max="1274" width="11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1" style="3"/>
    <col min="1293" max="1293" width="9.125" style="3" customWidth="1"/>
    <col min="1294" max="1294" width="10.5" style="3" bestFit="1" customWidth="1"/>
    <col min="1295" max="1530" width="11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1" style="3"/>
    <col min="1549" max="1549" width="9.125" style="3" customWidth="1"/>
    <col min="1550" max="1550" width="10.5" style="3" bestFit="1" customWidth="1"/>
    <col min="1551" max="1786" width="11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1" style="3"/>
    <col min="1805" max="1805" width="9.125" style="3" customWidth="1"/>
    <col min="1806" max="1806" width="10.5" style="3" bestFit="1" customWidth="1"/>
    <col min="1807" max="2042" width="11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1" style="3"/>
    <col min="2061" max="2061" width="9.125" style="3" customWidth="1"/>
    <col min="2062" max="2062" width="10.5" style="3" bestFit="1" customWidth="1"/>
    <col min="2063" max="2298" width="11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1" style="3"/>
    <col min="2317" max="2317" width="9.125" style="3" customWidth="1"/>
    <col min="2318" max="2318" width="10.5" style="3" bestFit="1" customWidth="1"/>
    <col min="2319" max="2554" width="11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1" style="3"/>
    <col min="2573" max="2573" width="9.125" style="3" customWidth="1"/>
    <col min="2574" max="2574" width="10.5" style="3" bestFit="1" customWidth="1"/>
    <col min="2575" max="2810" width="11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1" style="3"/>
    <col min="2829" max="2829" width="9.125" style="3" customWidth="1"/>
    <col min="2830" max="2830" width="10.5" style="3" bestFit="1" customWidth="1"/>
    <col min="2831" max="3066" width="11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1" style="3"/>
    <col min="3085" max="3085" width="9.125" style="3" customWidth="1"/>
    <col min="3086" max="3086" width="10.5" style="3" bestFit="1" customWidth="1"/>
    <col min="3087" max="3322" width="11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1" style="3"/>
    <col min="3341" max="3341" width="9.125" style="3" customWidth="1"/>
    <col min="3342" max="3342" width="10.5" style="3" bestFit="1" customWidth="1"/>
    <col min="3343" max="3578" width="11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1" style="3"/>
    <col min="3597" max="3597" width="9.125" style="3" customWidth="1"/>
    <col min="3598" max="3598" width="10.5" style="3" bestFit="1" customWidth="1"/>
    <col min="3599" max="3834" width="11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1" style="3"/>
    <col min="3853" max="3853" width="9.125" style="3" customWidth="1"/>
    <col min="3854" max="3854" width="10.5" style="3" bestFit="1" customWidth="1"/>
    <col min="3855" max="4090" width="11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1" style="3"/>
    <col min="4109" max="4109" width="9.125" style="3" customWidth="1"/>
    <col min="4110" max="4110" width="10.5" style="3" bestFit="1" customWidth="1"/>
    <col min="4111" max="4346" width="11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1" style="3"/>
    <col min="4365" max="4365" width="9.125" style="3" customWidth="1"/>
    <col min="4366" max="4366" width="10.5" style="3" bestFit="1" customWidth="1"/>
    <col min="4367" max="4602" width="11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1" style="3"/>
    <col min="4621" max="4621" width="9.125" style="3" customWidth="1"/>
    <col min="4622" max="4622" width="10.5" style="3" bestFit="1" customWidth="1"/>
    <col min="4623" max="4858" width="11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1" style="3"/>
    <col min="4877" max="4877" width="9.125" style="3" customWidth="1"/>
    <col min="4878" max="4878" width="10.5" style="3" bestFit="1" customWidth="1"/>
    <col min="4879" max="5114" width="11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1" style="3"/>
    <col min="5133" max="5133" width="9.125" style="3" customWidth="1"/>
    <col min="5134" max="5134" width="10.5" style="3" bestFit="1" customWidth="1"/>
    <col min="5135" max="5370" width="11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1" style="3"/>
    <col min="5389" max="5389" width="9.125" style="3" customWidth="1"/>
    <col min="5390" max="5390" width="10.5" style="3" bestFit="1" customWidth="1"/>
    <col min="5391" max="5626" width="11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1" style="3"/>
    <col min="5645" max="5645" width="9.125" style="3" customWidth="1"/>
    <col min="5646" max="5646" width="10.5" style="3" bestFit="1" customWidth="1"/>
    <col min="5647" max="5882" width="11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1" style="3"/>
    <col min="5901" max="5901" width="9.125" style="3" customWidth="1"/>
    <col min="5902" max="5902" width="10.5" style="3" bestFit="1" customWidth="1"/>
    <col min="5903" max="6138" width="11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1" style="3"/>
    <col min="6157" max="6157" width="9.125" style="3" customWidth="1"/>
    <col min="6158" max="6158" width="10.5" style="3" bestFit="1" customWidth="1"/>
    <col min="6159" max="6394" width="11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1" style="3"/>
    <col min="6413" max="6413" width="9.125" style="3" customWidth="1"/>
    <col min="6414" max="6414" width="10.5" style="3" bestFit="1" customWidth="1"/>
    <col min="6415" max="6650" width="11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1" style="3"/>
    <col min="6669" max="6669" width="9.125" style="3" customWidth="1"/>
    <col min="6670" max="6670" width="10.5" style="3" bestFit="1" customWidth="1"/>
    <col min="6671" max="6906" width="11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1" style="3"/>
    <col min="6925" max="6925" width="9.125" style="3" customWidth="1"/>
    <col min="6926" max="6926" width="10.5" style="3" bestFit="1" customWidth="1"/>
    <col min="6927" max="7162" width="11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1" style="3"/>
    <col min="7181" max="7181" width="9.125" style="3" customWidth="1"/>
    <col min="7182" max="7182" width="10.5" style="3" bestFit="1" customWidth="1"/>
    <col min="7183" max="7418" width="11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1" style="3"/>
    <col min="7437" max="7437" width="9.125" style="3" customWidth="1"/>
    <col min="7438" max="7438" width="10.5" style="3" bestFit="1" customWidth="1"/>
    <col min="7439" max="7674" width="11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1" style="3"/>
    <col min="7693" max="7693" width="9.125" style="3" customWidth="1"/>
    <col min="7694" max="7694" width="10.5" style="3" bestFit="1" customWidth="1"/>
    <col min="7695" max="7930" width="11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1" style="3"/>
    <col min="7949" max="7949" width="9.125" style="3" customWidth="1"/>
    <col min="7950" max="7950" width="10.5" style="3" bestFit="1" customWidth="1"/>
    <col min="7951" max="8186" width="11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1" style="3"/>
    <col min="8205" max="8205" width="9.125" style="3" customWidth="1"/>
    <col min="8206" max="8206" width="10.5" style="3" bestFit="1" customWidth="1"/>
    <col min="8207" max="8442" width="11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1" style="3"/>
    <col min="8461" max="8461" width="9.125" style="3" customWidth="1"/>
    <col min="8462" max="8462" width="10.5" style="3" bestFit="1" customWidth="1"/>
    <col min="8463" max="8698" width="11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1" style="3"/>
    <col min="8717" max="8717" width="9.125" style="3" customWidth="1"/>
    <col min="8718" max="8718" width="10.5" style="3" bestFit="1" customWidth="1"/>
    <col min="8719" max="8954" width="11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1" style="3"/>
    <col min="8973" max="8973" width="9.125" style="3" customWidth="1"/>
    <col min="8974" max="8974" width="10.5" style="3" bestFit="1" customWidth="1"/>
    <col min="8975" max="9210" width="11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1" style="3"/>
    <col min="9229" max="9229" width="9.125" style="3" customWidth="1"/>
    <col min="9230" max="9230" width="10.5" style="3" bestFit="1" customWidth="1"/>
    <col min="9231" max="9466" width="11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1" style="3"/>
    <col min="9485" max="9485" width="9.125" style="3" customWidth="1"/>
    <col min="9486" max="9486" width="10.5" style="3" bestFit="1" customWidth="1"/>
    <col min="9487" max="9722" width="11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1" style="3"/>
    <col min="9741" max="9741" width="9.125" style="3" customWidth="1"/>
    <col min="9742" max="9742" width="10.5" style="3" bestFit="1" customWidth="1"/>
    <col min="9743" max="9978" width="11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1" style="3"/>
    <col min="9997" max="9997" width="9.125" style="3" customWidth="1"/>
    <col min="9998" max="9998" width="10.5" style="3" bestFit="1" customWidth="1"/>
    <col min="9999" max="10234" width="11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1" style="3"/>
    <col min="10253" max="10253" width="9.125" style="3" customWidth="1"/>
    <col min="10254" max="10254" width="10.5" style="3" bestFit="1" customWidth="1"/>
    <col min="10255" max="10490" width="11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1" style="3"/>
    <col min="10509" max="10509" width="9.125" style="3" customWidth="1"/>
    <col min="10510" max="10510" width="10.5" style="3" bestFit="1" customWidth="1"/>
    <col min="10511" max="10746" width="11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1" style="3"/>
    <col min="10765" max="10765" width="9.125" style="3" customWidth="1"/>
    <col min="10766" max="10766" width="10.5" style="3" bestFit="1" customWidth="1"/>
    <col min="10767" max="11002" width="11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1" style="3"/>
    <col min="11021" max="11021" width="9.125" style="3" customWidth="1"/>
    <col min="11022" max="11022" width="10.5" style="3" bestFit="1" customWidth="1"/>
    <col min="11023" max="11258" width="11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1" style="3"/>
    <col min="11277" max="11277" width="9.125" style="3" customWidth="1"/>
    <col min="11278" max="11278" width="10.5" style="3" bestFit="1" customWidth="1"/>
    <col min="11279" max="11514" width="11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1" style="3"/>
    <col min="11533" max="11533" width="9.125" style="3" customWidth="1"/>
    <col min="11534" max="11534" width="10.5" style="3" bestFit="1" customWidth="1"/>
    <col min="11535" max="11770" width="11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1" style="3"/>
    <col min="11789" max="11789" width="9.125" style="3" customWidth="1"/>
    <col min="11790" max="11790" width="10.5" style="3" bestFit="1" customWidth="1"/>
    <col min="11791" max="12026" width="11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1" style="3"/>
    <col min="12045" max="12045" width="9.125" style="3" customWidth="1"/>
    <col min="12046" max="12046" width="10.5" style="3" bestFit="1" customWidth="1"/>
    <col min="12047" max="12282" width="11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1" style="3"/>
    <col min="12301" max="12301" width="9.125" style="3" customWidth="1"/>
    <col min="12302" max="12302" width="10.5" style="3" bestFit="1" customWidth="1"/>
    <col min="12303" max="12538" width="11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1" style="3"/>
    <col min="12557" max="12557" width="9.125" style="3" customWidth="1"/>
    <col min="12558" max="12558" width="10.5" style="3" bestFit="1" customWidth="1"/>
    <col min="12559" max="12794" width="11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1" style="3"/>
    <col min="12813" max="12813" width="9.125" style="3" customWidth="1"/>
    <col min="12814" max="12814" width="10.5" style="3" bestFit="1" customWidth="1"/>
    <col min="12815" max="13050" width="11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1" style="3"/>
    <col min="13069" max="13069" width="9.125" style="3" customWidth="1"/>
    <col min="13070" max="13070" width="10.5" style="3" bestFit="1" customWidth="1"/>
    <col min="13071" max="13306" width="11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1" style="3"/>
    <col min="13325" max="13325" width="9.125" style="3" customWidth="1"/>
    <col min="13326" max="13326" width="10.5" style="3" bestFit="1" customWidth="1"/>
    <col min="13327" max="13562" width="11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1" style="3"/>
    <col min="13581" max="13581" width="9.125" style="3" customWidth="1"/>
    <col min="13582" max="13582" width="10.5" style="3" bestFit="1" customWidth="1"/>
    <col min="13583" max="13818" width="11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1" style="3"/>
    <col min="13837" max="13837" width="9.125" style="3" customWidth="1"/>
    <col min="13838" max="13838" width="10.5" style="3" bestFit="1" customWidth="1"/>
    <col min="13839" max="14074" width="11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1" style="3"/>
    <col min="14093" max="14093" width="9.125" style="3" customWidth="1"/>
    <col min="14094" max="14094" width="10.5" style="3" bestFit="1" customWidth="1"/>
    <col min="14095" max="14330" width="11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1" style="3"/>
    <col min="14349" max="14349" width="9.125" style="3" customWidth="1"/>
    <col min="14350" max="14350" width="10.5" style="3" bestFit="1" customWidth="1"/>
    <col min="14351" max="14586" width="11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1" style="3"/>
    <col min="14605" max="14605" width="9.125" style="3" customWidth="1"/>
    <col min="14606" max="14606" width="10.5" style="3" bestFit="1" customWidth="1"/>
    <col min="14607" max="14842" width="11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1" style="3"/>
    <col min="14861" max="14861" width="9.125" style="3" customWidth="1"/>
    <col min="14862" max="14862" width="10.5" style="3" bestFit="1" customWidth="1"/>
    <col min="14863" max="15098" width="11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1" style="3"/>
    <col min="15117" max="15117" width="9.125" style="3" customWidth="1"/>
    <col min="15118" max="15118" width="10.5" style="3" bestFit="1" customWidth="1"/>
    <col min="15119" max="15354" width="11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1" style="3"/>
    <col min="15373" max="15373" width="9.125" style="3" customWidth="1"/>
    <col min="15374" max="15374" width="10.5" style="3" bestFit="1" customWidth="1"/>
    <col min="15375" max="15610" width="11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1" style="3"/>
    <col min="15629" max="15629" width="9.125" style="3" customWidth="1"/>
    <col min="15630" max="15630" width="10.5" style="3" bestFit="1" customWidth="1"/>
    <col min="15631" max="15866" width="11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1" style="3"/>
    <col min="15885" max="15885" width="9.125" style="3" customWidth="1"/>
    <col min="15886" max="15886" width="10.5" style="3" bestFit="1" customWidth="1"/>
    <col min="15887" max="16122" width="11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1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521</v>
      </c>
    </row>
    <row r="2" spans="1:11" ht="15.75" x14ac:dyDescent="0.25">
      <c r="A2" s="2"/>
      <c r="J2" s="110" t="s">
        <v>159</v>
      </c>
    </row>
    <row r="3" spans="1:11" s="114" customFormat="1" ht="13.7" customHeight="1" x14ac:dyDescent="0.2">
      <c r="A3" s="111"/>
      <c r="B3" s="856">
        <f>INDICE!A3</f>
        <v>42156</v>
      </c>
      <c r="C3" s="856"/>
      <c r="D3" s="856">
        <f>INDICE!C3</f>
        <v>0</v>
      </c>
      <c r="E3" s="856"/>
      <c r="F3" s="112"/>
      <c r="G3" s="857" t="s">
        <v>121</v>
      </c>
      <c r="H3" s="857"/>
      <c r="I3" s="857"/>
      <c r="J3" s="857"/>
    </row>
    <row r="4" spans="1:11" s="114" customFormat="1" x14ac:dyDescent="0.2">
      <c r="A4" s="115"/>
      <c r="B4" s="116" t="s">
        <v>151</v>
      </c>
      <c r="C4" s="116" t="s">
        <v>152</v>
      </c>
      <c r="D4" s="116" t="s">
        <v>188</v>
      </c>
      <c r="E4" s="116" t="s">
        <v>191</v>
      </c>
      <c r="F4" s="116"/>
      <c r="G4" s="116" t="s">
        <v>151</v>
      </c>
      <c r="H4" s="116" t="s">
        <v>152</v>
      </c>
      <c r="I4" s="116" t="s">
        <v>188</v>
      </c>
      <c r="J4" s="116" t="s">
        <v>191</v>
      </c>
    </row>
    <row r="5" spans="1:11" s="114" customFormat="1" x14ac:dyDescent="0.2">
      <c r="A5" s="583" t="s">
        <v>161</v>
      </c>
      <c r="B5" s="117">
        <f>'GNA CCAA'!B5</f>
        <v>56.996170000000014</v>
      </c>
      <c r="C5" s="117">
        <f>'GNA CCAA'!C5</f>
        <v>2.2647000000000004</v>
      </c>
      <c r="D5" s="117">
        <f>'GO CCAA'!B5</f>
        <v>287.63845999999995</v>
      </c>
      <c r="E5" s="543">
        <f>SUM(B5:D5)</f>
        <v>346.89932999999996</v>
      </c>
      <c r="F5" s="117"/>
      <c r="G5" s="117">
        <f>'GNA CCAA'!F5</f>
        <v>661.66693000000032</v>
      </c>
      <c r="H5" s="117">
        <f>'GNA CCAA'!G5</f>
        <v>25.055279999999996</v>
      </c>
      <c r="I5" s="117">
        <f>'GO CCAA'!G5</f>
        <v>3252.8458300000038</v>
      </c>
      <c r="J5" s="543">
        <f>SUM(G5:I5)</f>
        <v>3939.5680400000042</v>
      </c>
      <c r="K5" s="82"/>
    </row>
    <row r="6" spans="1:11" s="114" customFormat="1" x14ac:dyDescent="0.2">
      <c r="A6" s="584" t="s">
        <v>162</v>
      </c>
      <c r="B6" s="119">
        <f>'GNA CCAA'!B6</f>
        <v>10.900709999999998</v>
      </c>
      <c r="C6" s="119">
        <f>'GNA CCAA'!C6</f>
        <v>0.59150999999999998</v>
      </c>
      <c r="D6" s="119">
        <f>'GO CCAA'!B6</f>
        <v>80.313279999999992</v>
      </c>
      <c r="E6" s="546">
        <f>SUM(B6:D6)</f>
        <v>91.805499999999995</v>
      </c>
      <c r="F6" s="119"/>
      <c r="G6" s="119">
        <f>'GNA CCAA'!F6</f>
        <v>126.42924000000008</v>
      </c>
      <c r="H6" s="119">
        <f>'GNA CCAA'!G6</f>
        <v>6.416780000000001</v>
      </c>
      <c r="I6" s="119">
        <f>'GO CCAA'!G6</f>
        <v>907.09637000000043</v>
      </c>
      <c r="J6" s="546">
        <f t="shared" ref="J6:J24" si="0">SUM(G6:I6)</f>
        <v>1039.9423900000006</v>
      </c>
      <c r="K6" s="82"/>
    </row>
    <row r="7" spans="1:11" s="114" customFormat="1" x14ac:dyDescent="0.2">
      <c r="A7" s="584" t="s">
        <v>163</v>
      </c>
      <c r="B7" s="119">
        <f>'GNA CCAA'!B7</f>
        <v>7.0615499999999995</v>
      </c>
      <c r="C7" s="119">
        <f>'GNA CCAA'!C7</f>
        <v>0.56555</v>
      </c>
      <c r="D7" s="119">
        <f>'GO CCAA'!B7</f>
        <v>37.609160000000003</v>
      </c>
      <c r="E7" s="546">
        <f t="shared" ref="E7:E24" si="1">SUM(B7:D7)</f>
        <v>45.236260000000001</v>
      </c>
      <c r="F7" s="119"/>
      <c r="G7" s="119">
        <f>'GNA CCAA'!F7</f>
        <v>82.696220000000025</v>
      </c>
      <c r="H7" s="119">
        <f>'GNA CCAA'!G7</f>
        <v>6.1946799999999982</v>
      </c>
      <c r="I7" s="119">
        <f>'GO CCAA'!G7</f>
        <v>442.37524999999971</v>
      </c>
      <c r="J7" s="546">
        <f t="shared" si="0"/>
        <v>531.2661499999997</v>
      </c>
      <c r="K7" s="82"/>
    </row>
    <row r="8" spans="1:11" s="114" customFormat="1" x14ac:dyDescent="0.2">
      <c r="A8" s="584" t="s">
        <v>164</v>
      </c>
      <c r="B8" s="119">
        <f>'GNA CCAA'!B8</f>
        <v>19.935029999999998</v>
      </c>
      <c r="C8" s="119">
        <f>'GNA CCAA'!C8</f>
        <v>1.0904299999999998</v>
      </c>
      <c r="D8" s="119">
        <f>'GO CCAA'!B8</f>
        <v>39.568369999999994</v>
      </c>
      <c r="E8" s="546">
        <f t="shared" si="1"/>
        <v>60.593829999999997</v>
      </c>
      <c r="F8" s="119"/>
      <c r="G8" s="119">
        <f>'GNA CCAA'!F8</f>
        <v>197.40447000000003</v>
      </c>
      <c r="H8" s="119">
        <f>'GNA CCAA'!G8</f>
        <v>11.098370000000003</v>
      </c>
      <c r="I8" s="119">
        <f>'GO CCAA'!G8</f>
        <v>384.91006000000004</v>
      </c>
      <c r="J8" s="546">
        <f t="shared" si="0"/>
        <v>593.41290000000004</v>
      </c>
      <c r="K8" s="82"/>
    </row>
    <row r="9" spans="1:11" s="114" customFormat="1" x14ac:dyDescent="0.2">
      <c r="A9" s="584" t="s">
        <v>165</v>
      </c>
      <c r="B9" s="119">
        <f>'GNA CCAA'!B9</f>
        <v>29.261119999999998</v>
      </c>
      <c r="C9" s="119">
        <f>'GNA CCAA'!C9</f>
        <v>9.7995300000000007</v>
      </c>
      <c r="D9" s="119">
        <f>'GO CCAA'!B9</f>
        <v>52.819230000000005</v>
      </c>
      <c r="E9" s="546">
        <f t="shared" si="1"/>
        <v>91.87988</v>
      </c>
      <c r="F9" s="119"/>
      <c r="G9" s="119">
        <f>'GNA CCAA'!F9</f>
        <v>359.05062000000009</v>
      </c>
      <c r="H9" s="119">
        <f>'GNA CCAA'!G9</f>
        <v>117.68912999999998</v>
      </c>
      <c r="I9" s="119">
        <f>'GO CCAA'!G9</f>
        <v>630.67559999999969</v>
      </c>
      <c r="J9" s="546">
        <f t="shared" si="0"/>
        <v>1107.4153499999998</v>
      </c>
      <c r="K9" s="82"/>
    </row>
    <row r="10" spans="1:11" s="114" customFormat="1" x14ac:dyDescent="0.2">
      <c r="A10" s="584" t="s">
        <v>166</v>
      </c>
      <c r="B10" s="119">
        <f>'GNA CCAA'!B10</f>
        <v>4.9729599999999996</v>
      </c>
      <c r="C10" s="119">
        <f>'GNA CCAA'!C10</f>
        <v>0.34717999999999999</v>
      </c>
      <c r="D10" s="119">
        <f>'GO CCAA'!B10</f>
        <v>26.887879999999999</v>
      </c>
      <c r="E10" s="546">
        <f t="shared" si="1"/>
        <v>32.208019999999998</v>
      </c>
      <c r="F10" s="119"/>
      <c r="G10" s="119">
        <f>'GNA CCAA'!F10</f>
        <v>57.243859999999984</v>
      </c>
      <c r="H10" s="119">
        <f>'GNA CCAA'!G10</f>
        <v>3.3986699999999992</v>
      </c>
      <c r="I10" s="119">
        <f>'GO CCAA'!G10</f>
        <v>301.76870999999994</v>
      </c>
      <c r="J10" s="546">
        <f t="shared" si="0"/>
        <v>362.41123999999991</v>
      </c>
      <c r="K10" s="82"/>
    </row>
    <row r="11" spans="1:11" s="114" customFormat="1" x14ac:dyDescent="0.2">
      <c r="A11" s="584" t="s">
        <v>167</v>
      </c>
      <c r="B11" s="119">
        <f>'GNA CCAA'!B11</f>
        <v>20.649139999999999</v>
      </c>
      <c r="C11" s="119">
        <f>'GNA CCAA'!C11</f>
        <v>1.2474100000000001</v>
      </c>
      <c r="D11" s="119">
        <f>'GO CCAA'!B11</f>
        <v>134.91158999999996</v>
      </c>
      <c r="E11" s="546">
        <f t="shared" si="1"/>
        <v>156.80813999999995</v>
      </c>
      <c r="F11" s="119"/>
      <c r="G11" s="119">
        <f>'GNA CCAA'!F11</f>
        <v>241.13409999999993</v>
      </c>
      <c r="H11" s="119">
        <f>'GNA CCAA'!G11</f>
        <v>14.429370000000015</v>
      </c>
      <c r="I11" s="119">
        <f>'GO CCAA'!G11</f>
        <v>1527.6539000000012</v>
      </c>
      <c r="J11" s="546">
        <f t="shared" si="0"/>
        <v>1783.2173700000012</v>
      </c>
      <c r="K11" s="82"/>
    </row>
    <row r="12" spans="1:11" s="114" customFormat="1" x14ac:dyDescent="0.2">
      <c r="A12" s="584" t="s">
        <v>624</v>
      </c>
      <c r="B12" s="119">
        <f>'GNA CCAA'!B12</f>
        <v>13.694380000000001</v>
      </c>
      <c r="C12" s="119">
        <f>'GNA CCAA'!C12</f>
        <v>0.67551000000000005</v>
      </c>
      <c r="D12" s="119">
        <f>'GO CCAA'!B12</f>
        <v>103.00033999999999</v>
      </c>
      <c r="E12" s="546">
        <f t="shared" si="1"/>
        <v>117.37022999999999</v>
      </c>
      <c r="F12" s="119"/>
      <c r="G12" s="119">
        <f>'GNA CCAA'!F12</f>
        <v>163.0357799999999</v>
      </c>
      <c r="H12" s="119">
        <f>'GNA CCAA'!G12</f>
        <v>7.4839100000000043</v>
      </c>
      <c r="I12" s="119">
        <f>'GO CCAA'!G12</f>
        <v>1175.5000499999994</v>
      </c>
      <c r="J12" s="546">
        <f t="shared" si="0"/>
        <v>1346.0197399999993</v>
      </c>
      <c r="K12" s="82"/>
    </row>
    <row r="13" spans="1:11" s="114" customFormat="1" x14ac:dyDescent="0.2">
      <c r="A13" s="584" t="s">
        <v>168</v>
      </c>
      <c r="B13" s="119">
        <f>'GNA CCAA'!B13</f>
        <v>63.412540000000007</v>
      </c>
      <c r="C13" s="119">
        <f>'GNA CCAA'!C13</f>
        <v>4.2402399999999991</v>
      </c>
      <c r="D13" s="119">
        <f>'GO CCAA'!B13</f>
        <v>295.31581</v>
      </c>
      <c r="E13" s="546">
        <f t="shared" si="1"/>
        <v>362.96859000000001</v>
      </c>
      <c r="F13" s="119"/>
      <c r="G13" s="119">
        <f>'GNA CCAA'!F13</f>
        <v>722.4284099999993</v>
      </c>
      <c r="H13" s="119">
        <f>'GNA CCAA'!G13</f>
        <v>47.423980000000022</v>
      </c>
      <c r="I13" s="119">
        <f>'GO CCAA'!G13</f>
        <v>3320.6529000000005</v>
      </c>
      <c r="J13" s="546">
        <f t="shared" si="0"/>
        <v>4090.5052900000001</v>
      </c>
      <c r="K13" s="82"/>
    </row>
    <row r="14" spans="1:11" s="114" customFormat="1" x14ac:dyDescent="0.2">
      <c r="A14" s="584" t="s">
        <v>169</v>
      </c>
      <c r="B14" s="119">
        <f>'GNA CCAA'!B14</f>
        <v>0.55119000000000007</v>
      </c>
      <c r="C14" s="119">
        <f>'GNA CCAA'!C14</f>
        <v>4.293000000000001E-2</v>
      </c>
      <c r="D14" s="119">
        <f>'GO CCAA'!B14</f>
        <v>1.15845</v>
      </c>
      <c r="E14" s="546">
        <f t="shared" si="1"/>
        <v>1.75257</v>
      </c>
      <c r="F14" s="119"/>
      <c r="G14" s="119">
        <f>'GNA CCAA'!F14</f>
        <v>5.9572700000000003</v>
      </c>
      <c r="H14" s="119">
        <f>'GNA CCAA'!G14</f>
        <v>0.52764</v>
      </c>
      <c r="I14" s="119">
        <f>'GO CCAA'!G14</f>
        <v>11.937330000000001</v>
      </c>
      <c r="J14" s="546">
        <f t="shared" si="0"/>
        <v>18.422240000000002</v>
      </c>
      <c r="K14" s="82"/>
    </row>
    <row r="15" spans="1:11" s="114" customFormat="1" x14ac:dyDescent="0.2">
      <c r="A15" s="584" t="s">
        <v>170</v>
      </c>
      <c r="B15" s="119">
        <f>'GNA CCAA'!B15</f>
        <v>41.195389999999996</v>
      </c>
      <c r="C15" s="119">
        <f>'GNA CCAA'!C15</f>
        <v>1.8293799999999998</v>
      </c>
      <c r="D15" s="119">
        <f>'GO CCAA'!B15</f>
        <v>182.44906999999995</v>
      </c>
      <c r="E15" s="546">
        <f t="shared" si="1"/>
        <v>225.47383999999994</v>
      </c>
      <c r="F15" s="119"/>
      <c r="G15" s="119">
        <f>'GNA CCAA'!F15</f>
        <v>472.45060999999998</v>
      </c>
      <c r="H15" s="119">
        <f>'GNA CCAA'!G15</f>
        <v>19.851289999999999</v>
      </c>
      <c r="I15" s="119">
        <f>'GO CCAA'!G15</f>
        <v>2071.7580200000011</v>
      </c>
      <c r="J15" s="546">
        <f t="shared" si="0"/>
        <v>2564.0599200000011</v>
      </c>
      <c r="K15" s="82"/>
    </row>
    <row r="16" spans="1:11" s="114" customFormat="1" x14ac:dyDescent="0.2">
      <c r="A16" s="584" t="s">
        <v>171</v>
      </c>
      <c r="B16" s="119">
        <f>'GNA CCAA'!B16</f>
        <v>7.6688499999999991</v>
      </c>
      <c r="C16" s="119">
        <f>'GNA CCAA'!C16</f>
        <v>0.24926999999999999</v>
      </c>
      <c r="D16" s="119">
        <f>'GO CCAA'!B16</f>
        <v>51.403100000000009</v>
      </c>
      <c r="E16" s="546">
        <f t="shared" si="1"/>
        <v>59.321220000000011</v>
      </c>
      <c r="F16" s="119"/>
      <c r="G16" s="119">
        <f>'GNA CCAA'!F16</f>
        <v>92.238779999999934</v>
      </c>
      <c r="H16" s="119">
        <f>'GNA CCAA'!G16</f>
        <v>2.8561999999999972</v>
      </c>
      <c r="I16" s="119">
        <f>'GO CCAA'!G16</f>
        <v>580.13876000000005</v>
      </c>
      <c r="J16" s="546">
        <f t="shared" si="0"/>
        <v>675.23374000000001</v>
      </c>
      <c r="K16" s="82"/>
    </row>
    <row r="17" spans="1:16" s="114" customFormat="1" x14ac:dyDescent="0.2">
      <c r="A17" s="584" t="s">
        <v>172</v>
      </c>
      <c r="B17" s="119">
        <f>'GNA CCAA'!B17</f>
        <v>19.651119999999995</v>
      </c>
      <c r="C17" s="119">
        <f>'GNA CCAA'!C17</f>
        <v>1.1603100000000002</v>
      </c>
      <c r="D17" s="119">
        <f>'GO CCAA'!B17</f>
        <v>116.60622000000001</v>
      </c>
      <c r="E17" s="546">
        <f t="shared" si="1"/>
        <v>137.41765000000001</v>
      </c>
      <c r="F17" s="119"/>
      <c r="G17" s="119">
        <f>'GNA CCAA'!F17</f>
        <v>228.19938999999997</v>
      </c>
      <c r="H17" s="119">
        <f>'GNA CCAA'!G17</f>
        <v>12.944880000000014</v>
      </c>
      <c r="I17" s="119">
        <f>'GO CCAA'!G17</f>
        <v>1347.073260000001</v>
      </c>
      <c r="J17" s="546">
        <f t="shared" si="0"/>
        <v>1588.217530000001</v>
      </c>
      <c r="K17" s="82"/>
    </row>
    <row r="18" spans="1:16" s="114" customFormat="1" x14ac:dyDescent="0.2">
      <c r="A18" s="584" t="s">
        <v>173</v>
      </c>
      <c r="B18" s="119">
        <f>'GNA CCAA'!B18</f>
        <v>2.2885300000000006</v>
      </c>
      <c r="C18" s="119">
        <f>'GNA CCAA'!C18</f>
        <v>0.11031000000000001</v>
      </c>
      <c r="D18" s="119">
        <f>'GO CCAA'!B18</f>
        <v>15.573169999999999</v>
      </c>
      <c r="E18" s="546">
        <f t="shared" si="1"/>
        <v>17.972010000000001</v>
      </c>
      <c r="F18" s="119"/>
      <c r="G18" s="119">
        <f>'GNA CCAA'!F18</f>
        <v>26.446580000000004</v>
      </c>
      <c r="H18" s="119">
        <f>'GNA CCAA'!G18</f>
        <v>1.5065100000000002</v>
      </c>
      <c r="I18" s="119">
        <f>'GO CCAA'!G18</f>
        <v>171.72348000000005</v>
      </c>
      <c r="J18" s="546">
        <f t="shared" si="0"/>
        <v>199.67657000000005</v>
      </c>
      <c r="K18" s="82"/>
    </row>
    <row r="19" spans="1:16" s="114" customFormat="1" x14ac:dyDescent="0.2">
      <c r="A19" s="584" t="s">
        <v>174</v>
      </c>
      <c r="B19" s="119">
        <f>'GNA CCAA'!B19</f>
        <v>44.841400000000007</v>
      </c>
      <c r="C19" s="119">
        <f>'GNA CCAA'!C19</f>
        <v>2.52596</v>
      </c>
      <c r="D19" s="119">
        <f>'GO CCAA'!B19</f>
        <v>189.48015000000004</v>
      </c>
      <c r="E19" s="546">
        <f t="shared" si="1"/>
        <v>236.84751000000006</v>
      </c>
      <c r="F19" s="119"/>
      <c r="G19" s="119">
        <f>'GNA CCAA'!F19</f>
        <v>513.91775999999993</v>
      </c>
      <c r="H19" s="119">
        <f>'GNA CCAA'!G19</f>
        <v>27.472619999999992</v>
      </c>
      <c r="I19" s="119">
        <f>'GO CCAA'!G19</f>
        <v>2186.9192900000016</v>
      </c>
      <c r="J19" s="546">
        <f t="shared" si="0"/>
        <v>2728.3096700000015</v>
      </c>
      <c r="K19" s="82"/>
    </row>
    <row r="20" spans="1:16" s="114" customFormat="1" x14ac:dyDescent="0.2">
      <c r="A20" s="584" t="s">
        <v>175</v>
      </c>
      <c r="B20" s="119">
        <f>'GNA CCAA'!B20</f>
        <v>0.58523000000000003</v>
      </c>
      <c r="C20" s="119">
        <f>'GNA CCAA'!C20</f>
        <v>0</v>
      </c>
      <c r="D20" s="119">
        <f>'GO CCAA'!B20</f>
        <v>1.3364099999999999</v>
      </c>
      <c r="E20" s="546">
        <f t="shared" si="1"/>
        <v>1.92164</v>
      </c>
      <c r="F20" s="119"/>
      <c r="G20" s="119">
        <f>'GNA CCAA'!F20</f>
        <v>6.2287600000000003</v>
      </c>
      <c r="H20" s="119">
        <f>'GNA CCAA'!G20</f>
        <v>0</v>
      </c>
      <c r="I20" s="119">
        <f>'GO CCAA'!G20</f>
        <v>14.36</v>
      </c>
      <c r="J20" s="546">
        <f t="shared" si="0"/>
        <v>20.588760000000001</v>
      </c>
      <c r="K20" s="82"/>
    </row>
    <row r="21" spans="1:16" s="114" customFormat="1" x14ac:dyDescent="0.2">
      <c r="A21" s="584" t="s">
        <v>176</v>
      </c>
      <c r="B21" s="119">
        <f>'GNA CCAA'!B21</f>
        <v>9.9686699999999995</v>
      </c>
      <c r="C21" s="119">
        <f>'GNA CCAA'!C21</f>
        <v>0.51940999999999993</v>
      </c>
      <c r="D21" s="119">
        <f>'GO CCAA'!B21</f>
        <v>75.187690000000018</v>
      </c>
      <c r="E21" s="546">
        <f t="shared" si="1"/>
        <v>85.675770000000014</v>
      </c>
      <c r="F21" s="119"/>
      <c r="G21" s="119">
        <f>'GNA CCAA'!F21</f>
        <v>112.45301999999995</v>
      </c>
      <c r="H21" s="119">
        <f>'GNA CCAA'!G21</f>
        <v>5.6322199999999993</v>
      </c>
      <c r="I21" s="119">
        <f>'GO CCAA'!G21</f>
        <v>837.64482999999973</v>
      </c>
      <c r="J21" s="546">
        <f t="shared" si="0"/>
        <v>955.73006999999973</v>
      </c>
      <c r="K21" s="82"/>
    </row>
    <row r="22" spans="1:16" s="114" customFormat="1" x14ac:dyDescent="0.2">
      <c r="A22" s="584" t="s">
        <v>177</v>
      </c>
      <c r="B22" s="119">
        <f>'GNA CCAA'!B22</f>
        <v>5.3156699999999981</v>
      </c>
      <c r="C22" s="119">
        <f>'GNA CCAA'!C22</f>
        <v>0.21699000000000002</v>
      </c>
      <c r="D22" s="119">
        <f>'GO CCAA'!B22</f>
        <v>53.769489999999998</v>
      </c>
      <c r="E22" s="546">
        <f t="shared" si="1"/>
        <v>59.302149999999997</v>
      </c>
      <c r="F22" s="119"/>
      <c r="G22" s="119">
        <f>'GNA CCAA'!F22</f>
        <v>61.172240000000016</v>
      </c>
      <c r="H22" s="119">
        <f>'GNA CCAA'!G22</f>
        <v>2.4232300000000002</v>
      </c>
      <c r="I22" s="119">
        <f>'GO CCAA'!G22</f>
        <v>611.32730000000015</v>
      </c>
      <c r="J22" s="546">
        <f t="shared" si="0"/>
        <v>674.92277000000013</v>
      </c>
      <c r="K22" s="82"/>
    </row>
    <row r="23" spans="1:16" x14ac:dyDescent="0.2">
      <c r="A23" s="585" t="s">
        <v>178</v>
      </c>
      <c r="B23" s="119">
        <f>'GNA CCAA'!B23</f>
        <v>14.633039999999998</v>
      </c>
      <c r="C23" s="119">
        <f>'GNA CCAA'!C23</f>
        <v>0.87429999999999997</v>
      </c>
      <c r="D23" s="119">
        <f>'GO CCAA'!B23</f>
        <v>142.71854999999999</v>
      </c>
      <c r="E23" s="546">
        <f t="shared" si="1"/>
        <v>158.22588999999999</v>
      </c>
      <c r="F23" s="119"/>
      <c r="G23" s="119">
        <f>'GNA CCAA'!F23</f>
        <v>166.64759000000009</v>
      </c>
      <c r="H23" s="119">
        <f>'GNA CCAA'!G23</f>
        <v>10.979449999999995</v>
      </c>
      <c r="I23" s="119">
        <f>'GO CCAA'!G23</f>
        <v>1554.2700299999992</v>
      </c>
      <c r="J23" s="546">
        <f t="shared" si="0"/>
        <v>1731.8970699999993</v>
      </c>
      <c r="K23" s="488"/>
      <c r="P23" s="114"/>
    </row>
    <row r="24" spans="1:16" x14ac:dyDescent="0.2">
      <c r="A24" s="586" t="s">
        <v>512</v>
      </c>
      <c r="B24" s="123">
        <f>'GNA CCAA'!B24</f>
        <v>373.58269000000018</v>
      </c>
      <c r="C24" s="123">
        <f>'GNA CCAA'!C24</f>
        <v>28.35092000000002</v>
      </c>
      <c r="D24" s="123">
        <f>'GO CCAA'!B24</f>
        <v>1887.7464200000006</v>
      </c>
      <c r="E24" s="123">
        <f t="shared" si="1"/>
        <v>2289.6800300000009</v>
      </c>
      <c r="F24" s="123"/>
      <c r="G24" s="123">
        <f>'GNA CCAA'!F24</f>
        <v>4296.8016300000027</v>
      </c>
      <c r="H24" s="587">
        <f>'GNA CCAA'!G24</f>
        <v>323.38421000000102</v>
      </c>
      <c r="I24" s="123">
        <f>'GO CCAA'!G24</f>
        <v>21330.630969999991</v>
      </c>
      <c r="J24" s="123">
        <f t="shared" si="0"/>
        <v>25950.816809999997</v>
      </c>
      <c r="K24" s="488"/>
    </row>
    <row r="25" spans="1:16" x14ac:dyDescent="0.2">
      <c r="I25" s="8"/>
      <c r="J25" s="93" t="s">
        <v>240</v>
      </c>
    </row>
    <row r="26" spans="1:16" x14ac:dyDescent="0.2">
      <c r="A26" s="549" t="s">
        <v>519</v>
      </c>
      <c r="G26" s="125"/>
      <c r="H26" s="125"/>
      <c r="I26" s="125"/>
      <c r="J26" s="125"/>
    </row>
    <row r="27" spans="1:16" x14ac:dyDescent="0.2">
      <c r="A27" s="154" t="s">
        <v>241</v>
      </c>
      <c r="G27" s="125"/>
      <c r="H27" s="125"/>
      <c r="I27" s="125"/>
      <c r="J27" s="125"/>
    </row>
    <row r="28" spans="1:16" ht="18" x14ac:dyDescent="0.25">
      <c r="A28" s="126"/>
      <c r="E28" s="863"/>
      <c r="F28" s="863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G3:J3"/>
    <mergeCell ref="E28:F28"/>
  </mergeCells>
  <conditionalFormatting sqref="B6:D23 F6:I23">
    <cfRule type="cellIs" dxfId="77" priority="5" operator="between">
      <formula>0</formula>
      <formula>0.5</formula>
    </cfRule>
    <cfRule type="cellIs" dxfId="76" priority="6" operator="between">
      <formula>0</formula>
      <formula>0.49</formula>
    </cfRule>
  </conditionalFormatting>
  <conditionalFormatting sqref="E6:E23">
    <cfRule type="cellIs" dxfId="75" priority="3" operator="between">
      <formula>0</formula>
      <formula>0.5</formula>
    </cfRule>
    <cfRule type="cellIs" dxfId="74" priority="4" operator="between">
      <formula>0</formula>
      <formula>0.49</formula>
    </cfRule>
  </conditionalFormatting>
  <conditionalFormatting sqref="J6:J23">
    <cfRule type="cellIs" dxfId="73" priority="1" operator="between">
      <formula>0</formula>
      <formula>0.5</formula>
    </cfRule>
    <cfRule type="cellIs" dxfId="72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BM13"/>
  <sheetViews>
    <sheetView zoomScale="115" zoomScaleNormal="115" zoomScaleSheetLayoutView="100" workbookViewId="0">
      <selection activeCell="F13" sqref="F13"/>
    </sheetView>
  </sheetViews>
  <sheetFormatPr baseColWidth="10" defaultRowHeight="12.75" x14ac:dyDescent="0.2"/>
  <cols>
    <col min="1" max="1" width="9.5" style="172" customWidth="1"/>
    <col min="2" max="2" width="10.5" style="172" customWidth="1"/>
    <col min="3" max="3" width="9.375" style="172" customWidth="1"/>
    <col min="4" max="4" width="10" style="172" customWidth="1"/>
    <col min="5" max="5" width="9.375" style="172" customWidth="1"/>
    <col min="6" max="6" width="9.5" style="172" customWidth="1"/>
    <col min="7" max="7" width="8.5" style="172" customWidth="1"/>
    <col min="8" max="8" width="12.5" style="172" customWidth="1"/>
    <col min="9" max="12" width="11.5" style="172" customWidth="1"/>
    <col min="13" max="66" width="11" style="172"/>
    <col min="67" max="256" width="10" style="172"/>
    <col min="257" max="257" width="8.375" style="172" customWidth="1"/>
    <col min="258" max="258" width="9.25" style="172" customWidth="1"/>
    <col min="259" max="259" width="8.25" style="172" bestFit="1" customWidth="1"/>
    <col min="260" max="260" width="8.875" style="172" bestFit="1" customWidth="1"/>
    <col min="261" max="261" width="8.25" style="172" bestFit="1" customWidth="1"/>
    <col min="262" max="262" width="8.375" style="172" bestFit="1" customWidth="1"/>
    <col min="263" max="263" width="7.5" style="172" bestFit="1" customWidth="1"/>
    <col min="264" max="264" width="11" style="172" bestFit="1" customWidth="1"/>
    <col min="265" max="268" width="10.125" style="172" bestFit="1" customWidth="1"/>
    <col min="269" max="512" width="10" style="172"/>
    <col min="513" max="513" width="8.375" style="172" customWidth="1"/>
    <col min="514" max="514" width="9.25" style="172" customWidth="1"/>
    <col min="515" max="515" width="8.25" style="172" bestFit="1" customWidth="1"/>
    <col min="516" max="516" width="8.875" style="172" bestFit="1" customWidth="1"/>
    <col min="517" max="517" width="8.25" style="172" bestFit="1" customWidth="1"/>
    <col min="518" max="518" width="8.375" style="172" bestFit="1" customWidth="1"/>
    <col min="519" max="519" width="7.5" style="172" bestFit="1" customWidth="1"/>
    <col min="520" max="520" width="11" style="172" bestFit="1" customWidth="1"/>
    <col min="521" max="524" width="10.125" style="172" bestFit="1" customWidth="1"/>
    <col min="525" max="768" width="10" style="172"/>
    <col min="769" max="769" width="8.375" style="172" customWidth="1"/>
    <col min="770" max="770" width="9.25" style="172" customWidth="1"/>
    <col min="771" max="771" width="8.25" style="172" bestFit="1" customWidth="1"/>
    <col min="772" max="772" width="8.875" style="172" bestFit="1" customWidth="1"/>
    <col min="773" max="773" width="8.25" style="172" bestFit="1" customWidth="1"/>
    <col min="774" max="774" width="8.375" style="172" bestFit="1" customWidth="1"/>
    <col min="775" max="775" width="7.5" style="172" bestFit="1" customWidth="1"/>
    <col min="776" max="776" width="11" style="172" bestFit="1" customWidth="1"/>
    <col min="777" max="780" width="10.125" style="172" bestFit="1" customWidth="1"/>
    <col min="781" max="1024" width="11" style="172"/>
    <col min="1025" max="1025" width="8.375" style="172" customWidth="1"/>
    <col min="1026" max="1026" width="9.25" style="172" customWidth="1"/>
    <col min="1027" max="1027" width="8.25" style="172" bestFit="1" customWidth="1"/>
    <col min="1028" max="1028" width="8.875" style="172" bestFit="1" customWidth="1"/>
    <col min="1029" max="1029" width="8.25" style="172" bestFit="1" customWidth="1"/>
    <col min="1030" max="1030" width="8.375" style="172" bestFit="1" customWidth="1"/>
    <col min="1031" max="1031" width="7.5" style="172" bestFit="1" customWidth="1"/>
    <col min="1032" max="1032" width="11" style="172" bestFit="1" customWidth="1"/>
    <col min="1033" max="1036" width="10.125" style="172" bestFit="1" customWidth="1"/>
    <col min="1037" max="1280" width="10" style="172"/>
    <col min="1281" max="1281" width="8.375" style="172" customWidth="1"/>
    <col min="1282" max="1282" width="9.25" style="172" customWidth="1"/>
    <col min="1283" max="1283" width="8.25" style="172" bestFit="1" customWidth="1"/>
    <col min="1284" max="1284" width="8.875" style="172" bestFit="1" customWidth="1"/>
    <col min="1285" max="1285" width="8.25" style="172" bestFit="1" customWidth="1"/>
    <col min="1286" max="1286" width="8.375" style="172" bestFit="1" customWidth="1"/>
    <col min="1287" max="1287" width="7.5" style="172" bestFit="1" customWidth="1"/>
    <col min="1288" max="1288" width="11" style="172" bestFit="1" customWidth="1"/>
    <col min="1289" max="1292" width="10.125" style="172" bestFit="1" customWidth="1"/>
    <col min="1293" max="1536" width="10" style="172"/>
    <col min="1537" max="1537" width="8.375" style="172" customWidth="1"/>
    <col min="1538" max="1538" width="9.25" style="172" customWidth="1"/>
    <col min="1539" max="1539" width="8.25" style="172" bestFit="1" customWidth="1"/>
    <col min="1540" max="1540" width="8.875" style="172" bestFit="1" customWidth="1"/>
    <col min="1541" max="1541" width="8.25" style="172" bestFit="1" customWidth="1"/>
    <col min="1542" max="1542" width="8.375" style="172" bestFit="1" customWidth="1"/>
    <col min="1543" max="1543" width="7.5" style="172" bestFit="1" customWidth="1"/>
    <col min="1544" max="1544" width="11" style="172" bestFit="1" customWidth="1"/>
    <col min="1545" max="1548" width="10.125" style="172" bestFit="1" customWidth="1"/>
    <col min="1549" max="1792" width="10" style="172"/>
    <col min="1793" max="1793" width="8.375" style="172" customWidth="1"/>
    <col min="1794" max="1794" width="9.25" style="172" customWidth="1"/>
    <col min="1795" max="1795" width="8.25" style="172" bestFit="1" customWidth="1"/>
    <col min="1796" max="1796" width="8.875" style="172" bestFit="1" customWidth="1"/>
    <col min="1797" max="1797" width="8.25" style="172" bestFit="1" customWidth="1"/>
    <col min="1798" max="1798" width="8.375" style="172" bestFit="1" customWidth="1"/>
    <col min="1799" max="1799" width="7.5" style="172" bestFit="1" customWidth="1"/>
    <col min="1800" max="1800" width="11" style="172" bestFit="1" customWidth="1"/>
    <col min="1801" max="1804" width="10.125" style="172" bestFit="1" customWidth="1"/>
    <col min="1805" max="2048" width="11" style="172"/>
    <col min="2049" max="2049" width="8.375" style="172" customWidth="1"/>
    <col min="2050" max="2050" width="9.25" style="172" customWidth="1"/>
    <col min="2051" max="2051" width="8.25" style="172" bestFit="1" customWidth="1"/>
    <col min="2052" max="2052" width="8.875" style="172" bestFit="1" customWidth="1"/>
    <col min="2053" max="2053" width="8.25" style="172" bestFit="1" customWidth="1"/>
    <col min="2054" max="2054" width="8.375" style="172" bestFit="1" customWidth="1"/>
    <col min="2055" max="2055" width="7.5" style="172" bestFit="1" customWidth="1"/>
    <col min="2056" max="2056" width="11" style="172" bestFit="1" customWidth="1"/>
    <col min="2057" max="2060" width="10.125" style="172" bestFit="1" customWidth="1"/>
    <col min="2061" max="2304" width="10" style="172"/>
    <col min="2305" max="2305" width="8.375" style="172" customWidth="1"/>
    <col min="2306" max="2306" width="9.25" style="172" customWidth="1"/>
    <col min="2307" max="2307" width="8.25" style="172" bestFit="1" customWidth="1"/>
    <col min="2308" max="2308" width="8.875" style="172" bestFit="1" customWidth="1"/>
    <col min="2309" max="2309" width="8.25" style="172" bestFit="1" customWidth="1"/>
    <col min="2310" max="2310" width="8.375" style="172" bestFit="1" customWidth="1"/>
    <col min="2311" max="2311" width="7.5" style="172" bestFit="1" customWidth="1"/>
    <col min="2312" max="2312" width="11" style="172" bestFit="1" customWidth="1"/>
    <col min="2313" max="2316" width="10.125" style="172" bestFit="1" customWidth="1"/>
    <col min="2317" max="2560" width="10" style="172"/>
    <col min="2561" max="2561" width="8.375" style="172" customWidth="1"/>
    <col min="2562" max="2562" width="9.25" style="172" customWidth="1"/>
    <col min="2563" max="2563" width="8.25" style="172" bestFit="1" customWidth="1"/>
    <col min="2564" max="2564" width="8.875" style="172" bestFit="1" customWidth="1"/>
    <col min="2565" max="2565" width="8.25" style="172" bestFit="1" customWidth="1"/>
    <col min="2566" max="2566" width="8.375" style="172" bestFit="1" customWidth="1"/>
    <col min="2567" max="2567" width="7.5" style="172" bestFit="1" customWidth="1"/>
    <col min="2568" max="2568" width="11" style="172" bestFit="1" customWidth="1"/>
    <col min="2569" max="2572" width="10.125" style="172" bestFit="1" customWidth="1"/>
    <col min="2573" max="2816" width="10" style="172"/>
    <col min="2817" max="2817" width="8.375" style="172" customWidth="1"/>
    <col min="2818" max="2818" width="9.25" style="172" customWidth="1"/>
    <col min="2819" max="2819" width="8.25" style="172" bestFit="1" customWidth="1"/>
    <col min="2820" max="2820" width="8.875" style="172" bestFit="1" customWidth="1"/>
    <col min="2821" max="2821" width="8.25" style="172" bestFit="1" customWidth="1"/>
    <col min="2822" max="2822" width="8.375" style="172" bestFit="1" customWidth="1"/>
    <col min="2823" max="2823" width="7.5" style="172" bestFit="1" customWidth="1"/>
    <col min="2824" max="2824" width="11" style="172" bestFit="1" customWidth="1"/>
    <col min="2825" max="2828" width="10.125" style="172" bestFit="1" customWidth="1"/>
    <col min="2829" max="3072" width="11" style="172"/>
    <col min="3073" max="3073" width="8.375" style="172" customWidth="1"/>
    <col min="3074" max="3074" width="9.25" style="172" customWidth="1"/>
    <col min="3075" max="3075" width="8.25" style="172" bestFit="1" customWidth="1"/>
    <col min="3076" max="3076" width="8.875" style="172" bestFit="1" customWidth="1"/>
    <col min="3077" max="3077" width="8.25" style="172" bestFit="1" customWidth="1"/>
    <col min="3078" max="3078" width="8.375" style="172" bestFit="1" customWidth="1"/>
    <col min="3079" max="3079" width="7.5" style="172" bestFit="1" customWidth="1"/>
    <col min="3080" max="3080" width="11" style="172" bestFit="1" customWidth="1"/>
    <col min="3081" max="3084" width="10.125" style="172" bestFit="1" customWidth="1"/>
    <col min="3085" max="3328" width="10" style="172"/>
    <col min="3329" max="3329" width="8.375" style="172" customWidth="1"/>
    <col min="3330" max="3330" width="9.25" style="172" customWidth="1"/>
    <col min="3331" max="3331" width="8.25" style="172" bestFit="1" customWidth="1"/>
    <col min="3332" max="3332" width="8.875" style="172" bestFit="1" customWidth="1"/>
    <col min="3333" max="3333" width="8.25" style="172" bestFit="1" customWidth="1"/>
    <col min="3334" max="3334" width="8.375" style="172" bestFit="1" customWidth="1"/>
    <col min="3335" max="3335" width="7.5" style="172" bestFit="1" customWidth="1"/>
    <col min="3336" max="3336" width="11" style="172" bestFit="1" customWidth="1"/>
    <col min="3337" max="3340" width="10.125" style="172" bestFit="1" customWidth="1"/>
    <col min="3341" max="3584" width="10" style="172"/>
    <col min="3585" max="3585" width="8.375" style="172" customWidth="1"/>
    <col min="3586" max="3586" width="9.25" style="172" customWidth="1"/>
    <col min="3587" max="3587" width="8.25" style="172" bestFit="1" customWidth="1"/>
    <col min="3588" max="3588" width="8.875" style="172" bestFit="1" customWidth="1"/>
    <col min="3589" max="3589" width="8.25" style="172" bestFit="1" customWidth="1"/>
    <col min="3590" max="3590" width="8.375" style="172" bestFit="1" customWidth="1"/>
    <col min="3591" max="3591" width="7.5" style="172" bestFit="1" customWidth="1"/>
    <col min="3592" max="3592" width="11" style="172" bestFit="1" customWidth="1"/>
    <col min="3593" max="3596" width="10.125" style="172" bestFit="1" customWidth="1"/>
    <col min="3597" max="3840" width="10" style="172"/>
    <col min="3841" max="3841" width="8.375" style="172" customWidth="1"/>
    <col min="3842" max="3842" width="9.25" style="172" customWidth="1"/>
    <col min="3843" max="3843" width="8.25" style="172" bestFit="1" customWidth="1"/>
    <col min="3844" max="3844" width="8.875" style="172" bestFit="1" customWidth="1"/>
    <col min="3845" max="3845" width="8.25" style="172" bestFit="1" customWidth="1"/>
    <col min="3846" max="3846" width="8.375" style="172" bestFit="1" customWidth="1"/>
    <col min="3847" max="3847" width="7.5" style="172" bestFit="1" customWidth="1"/>
    <col min="3848" max="3848" width="11" style="172" bestFit="1" customWidth="1"/>
    <col min="3849" max="3852" width="10.125" style="172" bestFit="1" customWidth="1"/>
    <col min="3853" max="4096" width="11" style="172"/>
    <col min="4097" max="4097" width="8.375" style="172" customWidth="1"/>
    <col min="4098" max="4098" width="9.25" style="172" customWidth="1"/>
    <col min="4099" max="4099" width="8.25" style="172" bestFit="1" customWidth="1"/>
    <col min="4100" max="4100" width="8.875" style="172" bestFit="1" customWidth="1"/>
    <col min="4101" max="4101" width="8.25" style="172" bestFit="1" customWidth="1"/>
    <col min="4102" max="4102" width="8.375" style="172" bestFit="1" customWidth="1"/>
    <col min="4103" max="4103" width="7.5" style="172" bestFit="1" customWidth="1"/>
    <col min="4104" max="4104" width="11" style="172" bestFit="1" customWidth="1"/>
    <col min="4105" max="4108" width="10.125" style="172" bestFit="1" customWidth="1"/>
    <col min="4109" max="4352" width="10" style="172"/>
    <col min="4353" max="4353" width="8.375" style="172" customWidth="1"/>
    <col min="4354" max="4354" width="9.25" style="172" customWidth="1"/>
    <col min="4355" max="4355" width="8.25" style="172" bestFit="1" customWidth="1"/>
    <col min="4356" max="4356" width="8.875" style="172" bestFit="1" customWidth="1"/>
    <col min="4357" max="4357" width="8.25" style="172" bestFit="1" customWidth="1"/>
    <col min="4358" max="4358" width="8.375" style="172" bestFit="1" customWidth="1"/>
    <col min="4359" max="4359" width="7.5" style="172" bestFit="1" customWidth="1"/>
    <col min="4360" max="4360" width="11" style="172" bestFit="1" customWidth="1"/>
    <col min="4361" max="4364" width="10.125" style="172" bestFit="1" customWidth="1"/>
    <col min="4365" max="4608" width="10" style="172"/>
    <col min="4609" max="4609" width="8.375" style="172" customWidth="1"/>
    <col min="4610" max="4610" width="9.25" style="172" customWidth="1"/>
    <col min="4611" max="4611" width="8.25" style="172" bestFit="1" customWidth="1"/>
    <col min="4612" max="4612" width="8.875" style="172" bestFit="1" customWidth="1"/>
    <col min="4613" max="4613" width="8.25" style="172" bestFit="1" customWidth="1"/>
    <col min="4614" max="4614" width="8.375" style="172" bestFit="1" customWidth="1"/>
    <col min="4615" max="4615" width="7.5" style="172" bestFit="1" customWidth="1"/>
    <col min="4616" max="4616" width="11" style="172" bestFit="1" customWidth="1"/>
    <col min="4617" max="4620" width="10.125" style="172" bestFit="1" customWidth="1"/>
    <col min="4621" max="4864" width="10" style="172"/>
    <col min="4865" max="4865" width="8.375" style="172" customWidth="1"/>
    <col min="4866" max="4866" width="9.25" style="172" customWidth="1"/>
    <col min="4867" max="4867" width="8.25" style="172" bestFit="1" customWidth="1"/>
    <col min="4868" max="4868" width="8.875" style="172" bestFit="1" customWidth="1"/>
    <col min="4869" max="4869" width="8.25" style="172" bestFit="1" customWidth="1"/>
    <col min="4870" max="4870" width="8.375" style="172" bestFit="1" customWidth="1"/>
    <col min="4871" max="4871" width="7.5" style="172" bestFit="1" customWidth="1"/>
    <col min="4872" max="4872" width="11" style="172" bestFit="1" customWidth="1"/>
    <col min="4873" max="4876" width="10.125" style="172" bestFit="1" customWidth="1"/>
    <col min="4877" max="5120" width="11" style="172"/>
    <col min="5121" max="5121" width="8.375" style="172" customWidth="1"/>
    <col min="5122" max="5122" width="9.25" style="172" customWidth="1"/>
    <col min="5123" max="5123" width="8.25" style="172" bestFit="1" customWidth="1"/>
    <col min="5124" max="5124" width="8.875" style="172" bestFit="1" customWidth="1"/>
    <col min="5125" max="5125" width="8.25" style="172" bestFit="1" customWidth="1"/>
    <col min="5126" max="5126" width="8.375" style="172" bestFit="1" customWidth="1"/>
    <col min="5127" max="5127" width="7.5" style="172" bestFit="1" customWidth="1"/>
    <col min="5128" max="5128" width="11" style="172" bestFit="1" customWidth="1"/>
    <col min="5129" max="5132" width="10.125" style="172" bestFit="1" customWidth="1"/>
    <col min="5133" max="5376" width="10" style="172"/>
    <col min="5377" max="5377" width="8.375" style="172" customWidth="1"/>
    <col min="5378" max="5378" width="9.25" style="172" customWidth="1"/>
    <col min="5379" max="5379" width="8.25" style="172" bestFit="1" customWidth="1"/>
    <col min="5380" max="5380" width="8.875" style="172" bestFit="1" customWidth="1"/>
    <col min="5381" max="5381" width="8.25" style="172" bestFit="1" customWidth="1"/>
    <col min="5382" max="5382" width="8.375" style="172" bestFit="1" customWidth="1"/>
    <col min="5383" max="5383" width="7.5" style="172" bestFit="1" customWidth="1"/>
    <col min="5384" max="5384" width="11" style="172" bestFit="1" customWidth="1"/>
    <col min="5385" max="5388" width="10.125" style="172" bestFit="1" customWidth="1"/>
    <col min="5389" max="5632" width="10" style="172"/>
    <col min="5633" max="5633" width="8.375" style="172" customWidth="1"/>
    <col min="5634" max="5634" width="9.25" style="172" customWidth="1"/>
    <col min="5635" max="5635" width="8.25" style="172" bestFit="1" customWidth="1"/>
    <col min="5636" max="5636" width="8.875" style="172" bestFit="1" customWidth="1"/>
    <col min="5637" max="5637" width="8.25" style="172" bestFit="1" customWidth="1"/>
    <col min="5638" max="5638" width="8.375" style="172" bestFit="1" customWidth="1"/>
    <col min="5639" max="5639" width="7.5" style="172" bestFit="1" customWidth="1"/>
    <col min="5640" max="5640" width="11" style="172" bestFit="1" customWidth="1"/>
    <col min="5641" max="5644" width="10.125" style="172" bestFit="1" customWidth="1"/>
    <col min="5645" max="5888" width="10" style="172"/>
    <col min="5889" max="5889" width="8.375" style="172" customWidth="1"/>
    <col min="5890" max="5890" width="9.25" style="172" customWidth="1"/>
    <col min="5891" max="5891" width="8.25" style="172" bestFit="1" customWidth="1"/>
    <col min="5892" max="5892" width="8.875" style="172" bestFit="1" customWidth="1"/>
    <col min="5893" max="5893" width="8.25" style="172" bestFit="1" customWidth="1"/>
    <col min="5894" max="5894" width="8.375" style="172" bestFit="1" customWidth="1"/>
    <col min="5895" max="5895" width="7.5" style="172" bestFit="1" customWidth="1"/>
    <col min="5896" max="5896" width="11" style="172" bestFit="1" customWidth="1"/>
    <col min="5897" max="5900" width="10.125" style="172" bestFit="1" customWidth="1"/>
    <col min="5901" max="6144" width="11" style="172"/>
    <col min="6145" max="6145" width="8.375" style="172" customWidth="1"/>
    <col min="6146" max="6146" width="9.25" style="172" customWidth="1"/>
    <col min="6147" max="6147" width="8.25" style="172" bestFit="1" customWidth="1"/>
    <col min="6148" max="6148" width="8.875" style="172" bestFit="1" customWidth="1"/>
    <col min="6149" max="6149" width="8.25" style="172" bestFit="1" customWidth="1"/>
    <col min="6150" max="6150" width="8.375" style="172" bestFit="1" customWidth="1"/>
    <col min="6151" max="6151" width="7.5" style="172" bestFit="1" customWidth="1"/>
    <col min="6152" max="6152" width="11" style="172" bestFit="1" customWidth="1"/>
    <col min="6153" max="6156" width="10.125" style="172" bestFit="1" customWidth="1"/>
    <col min="6157" max="6400" width="10" style="172"/>
    <col min="6401" max="6401" width="8.375" style="172" customWidth="1"/>
    <col min="6402" max="6402" width="9.25" style="172" customWidth="1"/>
    <col min="6403" max="6403" width="8.25" style="172" bestFit="1" customWidth="1"/>
    <col min="6404" max="6404" width="8.875" style="172" bestFit="1" customWidth="1"/>
    <col min="6405" max="6405" width="8.25" style="172" bestFit="1" customWidth="1"/>
    <col min="6406" max="6406" width="8.375" style="172" bestFit="1" customWidth="1"/>
    <col min="6407" max="6407" width="7.5" style="172" bestFit="1" customWidth="1"/>
    <col min="6408" max="6408" width="11" style="172" bestFit="1" customWidth="1"/>
    <col min="6409" max="6412" width="10.125" style="172" bestFit="1" customWidth="1"/>
    <col min="6413" max="6656" width="10" style="172"/>
    <col min="6657" max="6657" width="8.375" style="172" customWidth="1"/>
    <col min="6658" max="6658" width="9.25" style="172" customWidth="1"/>
    <col min="6659" max="6659" width="8.25" style="172" bestFit="1" customWidth="1"/>
    <col min="6660" max="6660" width="8.875" style="172" bestFit="1" customWidth="1"/>
    <col min="6661" max="6661" width="8.25" style="172" bestFit="1" customWidth="1"/>
    <col min="6662" max="6662" width="8.375" style="172" bestFit="1" customWidth="1"/>
    <col min="6663" max="6663" width="7.5" style="172" bestFit="1" customWidth="1"/>
    <col min="6664" max="6664" width="11" style="172" bestFit="1" customWidth="1"/>
    <col min="6665" max="6668" width="10.125" style="172" bestFit="1" customWidth="1"/>
    <col min="6669" max="6912" width="10" style="172"/>
    <col min="6913" max="6913" width="8.375" style="172" customWidth="1"/>
    <col min="6914" max="6914" width="9.25" style="172" customWidth="1"/>
    <col min="6915" max="6915" width="8.25" style="172" bestFit="1" customWidth="1"/>
    <col min="6916" max="6916" width="8.875" style="172" bestFit="1" customWidth="1"/>
    <col min="6917" max="6917" width="8.25" style="172" bestFit="1" customWidth="1"/>
    <col min="6918" max="6918" width="8.375" style="172" bestFit="1" customWidth="1"/>
    <col min="6919" max="6919" width="7.5" style="172" bestFit="1" customWidth="1"/>
    <col min="6920" max="6920" width="11" style="172" bestFit="1" customWidth="1"/>
    <col min="6921" max="6924" width="10.125" style="172" bestFit="1" customWidth="1"/>
    <col min="6925" max="7168" width="11" style="172"/>
    <col min="7169" max="7169" width="8.375" style="172" customWidth="1"/>
    <col min="7170" max="7170" width="9.25" style="172" customWidth="1"/>
    <col min="7171" max="7171" width="8.25" style="172" bestFit="1" customWidth="1"/>
    <col min="7172" max="7172" width="8.875" style="172" bestFit="1" customWidth="1"/>
    <col min="7173" max="7173" width="8.25" style="172" bestFit="1" customWidth="1"/>
    <col min="7174" max="7174" width="8.375" style="172" bestFit="1" customWidth="1"/>
    <col min="7175" max="7175" width="7.5" style="172" bestFit="1" customWidth="1"/>
    <col min="7176" max="7176" width="11" style="172" bestFit="1" customWidth="1"/>
    <col min="7177" max="7180" width="10.125" style="172" bestFit="1" customWidth="1"/>
    <col min="7181" max="7424" width="10" style="172"/>
    <col min="7425" max="7425" width="8.375" style="172" customWidth="1"/>
    <col min="7426" max="7426" width="9.25" style="172" customWidth="1"/>
    <col min="7427" max="7427" width="8.25" style="172" bestFit="1" customWidth="1"/>
    <col min="7428" max="7428" width="8.875" style="172" bestFit="1" customWidth="1"/>
    <col min="7429" max="7429" width="8.25" style="172" bestFit="1" customWidth="1"/>
    <col min="7430" max="7430" width="8.375" style="172" bestFit="1" customWidth="1"/>
    <col min="7431" max="7431" width="7.5" style="172" bestFit="1" customWidth="1"/>
    <col min="7432" max="7432" width="11" style="172" bestFit="1" customWidth="1"/>
    <col min="7433" max="7436" width="10.125" style="172" bestFit="1" customWidth="1"/>
    <col min="7437" max="7680" width="10" style="172"/>
    <col min="7681" max="7681" width="8.375" style="172" customWidth="1"/>
    <col min="7682" max="7682" width="9.25" style="172" customWidth="1"/>
    <col min="7683" max="7683" width="8.25" style="172" bestFit="1" customWidth="1"/>
    <col min="7684" max="7684" width="8.875" style="172" bestFit="1" customWidth="1"/>
    <col min="7685" max="7685" width="8.25" style="172" bestFit="1" customWidth="1"/>
    <col min="7686" max="7686" width="8.375" style="172" bestFit="1" customWidth="1"/>
    <col min="7687" max="7687" width="7.5" style="172" bestFit="1" customWidth="1"/>
    <col min="7688" max="7688" width="11" style="172" bestFit="1" customWidth="1"/>
    <col min="7689" max="7692" width="10.125" style="172" bestFit="1" customWidth="1"/>
    <col min="7693" max="7936" width="10" style="172"/>
    <col min="7937" max="7937" width="8.375" style="172" customWidth="1"/>
    <col min="7938" max="7938" width="9.25" style="172" customWidth="1"/>
    <col min="7939" max="7939" width="8.25" style="172" bestFit="1" customWidth="1"/>
    <col min="7940" max="7940" width="8.875" style="172" bestFit="1" customWidth="1"/>
    <col min="7941" max="7941" width="8.25" style="172" bestFit="1" customWidth="1"/>
    <col min="7942" max="7942" width="8.375" style="172" bestFit="1" customWidth="1"/>
    <col min="7943" max="7943" width="7.5" style="172" bestFit="1" customWidth="1"/>
    <col min="7944" max="7944" width="11" style="172" bestFit="1" customWidth="1"/>
    <col min="7945" max="7948" width="10.125" style="172" bestFit="1" customWidth="1"/>
    <col min="7949" max="8192" width="11" style="172"/>
    <col min="8193" max="8193" width="8.375" style="172" customWidth="1"/>
    <col min="8194" max="8194" width="9.25" style="172" customWidth="1"/>
    <col min="8195" max="8195" width="8.25" style="172" bestFit="1" customWidth="1"/>
    <col min="8196" max="8196" width="8.875" style="172" bestFit="1" customWidth="1"/>
    <col min="8197" max="8197" width="8.25" style="172" bestFit="1" customWidth="1"/>
    <col min="8198" max="8198" width="8.375" style="172" bestFit="1" customWidth="1"/>
    <col min="8199" max="8199" width="7.5" style="172" bestFit="1" customWidth="1"/>
    <col min="8200" max="8200" width="11" style="172" bestFit="1" customWidth="1"/>
    <col min="8201" max="8204" width="10.125" style="172" bestFit="1" customWidth="1"/>
    <col min="8205" max="8448" width="10" style="172"/>
    <col min="8449" max="8449" width="8.375" style="172" customWidth="1"/>
    <col min="8450" max="8450" width="9.25" style="172" customWidth="1"/>
    <col min="8451" max="8451" width="8.25" style="172" bestFit="1" customWidth="1"/>
    <col min="8452" max="8452" width="8.875" style="172" bestFit="1" customWidth="1"/>
    <col min="8453" max="8453" width="8.25" style="172" bestFit="1" customWidth="1"/>
    <col min="8454" max="8454" width="8.375" style="172" bestFit="1" customWidth="1"/>
    <col min="8455" max="8455" width="7.5" style="172" bestFit="1" customWidth="1"/>
    <col min="8456" max="8456" width="11" style="172" bestFit="1" customWidth="1"/>
    <col min="8457" max="8460" width="10.125" style="172" bestFit="1" customWidth="1"/>
    <col min="8461" max="8704" width="10" style="172"/>
    <col min="8705" max="8705" width="8.375" style="172" customWidth="1"/>
    <col min="8706" max="8706" width="9.25" style="172" customWidth="1"/>
    <col min="8707" max="8707" width="8.25" style="172" bestFit="1" customWidth="1"/>
    <col min="8708" max="8708" width="8.875" style="172" bestFit="1" customWidth="1"/>
    <col min="8709" max="8709" width="8.25" style="172" bestFit="1" customWidth="1"/>
    <col min="8710" max="8710" width="8.375" style="172" bestFit="1" customWidth="1"/>
    <col min="8711" max="8711" width="7.5" style="172" bestFit="1" customWidth="1"/>
    <col min="8712" max="8712" width="11" style="172" bestFit="1" customWidth="1"/>
    <col min="8713" max="8716" width="10.125" style="172" bestFit="1" customWidth="1"/>
    <col min="8717" max="8960" width="10" style="172"/>
    <col min="8961" max="8961" width="8.375" style="172" customWidth="1"/>
    <col min="8962" max="8962" width="9.25" style="172" customWidth="1"/>
    <col min="8963" max="8963" width="8.25" style="172" bestFit="1" customWidth="1"/>
    <col min="8964" max="8964" width="8.875" style="172" bestFit="1" customWidth="1"/>
    <col min="8965" max="8965" width="8.25" style="172" bestFit="1" customWidth="1"/>
    <col min="8966" max="8966" width="8.375" style="172" bestFit="1" customWidth="1"/>
    <col min="8967" max="8967" width="7.5" style="172" bestFit="1" customWidth="1"/>
    <col min="8968" max="8968" width="11" style="172" bestFit="1" customWidth="1"/>
    <col min="8969" max="8972" width="10.125" style="172" bestFit="1" customWidth="1"/>
    <col min="8973" max="9216" width="11" style="172"/>
    <col min="9217" max="9217" width="8.375" style="172" customWidth="1"/>
    <col min="9218" max="9218" width="9.25" style="172" customWidth="1"/>
    <col min="9219" max="9219" width="8.25" style="172" bestFit="1" customWidth="1"/>
    <col min="9220" max="9220" width="8.875" style="172" bestFit="1" customWidth="1"/>
    <col min="9221" max="9221" width="8.25" style="172" bestFit="1" customWidth="1"/>
    <col min="9222" max="9222" width="8.375" style="172" bestFit="1" customWidth="1"/>
    <col min="9223" max="9223" width="7.5" style="172" bestFit="1" customWidth="1"/>
    <col min="9224" max="9224" width="11" style="172" bestFit="1" customWidth="1"/>
    <col min="9225" max="9228" width="10.125" style="172" bestFit="1" customWidth="1"/>
    <col min="9229" max="9472" width="10" style="172"/>
    <col min="9473" max="9473" width="8.375" style="172" customWidth="1"/>
    <col min="9474" max="9474" width="9.25" style="172" customWidth="1"/>
    <col min="9475" max="9475" width="8.25" style="172" bestFit="1" customWidth="1"/>
    <col min="9476" max="9476" width="8.875" style="172" bestFit="1" customWidth="1"/>
    <col min="9477" max="9477" width="8.25" style="172" bestFit="1" customWidth="1"/>
    <col min="9478" max="9478" width="8.375" style="172" bestFit="1" customWidth="1"/>
    <col min="9479" max="9479" width="7.5" style="172" bestFit="1" customWidth="1"/>
    <col min="9480" max="9480" width="11" style="172" bestFit="1" customWidth="1"/>
    <col min="9481" max="9484" width="10.125" style="172" bestFit="1" customWidth="1"/>
    <col min="9485" max="9728" width="10" style="172"/>
    <col min="9729" max="9729" width="8.375" style="172" customWidth="1"/>
    <col min="9730" max="9730" width="9.25" style="172" customWidth="1"/>
    <col min="9731" max="9731" width="8.25" style="172" bestFit="1" customWidth="1"/>
    <col min="9732" max="9732" width="8.875" style="172" bestFit="1" customWidth="1"/>
    <col min="9733" max="9733" width="8.25" style="172" bestFit="1" customWidth="1"/>
    <col min="9734" max="9734" width="8.375" style="172" bestFit="1" customWidth="1"/>
    <col min="9735" max="9735" width="7.5" style="172" bestFit="1" customWidth="1"/>
    <col min="9736" max="9736" width="11" style="172" bestFit="1" customWidth="1"/>
    <col min="9737" max="9740" width="10.125" style="172" bestFit="1" customWidth="1"/>
    <col min="9741" max="9984" width="10" style="172"/>
    <col min="9985" max="9985" width="8.375" style="172" customWidth="1"/>
    <col min="9986" max="9986" width="9.25" style="172" customWidth="1"/>
    <col min="9987" max="9987" width="8.25" style="172" bestFit="1" customWidth="1"/>
    <col min="9988" max="9988" width="8.875" style="172" bestFit="1" customWidth="1"/>
    <col min="9989" max="9989" width="8.25" style="172" bestFit="1" customWidth="1"/>
    <col min="9990" max="9990" width="8.375" style="172" bestFit="1" customWidth="1"/>
    <col min="9991" max="9991" width="7.5" style="172" bestFit="1" customWidth="1"/>
    <col min="9992" max="9992" width="11" style="172" bestFit="1" customWidth="1"/>
    <col min="9993" max="9996" width="10.125" style="172" bestFit="1" customWidth="1"/>
    <col min="9997" max="10240" width="11" style="172"/>
    <col min="10241" max="10241" width="8.375" style="172" customWidth="1"/>
    <col min="10242" max="10242" width="9.25" style="172" customWidth="1"/>
    <col min="10243" max="10243" width="8.25" style="172" bestFit="1" customWidth="1"/>
    <col min="10244" max="10244" width="8.875" style="172" bestFit="1" customWidth="1"/>
    <col min="10245" max="10245" width="8.25" style="172" bestFit="1" customWidth="1"/>
    <col min="10246" max="10246" width="8.375" style="172" bestFit="1" customWidth="1"/>
    <col min="10247" max="10247" width="7.5" style="172" bestFit="1" customWidth="1"/>
    <col min="10248" max="10248" width="11" style="172" bestFit="1" customWidth="1"/>
    <col min="10249" max="10252" width="10.125" style="172" bestFit="1" customWidth="1"/>
    <col min="10253" max="10496" width="10" style="172"/>
    <col min="10497" max="10497" width="8.375" style="172" customWidth="1"/>
    <col min="10498" max="10498" width="9.25" style="172" customWidth="1"/>
    <col min="10499" max="10499" width="8.25" style="172" bestFit="1" customWidth="1"/>
    <col min="10500" max="10500" width="8.875" style="172" bestFit="1" customWidth="1"/>
    <col min="10501" max="10501" width="8.25" style="172" bestFit="1" customWidth="1"/>
    <col min="10502" max="10502" width="8.375" style="172" bestFit="1" customWidth="1"/>
    <col min="10503" max="10503" width="7.5" style="172" bestFit="1" customWidth="1"/>
    <col min="10504" max="10504" width="11" style="172" bestFit="1" customWidth="1"/>
    <col min="10505" max="10508" width="10.125" style="172" bestFit="1" customWidth="1"/>
    <col min="10509" max="10752" width="10" style="172"/>
    <col min="10753" max="10753" width="8.375" style="172" customWidth="1"/>
    <col min="10754" max="10754" width="9.25" style="172" customWidth="1"/>
    <col min="10755" max="10755" width="8.25" style="172" bestFit="1" customWidth="1"/>
    <col min="10756" max="10756" width="8.875" style="172" bestFit="1" customWidth="1"/>
    <col min="10757" max="10757" width="8.25" style="172" bestFit="1" customWidth="1"/>
    <col min="10758" max="10758" width="8.375" style="172" bestFit="1" customWidth="1"/>
    <col min="10759" max="10759" width="7.5" style="172" bestFit="1" customWidth="1"/>
    <col min="10760" max="10760" width="11" style="172" bestFit="1" customWidth="1"/>
    <col min="10761" max="10764" width="10.125" style="172" bestFit="1" customWidth="1"/>
    <col min="10765" max="11008" width="10" style="172"/>
    <col min="11009" max="11009" width="8.375" style="172" customWidth="1"/>
    <col min="11010" max="11010" width="9.25" style="172" customWidth="1"/>
    <col min="11011" max="11011" width="8.25" style="172" bestFit="1" customWidth="1"/>
    <col min="11012" max="11012" width="8.875" style="172" bestFit="1" customWidth="1"/>
    <col min="11013" max="11013" width="8.25" style="172" bestFit="1" customWidth="1"/>
    <col min="11014" max="11014" width="8.375" style="172" bestFit="1" customWidth="1"/>
    <col min="11015" max="11015" width="7.5" style="172" bestFit="1" customWidth="1"/>
    <col min="11016" max="11016" width="11" style="172" bestFit="1" customWidth="1"/>
    <col min="11017" max="11020" width="10.125" style="172" bestFit="1" customWidth="1"/>
    <col min="11021" max="11264" width="11" style="172"/>
    <col min="11265" max="11265" width="8.375" style="172" customWidth="1"/>
    <col min="11266" max="11266" width="9.25" style="172" customWidth="1"/>
    <col min="11267" max="11267" width="8.25" style="172" bestFit="1" customWidth="1"/>
    <col min="11268" max="11268" width="8.875" style="172" bestFit="1" customWidth="1"/>
    <col min="11269" max="11269" width="8.25" style="172" bestFit="1" customWidth="1"/>
    <col min="11270" max="11270" width="8.375" style="172" bestFit="1" customWidth="1"/>
    <col min="11271" max="11271" width="7.5" style="172" bestFit="1" customWidth="1"/>
    <col min="11272" max="11272" width="11" style="172" bestFit="1" customWidth="1"/>
    <col min="11273" max="11276" width="10.125" style="172" bestFit="1" customWidth="1"/>
    <col min="11277" max="11520" width="10" style="172"/>
    <col min="11521" max="11521" width="8.375" style="172" customWidth="1"/>
    <col min="11522" max="11522" width="9.25" style="172" customWidth="1"/>
    <col min="11523" max="11523" width="8.25" style="172" bestFit="1" customWidth="1"/>
    <col min="11524" max="11524" width="8.875" style="172" bestFit="1" customWidth="1"/>
    <col min="11525" max="11525" width="8.25" style="172" bestFit="1" customWidth="1"/>
    <col min="11526" max="11526" width="8.375" style="172" bestFit="1" customWidth="1"/>
    <col min="11527" max="11527" width="7.5" style="172" bestFit="1" customWidth="1"/>
    <col min="11528" max="11528" width="11" style="172" bestFit="1" customWidth="1"/>
    <col min="11529" max="11532" width="10.125" style="172" bestFit="1" customWidth="1"/>
    <col min="11533" max="11776" width="10" style="172"/>
    <col min="11777" max="11777" width="8.375" style="172" customWidth="1"/>
    <col min="11778" max="11778" width="9.25" style="172" customWidth="1"/>
    <col min="11779" max="11779" width="8.25" style="172" bestFit="1" customWidth="1"/>
    <col min="11780" max="11780" width="8.875" style="172" bestFit="1" customWidth="1"/>
    <col min="11781" max="11781" width="8.25" style="172" bestFit="1" customWidth="1"/>
    <col min="11782" max="11782" width="8.375" style="172" bestFit="1" customWidth="1"/>
    <col min="11783" max="11783" width="7.5" style="172" bestFit="1" customWidth="1"/>
    <col min="11784" max="11784" width="11" style="172" bestFit="1" customWidth="1"/>
    <col min="11785" max="11788" width="10.125" style="172" bestFit="1" customWidth="1"/>
    <col min="11789" max="12032" width="10" style="172"/>
    <col min="12033" max="12033" width="8.375" style="172" customWidth="1"/>
    <col min="12034" max="12034" width="9.25" style="172" customWidth="1"/>
    <col min="12035" max="12035" width="8.25" style="172" bestFit="1" customWidth="1"/>
    <col min="12036" max="12036" width="8.875" style="172" bestFit="1" customWidth="1"/>
    <col min="12037" max="12037" width="8.25" style="172" bestFit="1" customWidth="1"/>
    <col min="12038" max="12038" width="8.375" style="172" bestFit="1" customWidth="1"/>
    <col min="12039" max="12039" width="7.5" style="172" bestFit="1" customWidth="1"/>
    <col min="12040" max="12040" width="11" style="172" bestFit="1" customWidth="1"/>
    <col min="12041" max="12044" width="10.125" style="172" bestFit="1" customWidth="1"/>
    <col min="12045" max="12288" width="11" style="172"/>
    <col min="12289" max="12289" width="8.375" style="172" customWidth="1"/>
    <col min="12290" max="12290" width="9.25" style="172" customWidth="1"/>
    <col min="12291" max="12291" width="8.25" style="172" bestFit="1" customWidth="1"/>
    <col min="12292" max="12292" width="8.875" style="172" bestFit="1" customWidth="1"/>
    <col min="12293" max="12293" width="8.25" style="172" bestFit="1" customWidth="1"/>
    <col min="12294" max="12294" width="8.375" style="172" bestFit="1" customWidth="1"/>
    <col min="12295" max="12295" width="7.5" style="172" bestFit="1" customWidth="1"/>
    <col min="12296" max="12296" width="11" style="172" bestFit="1" customWidth="1"/>
    <col min="12297" max="12300" width="10.125" style="172" bestFit="1" customWidth="1"/>
    <col min="12301" max="12544" width="10" style="172"/>
    <col min="12545" max="12545" width="8.375" style="172" customWidth="1"/>
    <col min="12546" max="12546" width="9.25" style="172" customWidth="1"/>
    <col min="12547" max="12547" width="8.25" style="172" bestFit="1" customWidth="1"/>
    <col min="12548" max="12548" width="8.875" style="172" bestFit="1" customWidth="1"/>
    <col min="12549" max="12549" width="8.25" style="172" bestFit="1" customWidth="1"/>
    <col min="12550" max="12550" width="8.375" style="172" bestFit="1" customWidth="1"/>
    <col min="12551" max="12551" width="7.5" style="172" bestFit="1" customWidth="1"/>
    <col min="12552" max="12552" width="11" style="172" bestFit="1" customWidth="1"/>
    <col min="12553" max="12556" width="10.125" style="172" bestFit="1" customWidth="1"/>
    <col min="12557" max="12800" width="10" style="172"/>
    <col min="12801" max="12801" width="8.375" style="172" customWidth="1"/>
    <col min="12802" max="12802" width="9.25" style="172" customWidth="1"/>
    <col min="12803" max="12803" width="8.25" style="172" bestFit="1" customWidth="1"/>
    <col min="12804" max="12804" width="8.875" style="172" bestFit="1" customWidth="1"/>
    <col min="12805" max="12805" width="8.25" style="172" bestFit="1" customWidth="1"/>
    <col min="12806" max="12806" width="8.375" style="172" bestFit="1" customWidth="1"/>
    <col min="12807" max="12807" width="7.5" style="172" bestFit="1" customWidth="1"/>
    <col min="12808" max="12808" width="11" style="172" bestFit="1" customWidth="1"/>
    <col min="12809" max="12812" width="10.125" style="172" bestFit="1" customWidth="1"/>
    <col min="12813" max="13056" width="10" style="172"/>
    <col min="13057" max="13057" width="8.375" style="172" customWidth="1"/>
    <col min="13058" max="13058" width="9.25" style="172" customWidth="1"/>
    <col min="13059" max="13059" width="8.25" style="172" bestFit="1" customWidth="1"/>
    <col min="13060" max="13060" width="8.875" style="172" bestFit="1" customWidth="1"/>
    <col min="13061" max="13061" width="8.25" style="172" bestFit="1" customWidth="1"/>
    <col min="13062" max="13062" width="8.375" style="172" bestFit="1" customWidth="1"/>
    <col min="13063" max="13063" width="7.5" style="172" bestFit="1" customWidth="1"/>
    <col min="13064" max="13064" width="11" style="172" bestFit="1" customWidth="1"/>
    <col min="13065" max="13068" width="10.125" style="172" bestFit="1" customWidth="1"/>
    <col min="13069" max="13312" width="11" style="172"/>
    <col min="13313" max="13313" width="8.375" style="172" customWidth="1"/>
    <col min="13314" max="13314" width="9.25" style="172" customWidth="1"/>
    <col min="13315" max="13315" width="8.25" style="172" bestFit="1" customWidth="1"/>
    <col min="13316" max="13316" width="8.875" style="172" bestFit="1" customWidth="1"/>
    <col min="13317" max="13317" width="8.25" style="172" bestFit="1" customWidth="1"/>
    <col min="13318" max="13318" width="8.375" style="172" bestFit="1" customWidth="1"/>
    <col min="13319" max="13319" width="7.5" style="172" bestFit="1" customWidth="1"/>
    <col min="13320" max="13320" width="11" style="172" bestFit="1" customWidth="1"/>
    <col min="13321" max="13324" width="10.125" style="172" bestFit="1" customWidth="1"/>
    <col min="13325" max="13568" width="10" style="172"/>
    <col min="13569" max="13569" width="8.375" style="172" customWidth="1"/>
    <col min="13570" max="13570" width="9.25" style="172" customWidth="1"/>
    <col min="13571" max="13571" width="8.25" style="172" bestFit="1" customWidth="1"/>
    <col min="13572" max="13572" width="8.875" style="172" bestFit="1" customWidth="1"/>
    <col min="13573" max="13573" width="8.25" style="172" bestFit="1" customWidth="1"/>
    <col min="13574" max="13574" width="8.375" style="172" bestFit="1" customWidth="1"/>
    <col min="13575" max="13575" width="7.5" style="172" bestFit="1" customWidth="1"/>
    <col min="13576" max="13576" width="11" style="172" bestFit="1" customWidth="1"/>
    <col min="13577" max="13580" width="10.125" style="172" bestFit="1" customWidth="1"/>
    <col min="13581" max="13824" width="10" style="172"/>
    <col min="13825" max="13825" width="8.375" style="172" customWidth="1"/>
    <col min="13826" max="13826" width="9.25" style="172" customWidth="1"/>
    <col min="13827" max="13827" width="8.25" style="172" bestFit="1" customWidth="1"/>
    <col min="13828" max="13828" width="8.875" style="172" bestFit="1" customWidth="1"/>
    <col min="13829" max="13829" width="8.25" style="172" bestFit="1" customWidth="1"/>
    <col min="13830" max="13830" width="8.375" style="172" bestFit="1" customWidth="1"/>
    <col min="13831" max="13831" width="7.5" style="172" bestFit="1" customWidth="1"/>
    <col min="13832" max="13832" width="11" style="172" bestFit="1" customWidth="1"/>
    <col min="13833" max="13836" width="10.125" style="172" bestFit="1" customWidth="1"/>
    <col min="13837" max="14080" width="10" style="172"/>
    <col min="14081" max="14081" width="8.375" style="172" customWidth="1"/>
    <col min="14082" max="14082" width="9.25" style="172" customWidth="1"/>
    <col min="14083" max="14083" width="8.25" style="172" bestFit="1" customWidth="1"/>
    <col min="14084" max="14084" width="8.875" style="172" bestFit="1" customWidth="1"/>
    <col min="14085" max="14085" width="8.25" style="172" bestFit="1" customWidth="1"/>
    <col min="14086" max="14086" width="8.375" style="172" bestFit="1" customWidth="1"/>
    <col min="14087" max="14087" width="7.5" style="172" bestFit="1" customWidth="1"/>
    <col min="14088" max="14088" width="11" style="172" bestFit="1" customWidth="1"/>
    <col min="14089" max="14092" width="10.125" style="172" bestFit="1" customWidth="1"/>
    <col min="14093" max="14336" width="11" style="172"/>
    <col min="14337" max="14337" width="8.375" style="172" customWidth="1"/>
    <col min="14338" max="14338" width="9.25" style="172" customWidth="1"/>
    <col min="14339" max="14339" width="8.25" style="172" bestFit="1" customWidth="1"/>
    <col min="14340" max="14340" width="8.875" style="172" bestFit="1" customWidth="1"/>
    <col min="14341" max="14341" width="8.25" style="172" bestFit="1" customWidth="1"/>
    <col min="14342" max="14342" width="8.375" style="172" bestFit="1" customWidth="1"/>
    <col min="14343" max="14343" width="7.5" style="172" bestFit="1" customWidth="1"/>
    <col min="14344" max="14344" width="11" style="172" bestFit="1" customWidth="1"/>
    <col min="14345" max="14348" width="10.125" style="172" bestFit="1" customWidth="1"/>
    <col min="14349" max="14592" width="10" style="172"/>
    <col min="14593" max="14593" width="8.375" style="172" customWidth="1"/>
    <col min="14594" max="14594" width="9.25" style="172" customWidth="1"/>
    <col min="14595" max="14595" width="8.25" style="172" bestFit="1" customWidth="1"/>
    <col min="14596" max="14596" width="8.875" style="172" bestFit="1" customWidth="1"/>
    <col min="14597" max="14597" width="8.25" style="172" bestFit="1" customWidth="1"/>
    <col min="14598" max="14598" width="8.375" style="172" bestFit="1" customWidth="1"/>
    <col min="14599" max="14599" width="7.5" style="172" bestFit="1" customWidth="1"/>
    <col min="14600" max="14600" width="11" style="172" bestFit="1" customWidth="1"/>
    <col min="14601" max="14604" width="10.125" style="172" bestFit="1" customWidth="1"/>
    <col min="14605" max="14848" width="10" style="172"/>
    <col min="14849" max="14849" width="8.375" style="172" customWidth="1"/>
    <col min="14850" max="14850" width="9.25" style="172" customWidth="1"/>
    <col min="14851" max="14851" width="8.25" style="172" bestFit="1" customWidth="1"/>
    <col min="14852" max="14852" width="8.875" style="172" bestFit="1" customWidth="1"/>
    <col min="14853" max="14853" width="8.25" style="172" bestFit="1" customWidth="1"/>
    <col min="14854" max="14854" width="8.375" style="172" bestFit="1" customWidth="1"/>
    <col min="14855" max="14855" width="7.5" style="172" bestFit="1" customWidth="1"/>
    <col min="14856" max="14856" width="11" style="172" bestFit="1" customWidth="1"/>
    <col min="14857" max="14860" width="10.125" style="172" bestFit="1" customWidth="1"/>
    <col min="14861" max="15104" width="10" style="172"/>
    <col min="15105" max="15105" width="8.375" style="172" customWidth="1"/>
    <col min="15106" max="15106" width="9.25" style="172" customWidth="1"/>
    <col min="15107" max="15107" width="8.25" style="172" bestFit="1" customWidth="1"/>
    <col min="15108" max="15108" width="8.875" style="172" bestFit="1" customWidth="1"/>
    <col min="15109" max="15109" width="8.25" style="172" bestFit="1" customWidth="1"/>
    <col min="15110" max="15110" width="8.375" style="172" bestFit="1" customWidth="1"/>
    <col min="15111" max="15111" width="7.5" style="172" bestFit="1" customWidth="1"/>
    <col min="15112" max="15112" width="11" style="172" bestFit="1" customWidth="1"/>
    <col min="15113" max="15116" width="10.125" style="172" bestFit="1" customWidth="1"/>
    <col min="15117" max="15360" width="11" style="172"/>
    <col min="15361" max="15361" width="8.375" style="172" customWidth="1"/>
    <col min="15362" max="15362" width="9.25" style="172" customWidth="1"/>
    <col min="15363" max="15363" width="8.25" style="172" bestFit="1" customWidth="1"/>
    <col min="15364" max="15364" width="8.875" style="172" bestFit="1" customWidth="1"/>
    <col min="15365" max="15365" width="8.25" style="172" bestFit="1" customWidth="1"/>
    <col min="15366" max="15366" width="8.375" style="172" bestFit="1" customWidth="1"/>
    <col min="15367" max="15367" width="7.5" style="172" bestFit="1" customWidth="1"/>
    <col min="15368" max="15368" width="11" style="172" bestFit="1" customWidth="1"/>
    <col min="15369" max="15372" width="10.125" style="172" bestFit="1" customWidth="1"/>
    <col min="15373" max="15616" width="10" style="172"/>
    <col min="15617" max="15617" width="8.375" style="172" customWidth="1"/>
    <col min="15618" max="15618" width="9.25" style="172" customWidth="1"/>
    <col min="15619" max="15619" width="8.25" style="172" bestFit="1" customWidth="1"/>
    <col min="15620" max="15620" width="8.875" style="172" bestFit="1" customWidth="1"/>
    <col min="15621" max="15621" width="8.25" style="172" bestFit="1" customWidth="1"/>
    <col min="15622" max="15622" width="8.375" style="172" bestFit="1" customWidth="1"/>
    <col min="15623" max="15623" width="7.5" style="172" bestFit="1" customWidth="1"/>
    <col min="15624" max="15624" width="11" style="172" bestFit="1" customWidth="1"/>
    <col min="15625" max="15628" width="10.125" style="172" bestFit="1" customWidth="1"/>
    <col min="15629" max="15872" width="10" style="172"/>
    <col min="15873" max="15873" width="8.375" style="172" customWidth="1"/>
    <col min="15874" max="15874" width="9.25" style="172" customWidth="1"/>
    <col min="15875" max="15875" width="8.25" style="172" bestFit="1" customWidth="1"/>
    <col min="15876" max="15876" width="8.875" style="172" bestFit="1" customWidth="1"/>
    <col min="15877" max="15877" width="8.25" style="172" bestFit="1" customWidth="1"/>
    <col min="15878" max="15878" width="8.375" style="172" bestFit="1" customWidth="1"/>
    <col min="15879" max="15879" width="7.5" style="172" bestFit="1" customWidth="1"/>
    <col min="15880" max="15880" width="11" style="172" bestFit="1" customWidth="1"/>
    <col min="15881" max="15884" width="10.125" style="172" bestFit="1" customWidth="1"/>
    <col min="15885" max="16128" width="10" style="172"/>
    <col min="16129" max="16129" width="8.375" style="172" customWidth="1"/>
    <col min="16130" max="16130" width="9.25" style="172" customWidth="1"/>
    <col min="16131" max="16131" width="8.25" style="172" bestFit="1" customWidth="1"/>
    <col min="16132" max="16132" width="8.875" style="172" bestFit="1" customWidth="1"/>
    <col min="16133" max="16133" width="8.25" style="172" bestFit="1" customWidth="1"/>
    <col min="16134" max="16134" width="8.375" style="172" bestFit="1" customWidth="1"/>
    <col min="16135" max="16135" width="7.5" style="172" bestFit="1" customWidth="1"/>
    <col min="16136" max="16136" width="11" style="172" bestFit="1" customWidth="1"/>
    <col min="16137" max="16140" width="10.125" style="172" bestFit="1" customWidth="1"/>
    <col min="16141" max="16384" width="11" style="172"/>
  </cols>
  <sheetData>
    <row r="1" spans="1:65" x14ac:dyDescent="0.2">
      <c r="A1" s="171" t="s">
        <v>6</v>
      </c>
    </row>
    <row r="2" spans="1:65" ht="15.75" x14ac:dyDescent="0.25">
      <c r="A2" s="173"/>
      <c r="B2" s="174"/>
      <c r="H2" s="110" t="s">
        <v>159</v>
      </c>
    </row>
    <row r="3" spans="1:65" s="102" customFormat="1" x14ac:dyDescent="0.2">
      <c r="A3" s="79"/>
      <c r="B3" s="853">
        <f>INDICE!A3</f>
        <v>42156</v>
      </c>
      <c r="C3" s="854"/>
      <c r="D3" s="854" t="s">
        <v>120</v>
      </c>
      <c r="E3" s="854"/>
      <c r="F3" s="854" t="s">
        <v>121</v>
      </c>
      <c r="G3" s="854"/>
      <c r="H3" s="854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500</v>
      </c>
      <c r="D4" s="97" t="s">
        <v>48</v>
      </c>
      <c r="E4" s="97" t="s">
        <v>500</v>
      </c>
      <c r="F4" s="97" t="s">
        <v>48</v>
      </c>
      <c r="G4" s="97" t="s">
        <v>500</v>
      </c>
      <c r="H4" s="98" t="s">
        <v>110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99" customFormat="1" x14ac:dyDescent="0.2">
      <c r="A5" s="99" t="s">
        <v>204</v>
      </c>
      <c r="B5" s="100">
        <v>513.91937000000007</v>
      </c>
      <c r="C5" s="101">
        <v>14.352156700740428</v>
      </c>
      <c r="D5" s="100">
        <v>2549.3527300000001</v>
      </c>
      <c r="E5" s="101">
        <v>6.3612996630565464</v>
      </c>
      <c r="F5" s="100">
        <v>5418.4737600000017</v>
      </c>
      <c r="G5" s="101">
        <v>4.7928311121719789</v>
      </c>
      <c r="H5" s="101">
        <v>99.995000687114853</v>
      </c>
    </row>
    <row r="6" spans="1:65" s="99" customFormat="1" x14ac:dyDescent="0.2">
      <c r="A6" s="99" t="s">
        <v>149</v>
      </c>
      <c r="B6" s="119">
        <v>1.967E-2</v>
      </c>
      <c r="C6" s="550">
        <v>2.5547445255474366</v>
      </c>
      <c r="D6" s="119">
        <v>0.12966000000000003</v>
      </c>
      <c r="E6" s="550">
        <v>-2.8327338129496198</v>
      </c>
      <c r="F6" s="119">
        <v>0.27090000000000003</v>
      </c>
      <c r="G6" s="550">
        <v>-0.79830086421559621</v>
      </c>
      <c r="H6" s="269">
        <v>4.9993128851360188E-3</v>
      </c>
    </row>
    <row r="7" spans="1:65" s="99" customFormat="1" x14ac:dyDescent="0.2">
      <c r="A7" s="68" t="s">
        <v>119</v>
      </c>
      <c r="B7" s="69">
        <v>513.93904000000009</v>
      </c>
      <c r="C7" s="103">
        <v>14.351653239322454</v>
      </c>
      <c r="D7" s="69">
        <v>2549.4823900000001</v>
      </c>
      <c r="E7" s="103">
        <v>6.3607878378821763</v>
      </c>
      <c r="F7" s="69">
        <v>5418.7446600000021</v>
      </c>
      <c r="G7" s="103">
        <v>4.7925358408279513</v>
      </c>
      <c r="H7" s="103">
        <v>100</v>
      </c>
    </row>
    <row r="8" spans="1:65" s="99" customFormat="1" x14ac:dyDescent="0.2">
      <c r="H8" s="93" t="s">
        <v>240</v>
      </c>
    </row>
    <row r="9" spans="1:65" s="99" customFormat="1" x14ac:dyDescent="0.2">
      <c r="A9" s="94" t="s">
        <v>571</v>
      </c>
    </row>
    <row r="10" spans="1:65" x14ac:dyDescent="0.2">
      <c r="A10" s="94" t="s">
        <v>241</v>
      </c>
    </row>
    <row r="13" spans="1:65" x14ac:dyDescent="0.2">
      <c r="B13" s="100"/>
    </row>
  </sheetData>
  <mergeCells count="3">
    <mergeCell ref="B3:C3"/>
    <mergeCell ref="D3:E3"/>
    <mergeCell ref="F3:H3"/>
  </mergeCells>
  <conditionalFormatting sqref="B6">
    <cfRule type="cellIs" dxfId="71" priority="7" operator="between">
      <formula>0</formula>
      <formula>0.5</formula>
    </cfRule>
    <cfRule type="cellIs" dxfId="70" priority="8" operator="between">
      <formula>0</formula>
      <formula>0.49</formula>
    </cfRule>
  </conditionalFormatting>
  <conditionalFormatting sqref="D6">
    <cfRule type="cellIs" dxfId="69" priority="5" operator="between">
      <formula>0</formula>
      <formula>0.5</formula>
    </cfRule>
    <cfRule type="cellIs" dxfId="68" priority="6" operator="between">
      <formula>0</formula>
      <formula>0.49</formula>
    </cfRule>
  </conditionalFormatting>
  <conditionalFormatting sqref="F6">
    <cfRule type="cellIs" dxfId="67" priority="3" operator="between">
      <formula>0</formula>
      <formula>0.5</formula>
    </cfRule>
    <cfRule type="cellIs" dxfId="66" priority="4" operator="between">
      <formula>0</formula>
      <formula>0.49</formula>
    </cfRule>
  </conditionalFormatting>
  <conditionalFormatting sqref="H6">
    <cfRule type="cellIs" dxfId="65" priority="1" operator="between">
      <formula>0</formula>
      <formula>0.5</formula>
    </cfRule>
    <cfRule type="cellIs" dxfId="64" priority="2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BM12"/>
  <sheetViews>
    <sheetView zoomScale="115" zoomScaleNormal="115" zoomScaleSheetLayoutView="100" workbookViewId="0">
      <selection activeCell="C16" sqref="C16"/>
    </sheetView>
  </sheetViews>
  <sheetFormatPr baseColWidth="10" defaultRowHeight="12.75" x14ac:dyDescent="0.2"/>
  <cols>
    <col min="1" max="1" width="25.75" style="176" customWidth="1"/>
    <col min="2" max="2" width="9.375" style="176" customWidth="1"/>
    <col min="3" max="3" width="12.875" style="176" customWidth="1"/>
    <col min="4" max="4" width="10.375" style="176" customWidth="1"/>
    <col min="5" max="5" width="11.625" style="176" customWidth="1"/>
    <col min="6" max="6" width="10.375" style="176" customWidth="1"/>
    <col min="7" max="7" width="11" style="176" customWidth="1"/>
    <col min="8" max="8" width="16.375" style="176" customWidth="1"/>
    <col min="9" max="11" width="11" style="176"/>
    <col min="12" max="12" width="11.5" style="176" customWidth="1"/>
    <col min="13" max="66" width="11" style="176"/>
    <col min="67" max="256" width="10" style="176"/>
    <col min="257" max="257" width="19.75" style="176" customWidth="1"/>
    <col min="258" max="259" width="8.25" style="176" bestFit="1" customWidth="1"/>
    <col min="260" max="260" width="9.125" style="176" bestFit="1" customWidth="1"/>
    <col min="261" max="261" width="7.5" style="176" bestFit="1" customWidth="1"/>
    <col min="262" max="262" width="9.125" style="176" bestFit="1" customWidth="1"/>
    <col min="263" max="263" width="7.5" style="176" bestFit="1" customWidth="1"/>
    <col min="264" max="264" width="11" style="176" bestFit="1" customWidth="1"/>
    <col min="265" max="267" width="10" style="176"/>
    <col min="268" max="268" width="10.125" style="176" bestFit="1" customWidth="1"/>
    <col min="269" max="512" width="10" style="176"/>
    <col min="513" max="513" width="19.75" style="176" customWidth="1"/>
    <col min="514" max="515" width="8.25" style="176" bestFit="1" customWidth="1"/>
    <col min="516" max="516" width="9.125" style="176" bestFit="1" customWidth="1"/>
    <col min="517" max="517" width="7.5" style="176" bestFit="1" customWidth="1"/>
    <col min="518" max="518" width="9.125" style="176" bestFit="1" customWidth="1"/>
    <col min="519" max="519" width="7.5" style="176" bestFit="1" customWidth="1"/>
    <col min="520" max="520" width="11" style="176" bestFit="1" customWidth="1"/>
    <col min="521" max="523" width="10" style="176"/>
    <col min="524" max="524" width="10.125" style="176" bestFit="1" customWidth="1"/>
    <col min="525" max="768" width="10" style="176"/>
    <col min="769" max="769" width="19.75" style="176" customWidth="1"/>
    <col min="770" max="771" width="8.25" style="176" bestFit="1" customWidth="1"/>
    <col min="772" max="772" width="9.125" style="176" bestFit="1" customWidth="1"/>
    <col min="773" max="773" width="7.5" style="176" bestFit="1" customWidth="1"/>
    <col min="774" max="774" width="9.125" style="176" bestFit="1" customWidth="1"/>
    <col min="775" max="775" width="7.5" style="176" bestFit="1" customWidth="1"/>
    <col min="776" max="776" width="11" style="176" bestFit="1" customWidth="1"/>
    <col min="777" max="779" width="10" style="176"/>
    <col min="780" max="780" width="10.125" style="176" bestFit="1" customWidth="1"/>
    <col min="781" max="1024" width="11" style="176"/>
    <col min="1025" max="1025" width="19.75" style="176" customWidth="1"/>
    <col min="1026" max="1027" width="8.25" style="176" bestFit="1" customWidth="1"/>
    <col min="1028" max="1028" width="9.125" style="176" bestFit="1" customWidth="1"/>
    <col min="1029" max="1029" width="7.5" style="176" bestFit="1" customWidth="1"/>
    <col min="1030" max="1030" width="9.125" style="176" bestFit="1" customWidth="1"/>
    <col min="1031" max="1031" width="7.5" style="176" bestFit="1" customWidth="1"/>
    <col min="1032" max="1032" width="11" style="176" bestFit="1" customWidth="1"/>
    <col min="1033" max="1035" width="10" style="176"/>
    <col min="1036" max="1036" width="10.125" style="176" bestFit="1" customWidth="1"/>
    <col min="1037" max="1280" width="10" style="176"/>
    <col min="1281" max="1281" width="19.75" style="176" customWidth="1"/>
    <col min="1282" max="1283" width="8.25" style="176" bestFit="1" customWidth="1"/>
    <col min="1284" max="1284" width="9.125" style="176" bestFit="1" customWidth="1"/>
    <col min="1285" max="1285" width="7.5" style="176" bestFit="1" customWidth="1"/>
    <col min="1286" max="1286" width="9.125" style="176" bestFit="1" customWidth="1"/>
    <col min="1287" max="1287" width="7.5" style="176" bestFit="1" customWidth="1"/>
    <col min="1288" max="1288" width="11" style="176" bestFit="1" customWidth="1"/>
    <col min="1289" max="1291" width="10" style="176"/>
    <col min="1292" max="1292" width="10.125" style="176" bestFit="1" customWidth="1"/>
    <col min="1293" max="1536" width="10" style="176"/>
    <col min="1537" max="1537" width="19.75" style="176" customWidth="1"/>
    <col min="1538" max="1539" width="8.25" style="176" bestFit="1" customWidth="1"/>
    <col min="1540" max="1540" width="9.125" style="176" bestFit="1" customWidth="1"/>
    <col min="1541" max="1541" width="7.5" style="176" bestFit="1" customWidth="1"/>
    <col min="1542" max="1542" width="9.125" style="176" bestFit="1" customWidth="1"/>
    <col min="1543" max="1543" width="7.5" style="176" bestFit="1" customWidth="1"/>
    <col min="1544" max="1544" width="11" style="176" bestFit="1" customWidth="1"/>
    <col min="1545" max="1547" width="10" style="176"/>
    <col min="1548" max="1548" width="10.125" style="176" bestFit="1" customWidth="1"/>
    <col min="1549" max="1792" width="10" style="176"/>
    <col min="1793" max="1793" width="19.75" style="176" customWidth="1"/>
    <col min="1794" max="1795" width="8.25" style="176" bestFit="1" customWidth="1"/>
    <col min="1796" max="1796" width="9.125" style="176" bestFit="1" customWidth="1"/>
    <col min="1797" max="1797" width="7.5" style="176" bestFit="1" customWidth="1"/>
    <col min="1798" max="1798" width="9.125" style="176" bestFit="1" customWidth="1"/>
    <col min="1799" max="1799" width="7.5" style="176" bestFit="1" customWidth="1"/>
    <col min="1800" max="1800" width="11" style="176" bestFit="1" customWidth="1"/>
    <col min="1801" max="1803" width="10" style="176"/>
    <col min="1804" max="1804" width="10.125" style="176" bestFit="1" customWidth="1"/>
    <col min="1805" max="2048" width="11" style="176"/>
    <col min="2049" max="2049" width="19.75" style="176" customWidth="1"/>
    <col min="2050" max="2051" width="8.25" style="176" bestFit="1" customWidth="1"/>
    <col min="2052" max="2052" width="9.125" style="176" bestFit="1" customWidth="1"/>
    <col min="2053" max="2053" width="7.5" style="176" bestFit="1" customWidth="1"/>
    <col min="2054" max="2054" width="9.125" style="176" bestFit="1" customWidth="1"/>
    <col min="2055" max="2055" width="7.5" style="176" bestFit="1" customWidth="1"/>
    <col min="2056" max="2056" width="11" style="176" bestFit="1" customWidth="1"/>
    <col min="2057" max="2059" width="10" style="176"/>
    <col min="2060" max="2060" width="10.125" style="176" bestFit="1" customWidth="1"/>
    <col min="2061" max="2304" width="10" style="176"/>
    <col min="2305" max="2305" width="19.75" style="176" customWidth="1"/>
    <col min="2306" max="2307" width="8.25" style="176" bestFit="1" customWidth="1"/>
    <col min="2308" max="2308" width="9.125" style="176" bestFit="1" customWidth="1"/>
    <col min="2309" max="2309" width="7.5" style="176" bestFit="1" customWidth="1"/>
    <col min="2310" max="2310" width="9.125" style="176" bestFit="1" customWidth="1"/>
    <col min="2311" max="2311" width="7.5" style="176" bestFit="1" customWidth="1"/>
    <col min="2312" max="2312" width="11" style="176" bestFit="1" customWidth="1"/>
    <col min="2313" max="2315" width="10" style="176"/>
    <col min="2316" max="2316" width="10.125" style="176" bestFit="1" customWidth="1"/>
    <col min="2317" max="2560" width="10" style="176"/>
    <col min="2561" max="2561" width="19.75" style="176" customWidth="1"/>
    <col min="2562" max="2563" width="8.25" style="176" bestFit="1" customWidth="1"/>
    <col min="2564" max="2564" width="9.125" style="176" bestFit="1" customWidth="1"/>
    <col min="2565" max="2565" width="7.5" style="176" bestFit="1" customWidth="1"/>
    <col min="2566" max="2566" width="9.125" style="176" bestFit="1" customWidth="1"/>
    <col min="2567" max="2567" width="7.5" style="176" bestFit="1" customWidth="1"/>
    <col min="2568" max="2568" width="11" style="176" bestFit="1" customWidth="1"/>
    <col min="2569" max="2571" width="10" style="176"/>
    <col min="2572" max="2572" width="10.125" style="176" bestFit="1" customWidth="1"/>
    <col min="2573" max="2816" width="10" style="176"/>
    <col min="2817" max="2817" width="19.75" style="176" customWidth="1"/>
    <col min="2818" max="2819" width="8.25" style="176" bestFit="1" customWidth="1"/>
    <col min="2820" max="2820" width="9.125" style="176" bestFit="1" customWidth="1"/>
    <col min="2821" max="2821" width="7.5" style="176" bestFit="1" customWidth="1"/>
    <col min="2822" max="2822" width="9.125" style="176" bestFit="1" customWidth="1"/>
    <col min="2823" max="2823" width="7.5" style="176" bestFit="1" customWidth="1"/>
    <col min="2824" max="2824" width="11" style="176" bestFit="1" customWidth="1"/>
    <col min="2825" max="2827" width="10" style="176"/>
    <col min="2828" max="2828" width="10.125" style="176" bestFit="1" customWidth="1"/>
    <col min="2829" max="3072" width="11" style="176"/>
    <col min="3073" max="3073" width="19.75" style="176" customWidth="1"/>
    <col min="3074" max="3075" width="8.25" style="176" bestFit="1" customWidth="1"/>
    <col min="3076" max="3076" width="9.125" style="176" bestFit="1" customWidth="1"/>
    <col min="3077" max="3077" width="7.5" style="176" bestFit="1" customWidth="1"/>
    <col min="3078" max="3078" width="9.125" style="176" bestFit="1" customWidth="1"/>
    <col min="3079" max="3079" width="7.5" style="176" bestFit="1" customWidth="1"/>
    <col min="3080" max="3080" width="11" style="176" bestFit="1" customWidth="1"/>
    <col min="3081" max="3083" width="10" style="176"/>
    <col min="3084" max="3084" width="10.125" style="176" bestFit="1" customWidth="1"/>
    <col min="3085" max="3328" width="10" style="176"/>
    <col min="3329" max="3329" width="19.75" style="176" customWidth="1"/>
    <col min="3330" max="3331" width="8.25" style="176" bestFit="1" customWidth="1"/>
    <col min="3332" max="3332" width="9.125" style="176" bestFit="1" customWidth="1"/>
    <col min="3333" max="3333" width="7.5" style="176" bestFit="1" customWidth="1"/>
    <col min="3334" max="3334" width="9.125" style="176" bestFit="1" customWidth="1"/>
    <col min="3335" max="3335" width="7.5" style="176" bestFit="1" customWidth="1"/>
    <col min="3336" max="3336" width="11" style="176" bestFit="1" customWidth="1"/>
    <col min="3337" max="3339" width="10" style="176"/>
    <col min="3340" max="3340" width="10.125" style="176" bestFit="1" customWidth="1"/>
    <col min="3341" max="3584" width="10" style="176"/>
    <col min="3585" max="3585" width="19.75" style="176" customWidth="1"/>
    <col min="3586" max="3587" width="8.25" style="176" bestFit="1" customWidth="1"/>
    <col min="3588" max="3588" width="9.125" style="176" bestFit="1" customWidth="1"/>
    <col min="3589" max="3589" width="7.5" style="176" bestFit="1" customWidth="1"/>
    <col min="3590" max="3590" width="9.125" style="176" bestFit="1" customWidth="1"/>
    <col min="3591" max="3591" width="7.5" style="176" bestFit="1" customWidth="1"/>
    <col min="3592" max="3592" width="11" style="176" bestFit="1" customWidth="1"/>
    <col min="3593" max="3595" width="10" style="176"/>
    <col min="3596" max="3596" width="10.125" style="176" bestFit="1" customWidth="1"/>
    <col min="3597" max="3840" width="10" style="176"/>
    <col min="3841" max="3841" width="19.75" style="176" customWidth="1"/>
    <col min="3842" max="3843" width="8.25" style="176" bestFit="1" customWidth="1"/>
    <col min="3844" max="3844" width="9.125" style="176" bestFit="1" customWidth="1"/>
    <col min="3845" max="3845" width="7.5" style="176" bestFit="1" customWidth="1"/>
    <col min="3846" max="3846" width="9.125" style="176" bestFit="1" customWidth="1"/>
    <col min="3847" max="3847" width="7.5" style="176" bestFit="1" customWidth="1"/>
    <col min="3848" max="3848" width="11" style="176" bestFit="1" customWidth="1"/>
    <col min="3849" max="3851" width="10" style="176"/>
    <col min="3852" max="3852" width="10.125" style="176" bestFit="1" customWidth="1"/>
    <col min="3853" max="4096" width="11" style="176"/>
    <col min="4097" max="4097" width="19.75" style="176" customWidth="1"/>
    <col min="4098" max="4099" width="8.25" style="176" bestFit="1" customWidth="1"/>
    <col min="4100" max="4100" width="9.125" style="176" bestFit="1" customWidth="1"/>
    <col min="4101" max="4101" width="7.5" style="176" bestFit="1" customWidth="1"/>
    <col min="4102" max="4102" width="9.125" style="176" bestFit="1" customWidth="1"/>
    <col min="4103" max="4103" width="7.5" style="176" bestFit="1" customWidth="1"/>
    <col min="4104" max="4104" width="11" style="176" bestFit="1" customWidth="1"/>
    <col min="4105" max="4107" width="10" style="176"/>
    <col min="4108" max="4108" width="10.125" style="176" bestFit="1" customWidth="1"/>
    <col min="4109" max="4352" width="10" style="176"/>
    <col min="4353" max="4353" width="19.75" style="176" customWidth="1"/>
    <col min="4354" max="4355" width="8.25" style="176" bestFit="1" customWidth="1"/>
    <col min="4356" max="4356" width="9.125" style="176" bestFit="1" customWidth="1"/>
    <col min="4357" max="4357" width="7.5" style="176" bestFit="1" customWidth="1"/>
    <col min="4358" max="4358" width="9.125" style="176" bestFit="1" customWidth="1"/>
    <col min="4359" max="4359" width="7.5" style="176" bestFit="1" customWidth="1"/>
    <col min="4360" max="4360" width="11" style="176" bestFit="1" customWidth="1"/>
    <col min="4361" max="4363" width="10" style="176"/>
    <col min="4364" max="4364" width="10.125" style="176" bestFit="1" customWidth="1"/>
    <col min="4365" max="4608" width="10" style="176"/>
    <col min="4609" max="4609" width="19.75" style="176" customWidth="1"/>
    <col min="4610" max="4611" width="8.25" style="176" bestFit="1" customWidth="1"/>
    <col min="4612" max="4612" width="9.125" style="176" bestFit="1" customWidth="1"/>
    <col min="4613" max="4613" width="7.5" style="176" bestFit="1" customWidth="1"/>
    <col min="4614" max="4614" width="9.125" style="176" bestFit="1" customWidth="1"/>
    <col min="4615" max="4615" width="7.5" style="176" bestFit="1" customWidth="1"/>
    <col min="4616" max="4616" width="11" style="176" bestFit="1" customWidth="1"/>
    <col min="4617" max="4619" width="10" style="176"/>
    <col min="4620" max="4620" width="10.125" style="176" bestFit="1" customWidth="1"/>
    <col min="4621" max="4864" width="10" style="176"/>
    <col min="4865" max="4865" width="19.75" style="176" customWidth="1"/>
    <col min="4866" max="4867" width="8.25" style="176" bestFit="1" customWidth="1"/>
    <col min="4868" max="4868" width="9.125" style="176" bestFit="1" customWidth="1"/>
    <col min="4869" max="4869" width="7.5" style="176" bestFit="1" customWidth="1"/>
    <col min="4870" max="4870" width="9.125" style="176" bestFit="1" customWidth="1"/>
    <col min="4871" max="4871" width="7.5" style="176" bestFit="1" customWidth="1"/>
    <col min="4872" max="4872" width="11" style="176" bestFit="1" customWidth="1"/>
    <col min="4873" max="4875" width="10" style="176"/>
    <col min="4876" max="4876" width="10.125" style="176" bestFit="1" customWidth="1"/>
    <col min="4877" max="5120" width="11" style="176"/>
    <col min="5121" max="5121" width="19.75" style="176" customWidth="1"/>
    <col min="5122" max="5123" width="8.25" style="176" bestFit="1" customWidth="1"/>
    <col min="5124" max="5124" width="9.125" style="176" bestFit="1" customWidth="1"/>
    <col min="5125" max="5125" width="7.5" style="176" bestFit="1" customWidth="1"/>
    <col min="5126" max="5126" width="9.125" style="176" bestFit="1" customWidth="1"/>
    <col min="5127" max="5127" width="7.5" style="176" bestFit="1" customWidth="1"/>
    <col min="5128" max="5128" width="11" style="176" bestFit="1" customWidth="1"/>
    <col min="5129" max="5131" width="10" style="176"/>
    <col min="5132" max="5132" width="10.125" style="176" bestFit="1" customWidth="1"/>
    <col min="5133" max="5376" width="10" style="176"/>
    <col min="5377" max="5377" width="19.75" style="176" customWidth="1"/>
    <col min="5378" max="5379" width="8.25" style="176" bestFit="1" customWidth="1"/>
    <col min="5380" max="5380" width="9.125" style="176" bestFit="1" customWidth="1"/>
    <col min="5381" max="5381" width="7.5" style="176" bestFit="1" customWidth="1"/>
    <col min="5382" max="5382" width="9.125" style="176" bestFit="1" customWidth="1"/>
    <col min="5383" max="5383" width="7.5" style="176" bestFit="1" customWidth="1"/>
    <col min="5384" max="5384" width="11" style="176" bestFit="1" customWidth="1"/>
    <col min="5385" max="5387" width="10" style="176"/>
    <col min="5388" max="5388" width="10.125" style="176" bestFit="1" customWidth="1"/>
    <col min="5389" max="5632" width="10" style="176"/>
    <col min="5633" max="5633" width="19.75" style="176" customWidth="1"/>
    <col min="5634" max="5635" width="8.25" style="176" bestFit="1" customWidth="1"/>
    <col min="5636" max="5636" width="9.125" style="176" bestFit="1" customWidth="1"/>
    <col min="5637" max="5637" width="7.5" style="176" bestFit="1" customWidth="1"/>
    <col min="5638" max="5638" width="9.125" style="176" bestFit="1" customWidth="1"/>
    <col min="5639" max="5639" width="7.5" style="176" bestFit="1" customWidth="1"/>
    <col min="5640" max="5640" width="11" style="176" bestFit="1" customWidth="1"/>
    <col min="5641" max="5643" width="10" style="176"/>
    <col min="5644" max="5644" width="10.125" style="176" bestFit="1" customWidth="1"/>
    <col min="5645" max="5888" width="10" style="176"/>
    <col min="5889" max="5889" width="19.75" style="176" customWidth="1"/>
    <col min="5890" max="5891" width="8.25" style="176" bestFit="1" customWidth="1"/>
    <col min="5892" max="5892" width="9.125" style="176" bestFit="1" customWidth="1"/>
    <col min="5893" max="5893" width="7.5" style="176" bestFit="1" customWidth="1"/>
    <col min="5894" max="5894" width="9.125" style="176" bestFit="1" customWidth="1"/>
    <col min="5895" max="5895" width="7.5" style="176" bestFit="1" customWidth="1"/>
    <col min="5896" max="5896" width="11" style="176" bestFit="1" customWidth="1"/>
    <col min="5897" max="5899" width="10" style="176"/>
    <col min="5900" max="5900" width="10.125" style="176" bestFit="1" customWidth="1"/>
    <col min="5901" max="6144" width="11" style="176"/>
    <col min="6145" max="6145" width="19.75" style="176" customWidth="1"/>
    <col min="6146" max="6147" width="8.25" style="176" bestFit="1" customWidth="1"/>
    <col min="6148" max="6148" width="9.125" style="176" bestFit="1" customWidth="1"/>
    <col min="6149" max="6149" width="7.5" style="176" bestFit="1" customWidth="1"/>
    <col min="6150" max="6150" width="9.125" style="176" bestFit="1" customWidth="1"/>
    <col min="6151" max="6151" width="7.5" style="176" bestFit="1" customWidth="1"/>
    <col min="6152" max="6152" width="11" style="176" bestFit="1" customWidth="1"/>
    <col min="6153" max="6155" width="10" style="176"/>
    <col min="6156" max="6156" width="10.125" style="176" bestFit="1" customWidth="1"/>
    <col min="6157" max="6400" width="10" style="176"/>
    <col min="6401" max="6401" width="19.75" style="176" customWidth="1"/>
    <col min="6402" max="6403" width="8.25" style="176" bestFit="1" customWidth="1"/>
    <col min="6404" max="6404" width="9.125" style="176" bestFit="1" customWidth="1"/>
    <col min="6405" max="6405" width="7.5" style="176" bestFit="1" customWidth="1"/>
    <col min="6406" max="6406" width="9.125" style="176" bestFit="1" customWidth="1"/>
    <col min="6407" max="6407" width="7.5" style="176" bestFit="1" customWidth="1"/>
    <col min="6408" max="6408" width="11" style="176" bestFit="1" customWidth="1"/>
    <col min="6409" max="6411" width="10" style="176"/>
    <col min="6412" max="6412" width="10.125" style="176" bestFit="1" customWidth="1"/>
    <col min="6413" max="6656" width="10" style="176"/>
    <col min="6657" max="6657" width="19.75" style="176" customWidth="1"/>
    <col min="6658" max="6659" width="8.25" style="176" bestFit="1" customWidth="1"/>
    <col min="6660" max="6660" width="9.125" style="176" bestFit="1" customWidth="1"/>
    <col min="6661" max="6661" width="7.5" style="176" bestFit="1" customWidth="1"/>
    <col min="6662" max="6662" width="9.125" style="176" bestFit="1" customWidth="1"/>
    <col min="6663" max="6663" width="7.5" style="176" bestFit="1" customWidth="1"/>
    <col min="6664" max="6664" width="11" style="176" bestFit="1" customWidth="1"/>
    <col min="6665" max="6667" width="10" style="176"/>
    <col min="6668" max="6668" width="10.125" style="176" bestFit="1" customWidth="1"/>
    <col min="6669" max="6912" width="10" style="176"/>
    <col min="6913" max="6913" width="19.75" style="176" customWidth="1"/>
    <col min="6914" max="6915" width="8.25" style="176" bestFit="1" customWidth="1"/>
    <col min="6916" max="6916" width="9.125" style="176" bestFit="1" customWidth="1"/>
    <col min="6917" max="6917" width="7.5" style="176" bestFit="1" customWidth="1"/>
    <col min="6918" max="6918" width="9.125" style="176" bestFit="1" customWidth="1"/>
    <col min="6919" max="6919" width="7.5" style="176" bestFit="1" customWidth="1"/>
    <col min="6920" max="6920" width="11" style="176" bestFit="1" customWidth="1"/>
    <col min="6921" max="6923" width="10" style="176"/>
    <col min="6924" max="6924" width="10.125" style="176" bestFit="1" customWidth="1"/>
    <col min="6925" max="7168" width="11" style="176"/>
    <col min="7169" max="7169" width="19.75" style="176" customWidth="1"/>
    <col min="7170" max="7171" width="8.25" style="176" bestFit="1" customWidth="1"/>
    <col min="7172" max="7172" width="9.125" style="176" bestFit="1" customWidth="1"/>
    <col min="7173" max="7173" width="7.5" style="176" bestFit="1" customWidth="1"/>
    <col min="7174" max="7174" width="9.125" style="176" bestFit="1" customWidth="1"/>
    <col min="7175" max="7175" width="7.5" style="176" bestFit="1" customWidth="1"/>
    <col min="7176" max="7176" width="11" style="176" bestFit="1" customWidth="1"/>
    <col min="7177" max="7179" width="10" style="176"/>
    <col min="7180" max="7180" width="10.125" style="176" bestFit="1" customWidth="1"/>
    <col min="7181" max="7424" width="10" style="176"/>
    <col min="7425" max="7425" width="19.75" style="176" customWidth="1"/>
    <col min="7426" max="7427" width="8.25" style="176" bestFit="1" customWidth="1"/>
    <col min="7428" max="7428" width="9.125" style="176" bestFit="1" customWidth="1"/>
    <col min="7429" max="7429" width="7.5" style="176" bestFit="1" customWidth="1"/>
    <col min="7430" max="7430" width="9.125" style="176" bestFit="1" customWidth="1"/>
    <col min="7431" max="7431" width="7.5" style="176" bestFit="1" customWidth="1"/>
    <col min="7432" max="7432" width="11" style="176" bestFit="1" customWidth="1"/>
    <col min="7433" max="7435" width="10" style="176"/>
    <col min="7436" max="7436" width="10.125" style="176" bestFit="1" customWidth="1"/>
    <col min="7437" max="7680" width="10" style="176"/>
    <col min="7681" max="7681" width="19.75" style="176" customWidth="1"/>
    <col min="7682" max="7683" width="8.25" style="176" bestFit="1" customWidth="1"/>
    <col min="7684" max="7684" width="9.125" style="176" bestFit="1" customWidth="1"/>
    <col min="7685" max="7685" width="7.5" style="176" bestFit="1" customWidth="1"/>
    <col min="7686" max="7686" width="9.125" style="176" bestFit="1" customWidth="1"/>
    <col min="7687" max="7687" width="7.5" style="176" bestFit="1" customWidth="1"/>
    <col min="7688" max="7688" width="11" style="176" bestFit="1" customWidth="1"/>
    <col min="7689" max="7691" width="10" style="176"/>
    <col min="7692" max="7692" width="10.125" style="176" bestFit="1" customWidth="1"/>
    <col min="7693" max="7936" width="10" style="176"/>
    <col min="7937" max="7937" width="19.75" style="176" customWidth="1"/>
    <col min="7938" max="7939" width="8.25" style="176" bestFit="1" customWidth="1"/>
    <col min="7940" max="7940" width="9.125" style="176" bestFit="1" customWidth="1"/>
    <col min="7941" max="7941" width="7.5" style="176" bestFit="1" customWidth="1"/>
    <col min="7942" max="7942" width="9.125" style="176" bestFit="1" customWidth="1"/>
    <col min="7943" max="7943" width="7.5" style="176" bestFit="1" customWidth="1"/>
    <col min="7944" max="7944" width="11" style="176" bestFit="1" customWidth="1"/>
    <col min="7945" max="7947" width="10" style="176"/>
    <col min="7948" max="7948" width="10.125" style="176" bestFit="1" customWidth="1"/>
    <col min="7949" max="8192" width="11" style="176"/>
    <col min="8193" max="8193" width="19.75" style="176" customWidth="1"/>
    <col min="8194" max="8195" width="8.25" style="176" bestFit="1" customWidth="1"/>
    <col min="8196" max="8196" width="9.125" style="176" bestFit="1" customWidth="1"/>
    <col min="8197" max="8197" width="7.5" style="176" bestFit="1" customWidth="1"/>
    <col min="8198" max="8198" width="9.125" style="176" bestFit="1" customWidth="1"/>
    <col min="8199" max="8199" width="7.5" style="176" bestFit="1" customWidth="1"/>
    <col min="8200" max="8200" width="11" style="176" bestFit="1" customWidth="1"/>
    <col min="8201" max="8203" width="10" style="176"/>
    <col min="8204" max="8204" width="10.125" style="176" bestFit="1" customWidth="1"/>
    <col min="8205" max="8448" width="10" style="176"/>
    <col min="8449" max="8449" width="19.75" style="176" customWidth="1"/>
    <col min="8450" max="8451" width="8.25" style="176" bestFit="1" customWidth="1"/>
    <col min="8452" max="8452" width="9.125" style="176" bestFit="1" customWidth="1"/>
    <col min="8453" max="8453" width="7.5" style="176" bestFit="1" customWidth="1"/>
    <col min="8454" max="8454" width="9.125" style="176" bestFit="1" customWidth="1"/>
    <col min="8455" max="8455" width="7.5" style="176" bestFit="1" customWidth="1"/>
    <col min="8456" max="8456" width="11" style="176" bestFit="1" customWidth="1"/>
    <col min="8457" max="8459" width="10" style="176"/>
    <col min="8460" max="8460" width="10.125" style="176" bestFit="1" customWidth="1"/>
    <col min="8461" max="8704" width="10" style="176"/>
    <col min="8705" max="8705" width="19.75" style="176" customWidth="1"/>
    <col min="8706" max="8707" width="8.25" style="176" bestFit="1" customWidth="1"/>
    <col min="8708" max="8708" width="9.125" style="176" bestFit="1" customWidth="1"/>
    <col min="8709" max="8709" width="7.5" style="176" bestFit="1" customWidth="1"/>
    <col min="8710" max="8710" width="9.125" style="176" bestFit="1" customWidth="1"/>
    <col min="8711" max="8711" width="7.5" style="176" bestFit="1" customWidth="1"/>
    <col min="8712" max="8712" width="11" style="176" bestFit="1" customWidth="1"/>
    <col min="8713" max="8715" width="10" style="176"/>
    <col min="8716" max="8716" width="10.125" style="176" bestFit="1" customWidth="1"/>
    <col min="8717" max="8960" width="10" style="176"/>
    <col min="8961" max="8961" width="19.75" style="176" customWidth="1"/>
    <col min="8962" max="8963" width="8.25" style="176" bestFit="1" customWidth="1"/>
    <col min="8964" max="8964" width="9.125" style="176" bestFit="1" customWidth="1"/>
    <col min="8965" max="8965" width="7.5" style="176" bestFit="1" customWidth="1"/>
    <col min="8966" max="8966" width="9.125" style="176" bestFit="1" customWidth="1"/>
    <col min="8967" max="8967" width="7.5" style="176" bestFit="1" customWidth="1"/>
    <col min="8968" max="8968" width="11" style="176" bestFit="1" customWidth="1"/>
    <col min="8969" max="8971" width="10" style="176"/>
    <col min="8972" max="8972" width="10.125" style="176" bestFit="1" customWidth="1"/>
    <col min="8973" max="9216" width="11" style="176"/>
    <col min="9217" max="9217" width="19.75" style="176" customWidth="1"/>
    <col min="9218" max="9219" width="8.25" style="176" bestFit="1" customWidth="1"/>
    <col min="9220" max="9220" width="9.125" style="176" bestFit="1" customWidth="1"/>
    <col min="9221" max="9221" width="7.5" style="176" bestFit="1" customWidth="1"/>
    <col min="9222" max="9222" width="9.125" style="176" bestFit="1" customWidth="1"/>
    <col min="9223" max="9223" width="7.5" style="176" bestFit="1" customWidth="1"/>
    <col min="9224" max="9224" width="11" style="176" bestFit="1" customWidth="1"/>
    <col min="9225" max="9227" width="10" style="176"/>
    <col min="9228" max="9228" width="10.125" style="176" bestFit="1" customWidth="1"/>
    <col min="9229" max="9472" width="10" style="176"/>
    <col min="9473" max="9473" width="19.75" style="176" customWidth="1"/>
    <col min="9474" max="9475" width="8.25" style="176" bestFit="1" customWidth="1"/>
    <col min="9476" max="9476" width="9.125" style="176" bestFit="1" customWidth="1"/>
    <col min="9477" max="9477" width="7.5" style="176" bestFit="1" customWidth="1"/>
    <col min="9478" max="9478" width="9.125" style="176" bestFit="1" customWidth="1"/>
    <col min="9479" max="9479" width="7.5" style="176" bestFit="1" customWidth="1"/>
    <col min="9480" max="9480" width="11" style="176" bestFit="1" customWidth="1"/>
    <col min="9481" max="9483" width="10" style="176"/>
    <col min="9484" max="9484" width="10.125" style="176" bestFit="1" customWidth="1"/>
    <col min="9485" max="9728" width="10" style="176"/>
    <col min="9729" max="9729" width="19.75" style="176" customWidth="1"/>
    <col min="9730" max="9731" width="8.25" style="176" bestFit="1" customWidth="1"/>
    <col min="9732" max="9732" width="9.125" style="176" bestFit="1" customWidth="1"/>
    <col min="9733" max="9733" width="7.5" style="176" bestFit="1" customWidth="1"/>
    <col min="9734" max="9734" width="9.125" style="176" bestFit="1" customWidth="1"/>
    <col min="9735" max="9735" width="7.5" style="176" bestFit="1" customWidth="1"/>
    <col min="9736" max="9736" width="11" style="176" bestFit="1" customWidth="1"/>
    <col min="9737" max="9739" width="10" style="176"/>
    <col min="9740" max="9740" width="10.125" style="176" bestFit="1" customWidth="1"/>
    <col min="9741" max="9984" width="10" style="176"/>
    <col min="9985" max="9985" width="19.75" style="176" customWidth="1"/>
    <col min="9986" max="9987" width="8.25" style="176" bestFit="1" customWidth="1"/>
    <col min="9988" max="9988" width="9.125" style="176" bestFit="1" customWidth="1"/>
    <col min="9989" max="9989" width="7.5" style="176" bestFit="1" customWidth="1"/>
    <col min="9990" max="9990" width="9.125" style="176" bestFit="1" customWidth="1"/>
    <col min="9991" max="9991" width="7.5" style="176" bestFit="1" customWidth="1"/>
    <col min="9992" max="9992" width="11" style="176" bestFit="1" customWidth="1"/>
    <col min="9993" max="9995" width="10" style="176"/>
    <col min="9996" max="9996" width="10.125" style="176" bestFit="1" customWidth="1"/>
    <col min="9997" max="10240" width="11" style="176"/>
    <col min="10241" max="10241" width="19.75" style="176" customWidth="1"/>
    <col min="10242" max="10243" width="8.25" style="176" bestFit="1" customWidth="1"/>
    <col min="10244" max="10244" width="9.125" style="176" bestFit="1" customWidth="1"/>
    <col min="10245" max="10245" width="7.5" style="176" bestFit="1" customWidth="1"/>
    <col min="10246" max="10246" width="9.125" style="176" bestFit="1" customWidth="1"/>
    <col min="10247" max="10247" width="7.5" style="176" bestFit="1" customWidth="1"/>
    <col min="10248" max="10248" width="11" style="176" bestFit="1" customWidth="1"/>
    <col min="10249" max="10251" width="10" style="176"/>
    <col min="10252" max="10252" width="10.125" style="176" bestFit="1" customWidth="1"/>
    <col min="10253" max="10496" width="10" style="176"/>
    <col min="10497" max="10497" width="19.75" style="176" customWidth="1"/>
    <col min="10498" max="10499" width="8.25" style="176" bestFit="1" customWidth="1"/>
    <col min="10500" max="10500" width="9.125" style="176" bestFit="1" customWidth="1"/>
    <col min="10501" max="10501" width="7.5" style="176" bestFit="1" customWidth="1"/>
    <col min="10502" max="10502" width="9.125" style="176" bestFit="1" customWidth="1"/>
    <col min="10503" max="10503" width="7.5" style="176" bestFit="1" customWidth="1"/>
    <col min="10504" max="10504" width="11" style="176" bestFit="1" customWidth="1"/>
    <col min="10505" max="10507" width="10" style="176"/>
    <col min="10508" max="10508" width="10.125" style="176" bestFit="1" customWidth="1"/>
    <col min="10509" max="10752" width="10" style="176"/>
    <col min="10753" max="10753" width="19.75" style="176" customWidth="1"/>
    <col min="10754" max="10755" width="8.25" style="176" bestFit="1" customWidth="1"/>
    <col min="10756" max="10756" width="9.125" style="176" bestFit="1" customWidth="1"/>
    <col min="10757" max="10757" width="7.5" style="176" bestFit="1" customWidth="1"/>
    <col min="10758" max="10758" width="9.125" style="176" bestFit="1" customWidth="1"/>
    <col min="10759" max="10759" width="7.5" style="176" bestFit="1" customWidth="1"/>
    <col min="10760" max="10760" width="11" style="176" bestFit="1" customWidth="1"/>
    <col min="10761" max="10763" width="10" style="176"/>
    <col min="10764" max="10764" width="10.125" style="176" bestFit="1" customWidth="1"/>
    <col min="10765" max="11008" width="10" style="176"/>
    <col min="11009" max="11009" width="19.75" style="176" customWidth="1"/>
    <col min="11010" max="11011" width="8.25" style="176" bestFit="1" customWidth="1"/>
    <col min="11012" max="11012" width="9.125" style="176" bestFit="1" customWidth="1"/>
    <col min="11013" max="11013" width="7.5" style="176" bestFit="1" customWidth="1"/>
    <col min="11014" max="11014" width="9.125" style="176" bestFit="1" customWidth="1"/>
    <col min="11015" max="11015" width="7.5" style="176" bestFit="1" customWidth="1"/>
    <col min="11016" max="11016" width="11" style="176" bestFit="1" customWidth="1"/>
    <col min="11017" max="11019" width="10" style="176"/>
    <col min="11020" max="11020" width="10.125" style="176" bestFit="1" customWidth="1"/>
    <col min="11021" max="11264" width="11" style="176"/>
    <col min="11265" max="11265" width="19.75" style="176" customWidth="1"/>
    <col min="11266" max="11267" width="8.25" style="176" bestFit="1" customWidth="1"/>
    <col min="11268" max="11268" width="9.125" style="176" bestFit="1" customWidth="1"/>
    <col min="11269" max="11269" width="7.5" style="176" bestFit="1" customWidth="1"/>
    <col min="11270" max="11270" width="9.125" style="176" bestFit="1" customWidth="1"/>
    <col min="11271" max="11271" width="7.5" style="176" bestFit="1" customWidth="1"/>
    <col min="11272" max="11272" width="11" style="176" bestFit="1" customWidth="1"/>
    <col min="11273" max="11275" width="10" style="176"/>
    <col min="11276" max="11276" width="10.125" style="176" bestFit="1" customWidth="1"/>
    <col min="11277" max="11520" width="10" style="176"/>
    <col min="11521" max="11521" width="19.75" style="176" customWidth="1"/>
    <col min="11522" max="11523" width="8.25" style="176" bestFit="1" customWidth="1"/>
    <col min="11524" max="11524" width="9.125" style="176" bestFit="1" customWidth="1"/>
    <col min="11525" max="11525" width="7.5" style="176" bestFit="1" customWidth="1"/>
    <col min="11526" max="11526" width="9.125" style="176" bestFit="1" customWidth="1"/>
    <col min="11527" max="11527" width="7.5" style="176" bestFit="1" customWidth="1"/>
    <col min="11528" max="11528" width="11" style="176" bestFit="1" customWidth="1"/>
    <col min="11529" max="11531" width="10" style="176"/>
    <col min="11532" max="11532" width="10.125" style="176" bestFit="1" customWidth="1"/>
    <col min="11533" max="11776" width="10" style="176"/>
    <col min="11777" max="11777" width="19.75" style="176" customWidth="1"/>
    <col min="11778" max="11779" width="8.25" style="176" bestFit="1" customWidth="1"/>
    <col min="11780" max="11780" width="9.125" style="176" bestFit="1" customWidth="1"/>
    <col min="11781" max="11781" width="7.5" style="176" bestFit="1" customWidth="1"/>
    <col min="11782" max="11782" width="9.125" style="176" bestFit="1" customWidth="1"/>
    <col min="11783" max="11783" width="7.5" style="176" bestFit="1" customWidth="1"/>
    <col min="11784" max="11784" width="11" style="176" bestFit="1" customWidth="1"/>
    <col min="11785" max="11787" width="10" style="176"/>
    <col min="11788" max="11788" width="10.125" style="176" bestFit="1" customWidth="1"/>
    <col min="11789" max="12032" width="10" style="176"/>
    <col min="12033" max="12033" width="19.75" style="176" customWidth="1"/>
    <col min="12034" max="12035" width="8.25" style="176" bestFit="1" customWidth="1"/>
    <col min="12036" max="12036" width="9.125" style="176" bestFit="1" customWidth="1"/>
    <col min="12037" max="12037" width="7.5" style="176" bestFit="1" customWidth="1"/>
    <col min="12038" max="12038" width="9.125" style="176" bestFit="1" customWidth="1"/>
    <col min="12039" max="12039" width="7.5" style="176" bestFit="1" customWidth="1"/>
    <col min="12040" max="12040" width="11" style="176" bestFit="1" customWidth="1"/>
    <col min="12041" max="12043" width="10" style="176"/>
    <col min="12044" max="12044" width="10.125" style="176" bestFit="1" customWidth="1"/>
    <col min="12045" max="12288" width="11" style="176"/>
    <col min="12289" max="12289" width="19.75" style="176" customWidth="1"/>
    <col min="12290" max="12291" width="8.25" style="176" bestFit="1" customWidth="1"/>
    <col min="12292" max="12292" width="9.125" style="176" bestFit="1" customWidth="1"/>
    <col min="12293" max="12293" width="7.5" style="176" bestFit="1" customWidth="1"/>
    <col min="12294" max="12294" width="9.125" style="176" bestFit="1" customWidth="1"/>
    <col min="12295" max="12295" width="7.5" style="176" bestFit="1" customWidth="1"/>
    <col min="12296" max="12296" width="11" style="176" bestFit="1" customWidth="1"/>
    <col min="12297" max="12299" width="10" style="176"/>
    <col min="12300" max="12300" width="10.125" style="176" bestFit="1" customWidth="1"/>
    <col min="12301" max="12544" width="10" style="176"/>
    <col min="12545" max="12545" width="19.75" style="176" customWidth="1"/>
    <col min="12546" max="12547" width="8.25" style="176" bestFit="1" customWidth="1"/>
    <col min="12548" max="12548" width="9.125" style="176" bestFit="1" customWidth="1"/>
    <col min="12549" max="12549" width="7.5" style="176" bestFit="1" customWidth="1"/>
    <col min="12550" max="12550" width="9.125" style="176" bestFit="1" customWidth="1"/>
    <col min="12551" max="12551" width="7.5" style="176" bestFit="1" customWidth="1"/>
    <col min="12552" max="12552" width="11" style="176" bestFit="1" customWidth="1"/>
    <col min="12553" max="12555" width="10" style="176"/>
    <col min="12556" max="12556" width="10.125" style="176" bestFit="1" customWidth="1"/>
    <col min="12557" max="12800" width="10" style="176"/>
    <col min="12801" max="12801" width="19.75" style="176" customWidth="1"/>
    <col min="12802" max="12803" width="8.25" style="176" bestFit="1" customWidth="1"/>
    <col min="12804" max="12804" width="9.125" style="176" bestFit="1" customWidth="1"/>
    <col min="12805" max="12805" width="7.5" style="176" bestFit="1" customWidth="1"/>
    <col min="12806" max="12806" width="9.125" style="176" bestFit="1" customWidth="1"/>
    <col min="12807" max="12807" width="7.5" style="176" bestFit="1" customWidth="1"/>
    <col min="12808" max="12808" width="11" style="176" bestFit="1" customWidth="1"/>
    <col min="12809" max="12811" width="10" style="176"/>
    <col min="12812" max="12812" width="10.125" style="176" bestFit="1" customWidth="1"/>
    <col min="12813" max="13056" width="10" style="176"/>
    <col min="13057" max="13057" width="19.75" style="176" customWidth="1"/>
    <col min="13058" max="13059" width="8.25" style="176" bestFit="1" customWidth="1"/>
    <col min="13060" max="13060" width="9.125" style="176" bestFit="1" customWidth="1"/>
    <col min="13061" max="13061" width="7.5" style="176" bestFit="1" customWidth="1"/>
    <col min="13062" max="13062" width="9.125" style="176" bestFit="1" customWidth="1"/>
    <col min="13063" max="13063" width="7.5" style="176" bestFit="1" customWidth="1"/>
    <col min="13064" max="13064" width="11" style="176" bestFit="1" customWidth="1"/>
    <col min="13065" max="13067" width="10" style="176"/>
    <col min="13068" max="13068" width="10.125" style="176" bestFit="1" customWidth="1"/>
    <col min="13069" max="13312" width="11" style="176"/>
    <col min="13313" max="13313" width="19.75" style="176" customWidth="1"/>
    <col min="13314" max="13315" width="8.25" style="176" bestFit="1" customWidth="1"/>
    <col min="13316" max="13316" width="9.125" style="176" bestFit="1" customWidth="1"/>
    <col min="13317" max="13317" width="7.5" style="176" bestFit="1" customWidth="1"/>
    <col min="13318" max="13318" width="9.125" style="176" bestFit="1" customWidth="1"/>
    <col min="13319" max="13319" width="7.5" style="176" bestFit="1" customWidth="1"/>
    <col min="13320" max="13320" width="11" style="176" bestFit="1" customWidth="1"/>
    <col min="13321" max="13323" width="10" style="176"/>
    <col min="13324" max="13324" width="10.125" style="176" bestFit="1" customWidth="1"/>
    <col min="13325" max="13568" width="10" style="176"/>
    <col min="13569" max="13569" width="19.75" style="176" customWidth="1"/>
    <col min="13570" max="13571" width="8.25" style="176" bestFit="1" customWidth="1"/>
    <col min="13572" max="13572" width="9.125" style="176" bestFit="1" customWidth="1"/>
    <col min="13573" max="13573" width="7.5" style="176" bestFit="1" customWidth="1"/>
    <col min="13574" max="13574" width="9.125" style="176" bestFit="1" customWidth="1"/>
    <col min="13575" max="13575" width="7.5" style="176" bestFit="1" customWidth="1"/>
    <col min="13576" max="13576" width="11" style="176" bestFit="1" customWidth="1"/>
    <col min="13577" max="13579" width="10" style="176"/>
    <col min="13580" max="13580" width="10.125" style="176" bestFit="1" customWidth="1"/>
    <col min="13581" max="13824" width="10" style="176"/>
    <col min="13825" max="13825" width="19.75" style="176" customWidth="1"/>
    <col min="13826" max="13827" width="8.25" style="176" bestFit="1" customWidth="1"/>
    <col min="13828" max="13828" width="9.125" style="176" bestFit="1" customWidth="1"/>
    <col min="13829" max="13829" width="7.5" style="176" bestFit="1" customWidth="1"/>
    <col min="13830" max="13830" width="9.125" style="176" bestFit="1" customWidth="1"/>
    <col min="13831" max="13831" width="7.5" style="176" bestFit="1" customWidth="1"/>
    <col min="13832" max="13832" width="11" style="176" bestFit="1" customWidth="1"/>
    <col min="13833" max="13835" width="10" style="176"/>
    <col min="13836" max="13836" width="10.125" style="176" bestFit="1" customWidth="1"/>
    <col min="13837" max="14080" width="10" style="176"/>
    <col min="14081" max="14081" width="19.75" style="176" customWidth="1"/>
    <col min="14082" max="14083" width="8.25" style="176" bestFit="1" customWidth="1"/>
    <col min="14084" max="14084" width="9.125" style="176" bestFit="1" customWidth="1"/>
    <col min="14085" max="14085" width="7.5" style="176" bestFit="1" customWidth="1"/>
    <col min="14086" max="14086" width="9.125" style="176" bestFit="1" customWidth="1"/>
    <col min="14087" max="14087" width="7.5" style="176" bestFit="1" customWidth="1"/>
    <col min="14088" max="14088" width="11" style="176" bestFit="1" customWidth="1"/>
    <col min="14089" max="14091" width="10" style="176"/>
    <col min="14092" max="14092" width="10.125" style="176" bestFit="1" customWidth="1"/>
    <col min="14093" max="14336" width="11" style="176"/>
    <col min="14337" max="14337" width="19.75" style="176" customWidth="1"/>
    <col min="14338" max="14339" width="8.25" style="176" bestFit="1" customWidth="1"/>
    <col min="14340" max="14340" width="9.125" style="176" bestFit="1" customWidth="1"/>
    <col min="14341" max="14341" width="7.5" style="176" bestFit="1" customWidth="1"/>
    <col min="14342" max="14342" width="9.125" style="176" bestFit="1" customWidth="1"/>
    <col min="14343" max="14343" width="7.5" style="176" bestFit="1" customWidth="1"/>
    <col min="14344" max="14344" width="11" style="176" bestFit="1" customWidth="1"/>
    <col min="14345" max="14347" width="10" style="176"/>
    <col min="14348" max="14348" width="10.125" style="176" bestFit="1" customWidth="1"/>
    <col min="14349" max="14592" width="10" style="176"/>
    <col min="14593" max="14593" width="19.75" style="176" customWidth="1"/>
    <col min="14594" max="14595" width="8.25" style="176" bestFit="1" customWidth="1"/>
    <col min="14596" max="14596" width="9.125" style="176" bestFit="1" customWidth="1"/>
    <col min="14597" max="14597" width="7.5" style="176" bestFit="1" customWidth="1"/>
    <col min="14598" max="14598" width="9.125" style="176" bestFit="1" customWidth="1"/>
    <col min="14599" max="14599" width="7.5" style="176" bestFit="1" customWidth="1"/>
    <col min="14600" max="14600" width="11" style="176" bestFit="1" customWidth="1"/>
    <col min="14601" max="14603" width="10" style="176"/>
    <col min="14604" max="14604" width="10.125" style="176" bestFit="1" customWidth="1"/>
    <col min="14605" max="14848" width="10" style="176"/>
    <col min="14849" max="14849" width="19.75" style="176" customWidth="1"/>
    <col min="14850" max="14851" width="8.25" style="176" bestFit="1" customWidth="1"/>
    <col min="14852" max="14852" width="9.125" style="176" bestFit="1" customWidth="1"/>
    <col min="14853" max="14853" width="7.5" style="176" bestFit="1" customWidth="1"/>
    <col min="14854" max="14854" width="9.125" style="176" bestFit="1" customWidth="1"/>
    <col min="14855" max="14855" width="7.5" style="176" bestFit="1" customWidth="1"/>
    <col min="14856" max="14856" width="11" style="176" bestFit="1" customWidth="1"/>
    <col min="14857" max="14859" width="10" style="176"/>
    <col min="14860" max="14860" width="10.125" style="176" bestFit="1" customWidth="1"/>
    <col min="14861" max="15104" width="10" style="176"/>
    <col min="15105" max="15105" width="19.75" style="176" customWidth="1"/>
    <col min="15106" max="15107" width="8.25" style="176" bestFit="1" customWidth="1"/>
    <col min="15108" max="15108" width="9.125" style="176" bestFit="1" customWidth="1"/>
    <col min="15109" max="15109" width="7.5" style="176" bestFit="1" customWidth="1"/>
    <col min="15110" max="15110" width="9.125" style="176" bestFit="1" customWidth="1"/>
    <col min="15111" max="15111" width="7.5" style="176" bestFit="1" customWidth="1"/>
    <col min="15112" max="15112" width="11" style="176" bestFit="1" customWidth="1"/>
    <col min="15113" max="15115" width="10" style="176"/>
    <col min="15116" max="15116" width="10.125" style="176" bestFit="1" customWidth="1"/>
    <col min="15117" max="15360" width="11" style="176"/>
    <col min="15361" max="15361" width="19.75" style="176" customWidth="1"/>
    <col min="15362" max="15363" width="8.25" style="176" bestFit="1" customWidth="1"/>
    <col min="15364" max="15364" width="9.125" style="176" bestFit="1" customWidth="1"/>
    <col min="15365" max="15365" width="7.5" style="176" bestFit="1" customWidth="1"/>
    <col min="15366" max="15366" width="9.125" style="176" bestFit="1" customWidth="1"/>
    <col min="15367" max="15367" width="7.5" style="176" bestFit="1" customWidth="1"/>
    <col min="15368" max="15368" width="11" style="176" bestFit="1" customWidth="1"/>
    <col min="15369" max="15371" width="10" style="176"/>
    <col min="15372" max="15372" width="10.125" style="176" bestFit="1" customWidth="1"/>
    <col min="15373" max="15616" width="10" style="176"/>
    <col min="15617" max="15617" width="19.75" style="176" customWidth="1"/>
    <col min="15618" max="15619" width="8.25" style="176" bestFit="1" customWidth="1"/>
    <col min="15620" max="15620" width="9.125" style="176" bestFit="1" customWidth="1"/>
    <col min="15621" max="15621" width="7.5" style="176" bestFit="1" customWidth="1"/>
    <col min="15622" max="15622" width="9.125" style="176" bestFit="1" customWidth="1"/>
    <col min="15623" max="15623" width="7.5" style="176" bestFit="1" customWidth="1"/>
    <col min="15624" max="15624" width="11" style="176" bestFit="1" customWidth="1"/>
    <col min="15625" max="15627" width="10" style="176"/>
    <col min="15628" max="15628" width="10.125" style="176" bestFit="1" customWidth="1"/>
    <col min="15629" max="15872" width="10" style="176"/>
    <col min="15873" max="15873" width="19.75" style="176" customWidth="1"/>
    <col min="15874" max="15875" width="8.25" style="176" bestFit="1" customWidth="1"/>
    <col min="15876" max="15876" width="9.125" style="176" bestFit="1" customWidth="1"/>
    <col min="15877" max="15877" width="7.5" style="176" bestFit="1" customWidth="1"/>
    <col min="15878" max="15878" width="9.125" style="176" bestFit="1" customWidth="1"/>
    <col min="15879" max="15879" width="7.5" style="176" bestFit="1" customWidth="1"/>
    <col min="15880" max="15880" width="11" style="176" bestFit="1" customWidth="1"/>
    <col min="15881" max="15883" width="10" style="176"/>
    <col min="15884" max="15884" width="10.125" style="176" bestFit="1" customWidth="1"/>
    <col min="15885" max="16128" width="10" style="176"/>
    <col min="16129" max="16129" width="19.75" style="176" customWidth="1"/>
    <col min="16130" max="16131" width="8.25" style="176" bestFit="1" customWidth="1"/>
    <col min="16132" max="16132" width="9.125" style="176" bestFit="1" customWidth="1"/>
    <col min="16133" max="16133" width="7.5" style="176" bestFit="1" customWidth="1"/>
    <col min="16134" max="16134" width="9.125" style="176" bestFit="1" customWidth="1"/>
    <col min="16135" max="16135" width="7.5" style="176" bestFit="1" customWidth="1"/>
    <col min="16136" max="16136" width="11" style="176" bestFit="1" customWidth="1"/>
    <col min="16137" max="16139" width="10" style="176"/>
    <col min="16140" max="16140" width="10.125" style="176" bestFit="1" customWidth="1"/>
    <col min="16141" max="16384" width="11" style="176"/>
  </cols>
  <sheetData>
    <row r="1" spans="1:65" x14ac:dyDescent="0.2">
      <c r="A1" s="175" t="s">
        <v>29</v>
      </c>
    </row>
    <row r="2" spans="1:65" ht="15.75" x14ac:dyDescent="0.25">
      <c r="A2" s="177"/>
      <c r="B2" s="178"/>
      <c r="H2" s="601" t="s">
        <v>159</v>
      </c>
    </row>
    <row r="3" spans="1:65" s="102" customFormat="1" x14ac:dyDescent="0.2">
      <c r="A3" s="79"/>
      <c r="B3" s="853">
        <f>INDICE!A3</f>
        <v>42156</v>
      </c>
      <c r="C3" s="854"/>
      <c r="D3" s="854" t="s">
        <v>120</v>
      </c>
      <c r="E3" s="854"/>
      <c r="F3" s="854" t="s">
        <v>121</v>
      </c>
      <c r="G3" s="854"/>
      <c r="H3" s="854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500</v>
      </c>
      <c r="D4" s="97" t="s">
        <v>48</v>
      </c>
      <c r="E4" s="97" t="s">
        <v>500</v>
      </c>
      <c r="F4" s="97" t="s">
        <v>48</v>
      </c>
      <c r="G4" s="98" t="s">
        <v>500</v>
      </c>
      <c r="H4" s="98" t="s">
        <v>110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79" customFormat="1" x14ac:dyDescent="0.2">
      <c r="A5" s="179" t="s">
        <v>205</v>
      </c>
      <c r="B5" s="129">
        <v>157.32120999999987</v>
      </c>
      <c r="C5" s="180">
        <v>2.7237047425311975</v>
      </c>
      <c r="D5" s="129">
        <v>1027.8960199999999</v>
      </c>
      <c r="E5" s="180">
        <v>2.7664446093717294</v>
      </c>
      <c r="F5" s="129">
        <v>2127.3882100000001</v>
      </c>
      <c r="G5" s="180">
        <v>8.9131310592616992E-3</v>
      </c>
      <c r="H5" s="180">
        <v>24.997128968533598</v>
      </c>
    </row>
    <row r="6" spans="1:65" s="179" customFormat="1" x14ac:dyDescent="0.2">
      <c r="A6" s="179" t="s">
        <v>206</v>
      </c>
      <c r="B6" s="129">
        <v>502.25585999999998</v>
      </c>
      <c r="C6" s="180">
        <v>-17.791231578392043</v>
      </c>
      <c r="D6" s="129">
        <v>3041.4227900000001</v>
      </c>
      <c r="E6" s="180">
        <v>-13.211554482012913</v>
      </c>
      <c r="F6" s="129">
        <v>6383.1419900000001</v>
      </c>
      <c r="G6" s="180">
        <v>-8.4903161518713244</v>
      </c>
      <c r="H6" s="180">
        <v>75.002871031466412</v>
      </c>
    </row>
    <row r="7" spans="1:65" s="99" customFormat="1" x14ac:dyDescent="0.2">
      <c r="A7" s="68" t="s">
        <v>522</v>
      </c>
      <c r="B7" s="69">
        <v>659.57706999999994</v>
      </c>
      <c r="C7" s="103">
        <v>-13.679396410071396</v>
      </c>
      <c r="D7" s="69">
        <v>4069.3188100000002</v>
      </c>
      <c r="E7" s="103">
        <v>-9.6637422670374065</v>
      </c>
      <c r="F7" s="69">
        <v>8510.5301999999992</v>
      </c>
      <c r="G7" s="103">
        <v>-6.5041138966720746</v>
      </c>
      <c r="H7" s="103">
        <v>100</v>
      </c>
    </row>
    <row r="8" spans="1:65" s="99" customFormat="1" x14ac:dyDescent="0.2">
      <c r="A8" s="181" t="s">
        <v>509</v>
      </c>
      <c r="B8" s="182">
        <v>493.88956000000002</v>
      </c>
      <c r="C8" s="818">
        <v>-18.025385480536567</v>
      </c>
      <c r="D8" s="182">
        <v>2983.6093400000004</v>
      </c>
      <c r="E8" s="818">
        <v>-13.778872688008914</v>
      </c>
      <c r="F8" s="182">
        <v>6268.1755699999994</v>
      </c>
      <c r="G8" s="818">
        <v>-8.4723778527056037</v>
      </c>
      <c r="H8" s="818">
        <v>73.651998438358163</v>
      </c>
    </row>
    <row r="9" spans="1:65" s="179" customFormat="1" x14ac:dyDescent="0.2">
      <c r="H9" s="93" t="s">
        <v>240</v>
      </c>
    </row>
    <row r="10" spans="1:65" s="179" customFormat="1" x14ac:dyDescent="0.2">
      <c r="A10" s="94" t="s">
        <v>571</v>
      </c>
    </row>
    <row r="11" spans="1:65" x14ac:dyDescent="0.2">
      <c r="A11" s="94" t="s">
        <v>523</v>
      </c>
    </row>
    <row r="12" spans="1:65" x14ac:dyDescent="0.2">
      <c r="A12" s="94" t="s">
        <v>241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I46"/>
  <sheetViews>
    <sheetView zoomScale="115" zoomScaleNormal="115" zoomScaleSheetLayoutView="100" workbookViewId="0">
      <selection activeCell="B4" sqref="B4:C23"/>
    </sheetView>
  </sheetViews>
  <sheetFormatPr baseColWidth="10" defaultRowHeight="12.75" x14ac:dyDescent="0.2"/>
  <cols>
    <col min="1" max="1" width="16.5" style="3" customWidth="1"/>
    <col min="2" max="2" width="11.5" style="3" customWidth="1"/>
    <col min="3" max="3" width="17.125" style="3" customWidth="1"/>
    <col min="4" max="4" width="8.5" style="3" customWidth="1"/>
    <col min="5" max="5" width="11" style="3"/>
    <col min="6" max="6" width="10.375" style="3" customWidth="1"/>
    <col min="7" max="7" width="11.875" style="3" customWidth="1"/>
    <col min="8" max="10" width="11" style="3"/>
    <col min="11" max="243" width="10" style="3"/>
    <col min="244" max="244" width="14.5" style="3" customWidth="1"/>
    <col min="245" max="245" width="9.625" style="3" customWidth="1"/>
    <col min="246" max="246" width="6.125" style="3" bestFit="1" customWidth="1"/>
    <col min="247" max="247" width="7.75" style="3" bestFit="1" customWidth="1"/>
    <col min="248" max="248" width="5.75" style="3" customWidth="1"/>
    <col min="249" max="249" width="6.625" style="3" bestFit="1" customWidth="1"/>
    <col min="250" max="250" width="7.75" style="3" bestFit="1" customWidth="1"/>
    <col min="251" max="251" width="11.25" style="3" bestFit="1" customWidth="1"/>
    <col min="252" max="252" width="5.75" style="3" customWidth="1"/>
    <col min="253" max="253" width="7.75" style="3" bestFit="1" customWidth="1"/>
    <col min="254" max="254" width="10.5" style="3" bestFit="1" customWidth="1"/>
    <col min="255" max="255" width="6.5" style="3" customWidth="1"/>
    <col min="256" max="257" width="8" style="3" bestFit="1" customWidth="1"/>
    <col min="258" max="258" width="8.25" style="3" customWidth="1"/>
    <col min="259" max="259" width="10.875" style="3" bestFit="1" customWidth="1"/>
    <col min="260" max="260" width="7.5" style="3" customWidth="1"/>
    <col min="261" max="261" width="10" style="3"/>
    <col min="262" max="262" width="9.125" style="3" customWidth="1"/>
    <col min="263" max="263" width="10.5" style="3" bestFit="1" customWidth="1"/>
    <col min="264" max="499" width="10" style="3"/>
    <col min="500" max="500" width="14.5" style="3" customWidth="1"/>
    <col min="501" max="501" width="9.625" style="3" customWidth="1"/>
    <col min="502" max="502" width="6.125" style="3" bestFit="1" customWidth="1"/>
    <col min="503" max="503" width="7.75" style="3" bestFit="1" customWidth="1"/>
    <col min="504" max="504" width="5.75" style="3" customWidth="1"/>
    <col min="505" max="505" width="6.625" style="3" bestFit="1" customWidth="1"/>
    <col min="506" max="506" width="7.75" style="3" bestFit="1" customWidth="1"/>
    <col min="507" max="507" width="11.25" style="3" bestFit="1" customWidth="1"/>
    <col min="508" max="508" width="5.75" style="3" customWidth="1"/>
    <col min="509" max="509" width="7.75" style="3" bestFit="1" customWidth="1"/>
    <col min="510" max="510" width="10.5" style="3" bestFit="1" customWidth="1"/>
    <col min="511" max="511" width="6.5" style="3" customWidth="1"/>
    <col min="512" max="513" width="8" style="3" bestFit="1" customWidth="1"/>
    <col min="514" max="514" width="8.25" style="3" customWidth="1"/>
    <col min="515" max="515" width="10.875" style="3" bestFit="1" customWidth="1"/>
    <col min="516" max="516" width="7.5" style="3" customWidth="1"/>
    <col min="517" max="517" width="10" style="3"/>
    <col min="518" max="518" width="9.125" style="3" customWidth="1"/>
    <col min="519" max="519" width="10.5" style="3" bestFit="1" customWidth="1"/>
    <col min="520" max="755" width="10" style="3"/>
    <col min="756" max="756" width="14.5" style="3" customWidth="1"/>
    <col min="757" max="757" width="9.625" style="3" customWidth="1"/>
    <col min="758" max="758" width="6.125" style="3" bestFit="1" customWidth="1"/>
    <col min="759" max="759" width="7.75" style="3" bestFit="1" customWidth="1"/>
    <col min="760" max="760" width="5.75" style="3" customWidth="1"/>
    <col min="761" max="761" width="6.625" style="3" bestFit="1" customWidth="1"/>
    <col min="762" max="762" width="7.75" style="3" bestFit="1" customWidth="1"/>
    <col min="763" max="763" width="11.25" style="3" bestFit="1" customWidth="1"/>
    <col min="764" max="764" width="5.75" style="3" customWidth="1"/>
    <col min="765" max="765" width="7.75" style="3" bestFit="1" customWidth="1"/>
    <col min="766" max="766" width="10.5" style="3" bestFit="1" customWidth="1"/>
    <col min="767" max="767" width="6.5" style="3" customWidth="1"/>
    <col min="768" max="769" width="8" style="3" bestFit="1" customWidth="1"/>
    <col min="770" max="770" width="8.25" style="3" customWidth="1"/>
    <col min="771" max="771" width="10.875" style="3" bestFit="1" customWidth="1"/>
    <col min="772" max="772" width="7.5" style="3" customWidth="1"/>
    <col min="773" max="773" width="10" style="3"/>
    <col min="774" max="774" width="9.125" style="3" customWidth="1"/>
    <col min="775" max="775" width="10.5" style="3" bestFit="1" customWidth="1"/>
    <col min="776" max="1011" width="10" style="3"/>
    <col min="1012" max="1012" width="14.5" style="3" customWidth="1"/>
    <col min="1013" max="1013" width="9.625" style="3" customWidth="1"/>
    <col min="1014" max="1014" width="6.125" style="3" bestFit="1" customWidth="1"/>
    <col min="1015" max="1015" width="7.75" style="3" bestFit="1" customWidth="1"/>
    <col min="1016" max="1016" width="5.75" style="3" customWidth="1"/>
    <col min="1017" max="1017" width="6.625" style="3" bestFit="1" customWidth="1"/>
    <col min="1018" max="1018" width="7.75" style="3" bestFit="1" customWidth="1"/>
    <col min="1019" max="1019" width="11.25" style="3" bestFit="1" customWidth="1"/>
    <col min="1020" max="1020" width="5.75" style="3" customWidth="1"/>
    <col min="1021" max="1021" width="7.75" style="3" bestFit="1" customWidth="1"/>
    <col min="1022" max="1022" width="10.5" style="3" bestFit="1" customWidth="1"/>
    <col min="1023" max="1023" width="6.5" style="3" customWidth="1"/>
    <col min="1024" max="1025" width="8" style="3" bestFit="1" customWidth="1"/>
    <col min="1026" max="1026" width="8.25" style="3" customWidth="1"/>
    <col min="1027" max="1027" width="10.875" style="3" bestFit="1" customWidth="1"/>
    <col min="1028" max="1028" width="7.5" style="3" customWidth="1"/>
    <col min="1029" max="1029" width="10" style="3"/>
    <col min="1030" max="1030" width="9.125" style="3" customWidth="1"/>
    <col min="1031" max="1031" width="10.5" style="3" bestFit="1" customWidth="1"/>
    <col min="1032" max="1267" width="10" style="3"/>
    <col min="1268" max="1268" width="14.5" style="3" customWidth="1"/>
    <col min="1269" max="1269" width="9.625" style="3" customWidth="1"/>
    <col min="1270" max="1270" width="6.125" style="3" bestFit="1" customWidth="1"/>
    <col min="1271" max="1271" width="7.75" style="3" bestFit="1" customWidth="1"/>
    <col min="1272" max="1272" width="5.75" style="3" customWidth="1"/>
    <col min="1273" max="1273" width="6.625" style="3" bestFit="1" customWidth="1"/>
    <col min="1274" max="1274" width="7.75" style="3" bestFit="1" customWidth="1"/>
    <col min="1275" max="1275" width="11.25" style="3" bestFit="1" customWidth="1"/>
    <col min="1276" max="1276" width="5.75" style="3" customWidth="1"/>
    <col min="1277" max="1277" width="7.75" style="3" bestFit="1" customWidth="1"/>
    <col min="1278" max="1278" width="10.5" style="3" bestFit="1" customWidth="1"/>
    <col min="1279" max="1279" width="6.5" style="3" customWidth="1"/>
    <col min="1280" max="1281" width="8" style="3" bestFit="1" customWidth="1"/>
    <col min="1282" max="1282" width="8.25" style="3" customWidth="1"/>
    <col min="1283" max="1283" width="10.875" style="3" bestFit="1" customWidth="1"/>
    <col min="1284" max="1284" width="7.5" style="3" customWidth="1"/>
    <col min="1285" max="1285" width="10" style="3"/>
    <col min="1286" max="1286" width="9.125" style="3" customWidth="1"/>
    <col min="1287" max="1287" width="10.5" style="3" bestFit="1" customWidth="1"/>
    <col min="1288" max="1523" width="10" style="3"/>
    <col min="1524" max="1524" width="14.5" style="3" customWidth="1"/>
    <col min="1525" max="1525" width="9.625" style="3" customWidth="1"/>
    <col min="1526" max="1526" width="6.125" style="3" bestFit="1" customWidth="1"/>
    <col min="1527" max="1527" width="7.75" style="3" bestFit="1" customWidth="1"/>
    <col min="1528" max="1528" width="5.75" style="3" customWidth="1"/>
    <col min="1529" max="1529" width="6.625" style="3" bestFit="1" customWidth="1"/>
    <col min="1530" max="1530" width="7.75" style="3" bestFit="1" customWidth="1"/>
    <col min="1531" max="1531" width="11.25" style="3" bestFit="1" customWidth="1"/>
    <col min="1532" max="1532" width="5.75" style="3" customWidth="1"/>
    <col min="1533" max="1533" width="7.75" style="3" bestFit="1" customWidth="1"/>
    <col min="1534" max="1534" width="10.5" style="3" bestFit="1" customWidth="1"/>
    <col min="1535" max="1535" width="6.5" style="3" customWidth="1"/>
    <col min="1536" max="1537" width="8" style="3" bestFit="1" customWidth="1"/>
    <col min="1538" max="1538" width="8.25" style="3" customWidth="1"/>
    <col min="1539" max="1539" width="10.875" style="3" bestFit="1" customWidth="1"/>
    <col min="1540" max="1540" width="7.5" style="3" customWidth="1"/>
    <col min="1541" max="1541" width="10" style="3"/>
    <col min="1542" max="1542" width="9.125" style="3" customWidth="1"/>
    <col min="1543" max="1543" width="10.5" style="3" bestFit="1" customWidth="1"/>
    <col min="1544" max="1779" width="10" style="3"/>
    <col min="1780" max="1780" width="14.5" style="3" customWidth="1"/>
    <col min="1781" max="1781" width="9.625" style="3" customWidth="1"/>
    <col min="1782" max="1782" width="6.125" style="3" bestFit="1" customWidth="1"/>
    <col min="1783" max="1783" width="7.75" style="3" bestFit="1" customWidth="1"/>
    <col min="1784" max="1784" width="5.75" style="3" customWidth="1"/>
    <col min="1785" max="1785" width="6.625" style="3" bestFit="1" customWidth="1"/>
    <col min="1786" max="1786" width="7.75" style="3" bestFit="1" customWidth="1"/>
    <col min="1787" max="1787" width="11.25" style="3" bestFit="1" customWidth="1"/>
    <col min="1788" max="1788" width="5.75" style="3" customWidth="1"/>
    <col min="1789" max="1789" width="7.75" style="3" bestFit="1" customWidth="1"/>
    <col min="1790" max="1790" width="10.5" style="3" bestFit="1" customWidth="1"/>
    <col min="1791" max="1791" width="6.5" style="3" customWidth="1"/>
    <col min="1792" max="1793" width="8" style="3" bestFit="1" customWidth="1"/>
    <col min="1794" max="1794" width="8.25" style="3" customWidth="1"/>
    <col min="1795" max="1795" width="10.875" style="3" bestFit="1" customWidth="1"/>
    <col min="1796" max="1796" width="7.5" style="3" customWidth="1"/>
    <col min="1797" max="1797" width="10" style="3"/>
    <col min="1798" max="1798" width="9.125" style="3" customWidth="1"/>
    <col min="1799" max="1799" width="10.5" style="3" bestFit="1" customWidth="1"/>
    <col min="1800" max="2035" width="10" style="3"/>
    <col min="2036" max="2036" width="14.5" style="3" customWidth="1"/>
    <col min="2037" max="2037" width="9.625" style="3" customWidth="1"/>
    <col min="2038" max="2038" width="6.125" style="3" bestFit="1" customWidth="1"/>
    <col min="2039" max="2039" width="7.75" style="3" bestFit="1" customWidth="1"/>
    <col min="2040" max="2040" width="5.75" style="3" customWidth="1"/>
    <col min="2041" max="2041" width="6.625" style="3" bestFit="1" customWidth="1"/>
    <col min="2042" max="2042" width="7.75" style="3" bestFit="1" customWidth="1"/>
    <col min="2043" max="2043" width="11.25" style="3" bestFit="1" customWidth="1"/>
    <col min="2044" max="2044" width="5.75" style="3" customWidth="1"/>
    <col min="2045" max="2045" width="7.75" style="3" bestFit="1" customWidth="1"/>
    <col min="2046" max="2046" width="10.5" style="3" bestFit="1" customWidth="1"/>
    <col min="2047" max="2047" width="6.5" style="3" customWidth="1"/>
    <col min="2048" max="2049" width="8" style="3" bestFit="1" customWidth="1"/>
    <col min="2050" max="2050" width="8.25" style="3" customWidth="1"/>
    <col min="2051" max="2051" width="10.875" style="3" bestFit="1" customWidth="1"/>
    <col min="2052" max="2052" width="7.5" style="3" customWidth="1"/>
    <col min="2053" max="2053" width="10" style="3"/>
    <col min="2054" max="2054" width="9.125" style="3" customWidth="1"/>
    <col min="2055" max="2055" width="10.5" style="3" bestFit="1" customWidth="1"/>
    <col min="2056" max="2291" width="10" style="3"/>
    <col min="2292" max="2292" width="14.5" style="3" customWidth="1"/>
    <col min="2293" max="2293" width="9.625" style="3" customWidth="1"/>
    <col min="2294" max="2294" width="6.125" style="3" bestFit="1" customWidth="1"/>
    <col min="2295" max="2295" width="7.75" style="3" bestFit="1" customWidth="1"/>
    <col min="2296" max="2296" width="5.75" style="3" customWidth="1"/>
    <col min="2297" max="2297" width="6.625" style="3" bestFit="1" customWidth="1"/>
    <col min="2298" max="2298" width="7.75" style="3" bestFit="1" customWidth="1"/>
    <col min="2299" max="2299" width="11.25" style="3" bestFit="1" customWidth="1"/>
    <col min="2300" max="2300" width="5.75" style="3" customWidth="1"/>
    <col min="2301" max="2301" width="7.75" style="3" bestFit="1" customWidth="1"/>
    <col min="2302" max="2302" width="10.5" style="3" bestFit="1" customWidth="1"/>
    <col min="2303" max="2303" width="6.5" style="3" customWidth="1"/>
    <col min="2304" max="2305" width="8" style="3" bestFit="1" customWidth="1"/>
    <col min="2306" max="2306" width="8.25" style="3" customWidth="1"/>
    <col min="2307" max="2307" width="10.875" style="3" bestFit="1" customWidth="1"/>
    <col min="2308" max="2308" width="7.5" style="3" customWidth="1"/>
    <col min="2309" max="2309" width="10" style="3"/>
    <col min="2310" max="2310" width="9.125" style="3" customWidth="1"/>
    <col min="2311" max="2311" width="10.5" style="3" bestFit="1" customWidth="1"/>
    <col min="2312" max="2547" width="10" style="3"/>
    <col min="2548" max="2548" width="14.5" style="3" customWidth="1"/>
    <col min="2549" max="2549" width="9.625" style="3" customWidth="1"/>
    <col min="2550" max="2550" width="6.125" style="3" bestFit="1" customWidth="1"/>
    <col min="2551" max="2551" width="7.75" style="3" bestFit="1" customWidth="1"/>
    <col min="2552" max="2552" width="5.75" style="3" customWidth="1"/>
    <col min="2553" max="2553" width="6.625" style="3" bestFit="1" customWidth="1"/>
    <col min="2554" max="2554" width="7.75" style="3" bestFit="1" customWidth="1"/>
    <col min="2555" max="2555" width="11.25" style="3" bestFit="1" customWidth="1"/>
    <col min="2556" max="2556" width="5.75" style="3" customWidth="1"/>
    <col min="2557" max="2557" width="7.75" style="3" bestFit="1" customWidth="1"/>
    <col min="2558" max="2558" width="10.5" style="3" bestFit="1" customWidth="1"/>
    <col min="2559" max="2559" width="6.5" style="3" customWidth="1"/>
    <col min="2560" max="2561" width="8" style="3" bestFit="1" customWidth="1"/>
    <col min="2562" max="2562" width="8.25" style="3" customWidth="1"/>
    <col min="2563" max="2563" width="10.875" style="3" bestFit="1" customWidth="1"/>
    <col min="2564" max="2564" width="7.5" style="3" customWidth="1"/>
    <col min="2565" max="2565" width="10" style="3"/>
    <col min="2566" max="2566" width="9.125" style="3" customWidth="1"/>
    <col min="2567" max="2567" width="10.5" style="3" bestFit="1" customWidth="1"/>
    <col min="2568" max="2803" width="10" style="3"/>
    <col min="2804" max="2804" width="14.5" style="3" customWidth="1"/>
    <col min="2805" max="2805" width="9.625" style="3" customWidth="1"/>
    <col min="2806" max="2806" width="6.125" style="3" bestFit="1" customWidth="1"/>
    <col min="2807" max="2807" width="7.75" style="3" bestFit="1" customWidth="1"/>
    <col min="2808" max="2808" width="5.75" style="3" customWidth="1"/>
    <col min="2809" max="2809" width="6.625" style="3" bestFit="1" customWidth="1"/>
    <col min="2810" max="2810" width="7.75" style="3" bestFit="1" customWidth="1"/>
    <col min="2811" max="2811" width="11.25" style="3" bestFit="1" customWidth="1"/>
    <col min="2812" max="2812" width="5.75" style="3" customWidth="1"/>
    <col min="2813" max="2813" width="7.75" style="3" bestFit="1" customWidth="1"/>
    <col min="2814" max="2814" width="10.5" style="3" bestFit="1" customWidth="1"/>
    <col min="2815" max="2815" width="6.5" style="3" customWidth="1"/>
    <col min="2816" max="2817" width="8" style="3" bestFit="1" customWidth="1"/>
    <col min="2818" max="2818" width="8.25" style="3" customWidth="1"/>
    <col min="2819" max="2819" width="10.875" style="3" bestFit="1" customWidth="1"/>
    <col min="2820" max="2820" width="7.5" style="3" customWidth="1"/>
    <col min="2821" max="2821" width="10" style="3"/>
    <col min="2822" max="2822" width="9.125" style="3" customWidth="1"/>
    <col min="2823" max="2823" width="10.5" style="3" bestFit="1" customWidth="1"/>
    <col min="2824" max="3059" width="10" style="3"/>
    <col min="3060" max="3060" width="14.5" style="3" customWidth="1"/>
    <col min="3061" max="3061" width="9.625" style="3" customWidth="1"/>
    <col min="3062" max="3062" width="6.125" style="3" bestFit="1" customWidth="1"/>
    <col min="3063" max="3063" width="7.75" style="3" bestFit="1" customWidth="1"/>
    <col min="3064" max="3064" width="5.75" style="3" customWidth="1"/>
    <col min="3065" max="3065" width="6.625" style="3" bestFit="1" customWidth="1"/>
    <col min="3066" max="3066" width="7.75" style="3" bestFit="1" customWidth="1"/>
    <col min="3067" max="3067" width="11.25" style="3" bestFit="1" customWidth="1"/>
    <col min="3068" max="3068" width="5.75" style="3" customWidth="1"/>
    <col min="3069" max="3069" width="7.75" style="3" bestFit="1" customWidth="1"/>
    <col min="3070" max="3070" width="10.5" style="3" bestFit="1" customWidth="1"/>
    <col min="3071" max="3071" width="6.5" style="3" customWidth="1"/>
    <col min="3072" max="3073" width="8" style="3" bestFit="1" customWidth="1"/>
    <col min="3074" max="3074" width="8.25" style="3" customWidth="1"/>
    <col min="3075" max="3075" width="10.875" style="3" bestFit="1" customWidth="1"/>
    <col min="3076" max="3076" width="7.5" style="3" customWidth="1"/>
    <col min="3077" max="3077" width="10" style="3"/>
    <col min="3078" max="3078" width="9.125" style="3" customWidth="1"/>
    <col min="3079" max="3079" width="10.5" style="3" bestFit="1" customWidth="1"/>
    <col min="3080" max="3315" width="10" style="3"/>
    <col min="3316" max="3316" width="14.5" style="3" customWidth="1"/>
    <col min="3317" max="3317" width="9.625" style="3" customWidth="1"/>
    <col min="3318" max="3318" width="6.125" style="3" bestFit="1" customWidth="1"/>
    <col min="3319" max="3319" width="7.75" style="3" bestFit="1" customWidth="1"/>
    <col min="3320" max="3320" width="5.75" style="3" customWidth="1"/>
    <col min="3321" max="3321" width="6.625" style="3" bestFit="1" customWidth="1"/>
    <col min="3322" max="3322" width="7.75" style="3" bestFit="1" customWidth="1"/>
    <col min="3323" max="3323" width="11.25" style="3" bestFit="1" customWidth="1"/>
    <col min="3324" max="3324" width="5.75" style="3" customWidth="1"/>
    <col min="3325" max="3325" width="7.75" style="3" bestFit="1" customWidth="1"/>
    <col min="3326" max="3326" width="10.5" style="3" bestFit="1" customWidth="1"/>
    <col min="3327" max="3327" width="6.5" style="3" customWidth="1"/>
    <col min="3328" max="3329" width="8" style="3" bestFit="1" customWidth="1"/>
    <col min="3330" max="3330" width="8.25" style="3" customWidth="1"/>
    <col min="3331" max="3331" width="10.875" style="3" bestFit="1" customWidth="1"/>
    <col min="3332" max="3332" width="7.5" style="3" customWidth="1"/>
    <col min="3333" max="3333" width="10" style="3"/>
    <col min="3334" max="3334" width="9.125" style="3" customWidth="1"/>
    <col min="3335" max="3335" width="10.5" style="3" bestFit="1" customWidth="1"/>
    <col min="3336" max="3571" width="10" style="3"/>
    <col min="3572" max="3572" width="14.5" style="3" customWidth="1"/>
    <col min="3573" max="3573" width="9.625" style="3" customWidth="1"/>
    <col min="3574" max="3574" width="6.125" style="3" bestFit="1" customWidth="1"/>
    <col min="3575" max="3575" width="7.75" style="3" bestFit="1" customWidth="1"/>
    <col min="3576" max="3576" width="5.75" style="3" customWidth="1"/>
    <col min="3577" max="3577" width="6.625" style="3" bestFit="1" customWidth="1"/>
    <col min="3578" max="3578" width="7.75" style="3" bestFit="1" customWidth="1"/>
    <col min="3579" max="3579" width="11.25" style="3" bestFit="1" customWidth="1"/>
    <col min="3580" max="3580" width="5.75" style="3" customWidth="1"/>
    <col min="3581" max="3581" width="7.75" style="3" bestFit="1" customWidth="1"/>
    <col min="3582" max="3582" width="10.5" style="3" bestFit="1" customWidth="1"/>
    <col min="3583" max="3583" width="6.5" style="3" customWidth="1"/>
    <col min="3584" max="3585" width="8" style="3" bestFit="1" customWidth="1"/>
    <col min="3586" max="3586" width="8.25" style="3" customWidth="1"/>
    <col min="3587" max="3587" width="10.875" style="3" bestFit="1" customWidth="1"/>
    <col min="3588" max="3588" width="7.5" style="3" customWidth="1"/>
    <col min="3589" max="3589" width="10" style="3"/>
    <col min="3590" max="3590" width="9.125" style="3" customWidth="1"/>
    <col min="3591" max="3591" width="10.5" style="3" bestFit="1" customWidth="1"/>
    <col min="3592" max="3827" width="10" style="3"/>
    <col min="3828" max="3828" width="14.5" style="3" customWidth="1"/>
    <col min="3829" max="3829" width="9.625" style="3" customWidth="1"/>
    <col min="3830" max="3830" width="6.125" style="3" bestFit="1" customWidth="1"/>
    <col min="3831" max="3831" width="7.75" style="3" bestFit="1" customWidth="1"/>
    <col min="3832" max="3832" width="5.75" style="3" customWidth="1"/>
    <col min="3833" max="3833" width="6.625" style="3" bestFit="1" customWidth="1"/>
    <col min="3834" max="3834" width="7.75" style="3" bestFit="1" customWidth="1"/>
    <col min="3835" max="3835" width="11.25" style="3" bestFit="1" customWidth="1"/>
    <col min="3836" max="3836" width="5.75" style="3" customWidth="1"/>
    <col min="3837" max="3837" width="7.75" style="3" bestFit="1" customWidth="1"/>
    <col min="3838" max="3838" width="10.5" style="3" bestFit="1" customWidth="1"/>
    <col min="3839" max="3839" width="6.5" style="3" customWidth="1"/>
    <col min="3840" max="3841" width="8" style="3" bestFit="1" customWidth="1"/>
    <col min="3842" max="3842" width="8.25" style="3" customWidth="1"/>
    <col min="3843" max="3843" width="10.875" style="3" bestFit="1" customWidth="1"/>
    <col min="3844" max="3844" width="7.5" style="3" customWidth="1"/>
    <col min="3845" max="3845" width="10" style="3"/>
    <col min="3846" max="3846" width="9.125" style="3" customWidth="1"/>
    <col min="3847" max="3847" width="10.5" style="3" bestFit="1" customWidth="1"/>
    <col min="3848" max="4083" width="10" style="3"/>
    <col min="4084" max="4084" width="14.5" style="3" customWidth="1"/>
    <col min="4085" max="4085" width="9.625" style="3" customWidth="1"/>
    <col min="4086" max="4086" width="6.125" style="3" bestFit="1" customWidth="1"/>
    <col min="4087" max="4087" width="7.75" style="3" bestFit="1" customWidth="1"/>
    <col min="4088" max="4088" width="5.75" style="3" customWidth="1"/>
    <col min="4089" max="4089" width="6.625" style="3" bestFit="1" customWidth="1"/>
    <col min="4090" max="4090" width="7.75" style="3" bestFit="1" customWidth="1"/>
    <col min="4091" max="4091" width="11.25" style="3" bestFit="1" customWidth="1"/>
    <col min="4092" max="4092" width="5.75" style="3" customWidth="1"/>
    <col min="4093" max="4093" width="7.75" style="3" bestFit="1" customWidth="1"/>
    <col min="4094" max="4094" width="10.5" style="3" bestFit="1" customWidth="1"/>
    <col min="4095" max="4095" width="6.5" style="3" customWidth="1"/>
    <col min="4096" max="4097" width="8" style="3" bestFit="1" customWidth="1"/>
    <col min="4098" max="4098" width="8.25" style="3" customWidth="1"/>
    <col min="4099" max="4099" width="10.875" style="3" bestFit="1" customWidth="1"/>
    <col min="4100" max="4100" width="7.5" style="3" customWidth="1"/>
    <col min="4101" max="4101" width="10" style="3"/>
    <col min="4102" max="4102" width="9.125" style="3" customWidth="1"/>
    <col min="4103" max="4103" width="10.5" style="3" bestFit="1" customWidth="1"/>
    <col min="4104" max="4339" width="10" style="3"/>
    <col min="4340" max="4340" width="14.5" style="3" customWidth="1"/>
    <col min="4341" max="4341" width="9.625" style="3" customWidth="1"/>
    <col min="4342" max="4342" width="6.125" style="3" bestFit="1" customWidth="1"/>
    <col min="4343" max="4343" width="7.75" style="3" bestFit="1" customWidth="1"/>
    <col min="4344" max="4344" width="5.75" style="3" customWidth="1"/>
    <col min="4345" max="4345" width="6.625" style="3" bestFit="1" customWidth="1"/>
    <col min="4346" max="4346" width="7.75" style="3" bestFit="1" customWidth="1"/>
    <col min="4347" max="4347" width="11.25" style="3" bestFit="1" customWidth="1"/>
    <col min="4348" max="4348" width="5.75" style="3" customWidth="1"/>
    <col min="4349" max="4349" width="7.75" style="3" bestFit="1" customWidth="1"/>
    <col min="4350" max="4350" width="10.5" style="3" bestFit="1" customWidth="1"/>
    <col min="4351" max="4351" width="6.5" style="3" customWidth="1"/>
    <col min="4352" max="4353" width="8" style="3" bestFit="1" customWidth="1"/>
    <col min="4354" max="4354" width="8.25" style="3" customWidth="1"/>
    <col min="4355" max="4355" width="10.875" style="3" bestFit="1" customWidth="1"/>
    <col min="4356" max="4356" width="7.5" style="3" customWidth="1"/>
    <col min="4357" max="4357" width="10" style="3"/>
    <col min="4358" max="4358" width="9.125" style="3" customWidth="1"/>
    <col min="4359" max="4359" width="10.5" style="3" bestFit="1" customWidth="1"/>
    <col min="4360" max="4595" width="10" style="3"/>
    <col min="4596" max="4596" width="14.5" style="3" customWidth="1"/>
    <col min="4597" max="4597" width="9.625" style="3" customWidth="1"/>
    <col min="4598" max="4598" width="6.125" style="3" bestFit="1" customWidth="1"/>
    <col min="4599" max="4599" width="7.75" style="3" bestFit="1" customWidth="1"/>
    <col min="4600" max="4600" width="5.75" style="3" customWidth="1"/>
    <col min="4601" max="4601" width="6.625" style="3" bestFit="1" customWidth="1"/>
    <col min="4602" max="4602" width="7.75" style="3" bestFit="1" customWidth="1"/>
    <col min="4603" max="4603" width="11.25" style="3" bestFit="1" customWidth="1"/>
    <col min="4604" max="4604" width="5.75" style="3" customWidth="1"/>
    <col min="4605" max="4605" width="7.75" style="3" bestFit="1" customWidth="1"/>
    <col min="4606" max="4606" width="10.5" style="3" bestFit="1" customWidth="1"/>
    <col min="4607" max="4607" width="6.5" style="3" customWidth="1"/>
    <col min="4608" max="4609" width="8" style="3" bestFit="1" customWidth="1"/>
    <col min="4610" max="4610" width="8.25" style="3" customWidth="1"/>
    <col min="4611" max="4611" width="10.875" style="3" bestFit="1" customWidth="1"/>
    <col min="4612" max="4612" width="7.5" style="3" customWidth="1"/>
    <col min="4613" max="4613" width="10" style="3"/>
    <col min="4614" max="4614" width="9.125" style="3" customWidth="1"/>
    <col min="4615" max="4615" width="10.5" style="3" bestFit="1" customWidth="1"/>
    <col min="4616" max="4851" width="10" style="3"/>
    <col min="4852" max="4852" width="14.5" style="3" customWidth="1"/>
    <col min="4853" max="4853" width="9.625" style="3" customWidth="1"/>
    <col min="4854" max="4854" width="6.125" style="3" bestFit="1" customWidth="1"/>
    <col min="4855" max="4855" width="7.75" style="3" bestFit="1" customWidth="1"/>
    <col min="4856" max="4856" width="5.75" style="3" customWidth="1"/>
    <col min="4857" max="4857" width="6.625" style="3" bestFit="1" customWidth="1"/>
    <col min="4858" max="4858" width="7.75" style="3" bestFit="1" customWidth="1"/>
    <col min="4859" max="4859" width="11.25" style="3" bestFit="1" customWidth="1"/>
    <col min="4860" max="4860" width="5.75" style="3" customWidth="1"/>
    <col min="4861" max="4861" width="7.75" style="3" bestFit="1" customWidth="1"/>
    <col min="4862" max="4862" width="10.5" style="3" bestFit="1" customWidth="1"/>
    <col min="4863" max="4863" width="6.5" style="3" customWidth="1"/>
    <col min="4864" max="4865" width="8" style="3" bestFit="1" customWidth="1"/>
    <col min="4866" max="4866" width="8.25" style="3" customWidth="1"/>
    <col min="4867" max="4867" width="10.875" style="3" bestFit="1" customWidth="1"/>
    <col min="4868" max="4868" width="7.5" style="3" customWidth="1"/>
    <col min="4869" max="4869" width="10" style="3"/>
    <col min="4870" max="4870" width="9.125" style="3" customWidth="1"/>
    <col min="4871" max="4871" width="10.5" style="3" bestFit="1" customWidth="1"/>
    <col min="4872" max="5107" width="10" style="3"/>
    <col min="5108" max="5108" width="14.5" style="3" customWidth="1"/>
    <col min="5109" max="5109" width="9.625" style="3" customWidth="1"/>
    <col min="5110" max="5110" width="6.125" style="3" bestFit="1" customWidth="1"/>
    <col min="5111" max="5111" width="7.75" style="3" bestFit="1" customWidth="1"/>
    <col min="5112" max="5112" width="5.75" style="3" customWidth="1"/>
    <col min="5113" max="5113" width="6.625" style="3" bestFit="1" customWidth="1"/>
    <col min="5114" max="5114" width="7.75" style="3" bestFit="1" customWidth="1"/>
    <col min="5115" max="5115" width="11.25" style="3" bestFit="1" customWidth="1"/>
    <col min="5116" max="5116" width="5.75" style="3" customWidth="1"/>
    <col min="5117" max="5117" width="7.75" style="3" bestFit="1" customWidth="1"/>
    <col min="5118" max="5118" width="10.5" style="3" bestFit="1" customWidth="1"/>
    <col min="5119" max="5119" width="6.5" style="3" customWidth="1"/>
    <col min="5120" max="5121" width="8" style="3" bestFit="1" customWidth="1"/>
    <col min="5122" max="5122" width="8.25" style="3" customWidth="1"/>
    <col min="5123" max="5123" width="10.875" style="3" bestFit="1" customWidth="1"/>
    <col min="5124" max="5124" width="7.5" style="3" customWidth="1"/>
    <col min="5125" max="5125" width="10" style="3"/>
    <col min="5126" max="5126" width="9.125" style="3" customWidth="1"/>
    <col min="5127" max="5127" width="10.5" style="3" bestFit="1" customWidth="1"/>
    <col min="5128" max="5363" width="10" style="3"/>
    <col min="5364" max="5364" width="14.5" style="3" customWidth="1"/>
    <col min="5365" max="5365" width="9.625" style="3" customWidth="1"/>
    <col min="5366" max="5366" width="6.125" style="3" bestFit="1" customWidth="1"/>
    <col min="5367" max="5367" width="7.75" style="3" bestFit="1" customWidth="1"/>
    <col min="5368" max="5368" width="5.75" style="3" customWidth="1"/>
    <col min="5369" max="5369" width="6.625" style="3" bestFit="1" customWidth="1"/>
    <col min="5370" max="5370" width="7.75" style="3" bestFit="1" customWidth="1"/>
    <col min="5371" max="5371" width="11.25" style="3" bestFit="1" customWidth="1"/>
    <col min="5372" max="5372" width="5.75" style="3" customWidth="1"/>
    <col min="5373" max="5373" width="7.75" style="3" bestFit="1" customWidth="1"/>
    <col min="5374" max="5374" width="10.5" style="3" bestFit="1" customWidth="1"/>
    <col min="5375" max="5375" width="6.5" style="3" customWidth="1"/>
    <col min="5376" max="5377" width="8" style="3" bestFit="1" customWidth="1"/>
    <col min="5378" max="5378" width="8.25" style="3" customWidth="1"/>
    <col min="5379" max="5379" width="10.875" style="3" bestFit="1" customWidth="1"/>
    <col min="5380" max="5380" width="7.5" style="3" customWidth="1"/>
    <col min="5381" max="5381" width="10" style="3"/>
    <col min="5382" max="5382" width="9.125" style="3" customWidth="1"/>
    <col min="5383" max="5383" width="10.5" style="3" bestFit="1" customWidth="1"/>
    <col min="5384" max="5619" width="10" style="3"/>
    <col min="5620" max="5620" width="14.5" style="3" customWidth="1"/>
    <col min="5621" max="5621" width="9.625" style="3" customWidth="1"/>
    <col min="5622" max="5622" width="6.125" style="3" bestFit="1" customWidth="1"/>
    <col min="5623" max="5623" width="7.75" style="3" bestFit="1" customWidth="1"/>
    <col min="5624" max="5624" width="5.75" style="3" customWidth="1"/>
    <col min="5625" max="5625" width="6.625" style="3" bestFit="1" customWidth="1"/>
    <col min="5626" max="5626" width="7.75" style="3" bestFit="1" customWidth="1"/>
    <col min="5627" max="5627" width="11.25" style="3" bestFit="1" customWidth="1"/>
    <col min="5628" max="5628" width="5.75" style="3" customWidth="1"/>
    <col min="5629" max="5629" width="7.75" style="3" bestFit="1" customWidth="1"/>
    <col min="5630" max="5630" width="10.5" style="3" bestFit="1" customWidth="1"/>
    <col min="5631" max="5631" width="6.5" style="3" customWidth="1"/>
    <col min="5632" max="5633" width="8" style="3" bestFit="1" customWidth="1"/>
    <col min="5634" max="5634" width="8.25" style="3" customWidth="1"/>
    <col min="5635" max="5635" width="10.875" style="3" bestFit="1" customWidth="1"/>
    <col min="5636" max="5636" width="7.5" style="3" customWidth="1"/>
    <col min="5637" max="5637" width="10" style="3"/>
    <col min="5638" max="5638" width="9.125" style="3" customWidth="1"/>
    <col min="5639" max="5639" width="10.5" style="3" bestFit="1" customWidth="1"/>
    <col min="5640" max="5875" width="10" style="3"/>
    <col min="5876" max="5876" width="14.5" style="3" customWidth="1"/>
    <col min="5877" max="5877" width="9.625" style="3" customWidth="1"/>
    <col min="5878" max="5878" width="6.125" style="3" bestFit="1" customWidth="1"/>
    <col min="5879" max="5879" width="7.75" style="3" bestFit="1" customWidth="1"/>
    <col min="5880" max="5880" width="5.75" style="3" customWidth="1"/>
    <col min="5881" max="5881" width="6.625" style="3" bestFit="1" customWidth="1"/>
    <col min="5882" max="5882" width="7.75" style="3" bestFit="1" customWidth="1"/>
    <col min="5883" max="5883" width="11.25" style="3" bestFit="1" customWidth="1"/>
    <col min="5884" max="5884" width="5.75" style="3" customWidth="1"/>
    <col min="5885" max="5885" width="7.75" style="3" bestFit="1" customWidth="1"/>
    <col min="5886" max="5886" width="10.5" style="3" bestFit="1" customWidth="1"/>
    <col min="5887" max="5887" width="6.5" style="3" customWidth="1"/>
    <col min="5888" max="5889" width="8" style="3" bestFit="1" customWidth="1"/>
    <col min="5890" max="5890" width="8.25" style="3" customWidth="1"/>
    <col min="5891" max="5891" width="10.875" style="3" bestFit="1" customWidth="1"/>
    <col min="5892" max="5892" width="7.5" style="3" customWidth="1"/>
    <col min="5893" max="5893" width="10" style="3"/>
    <col min="5894" max="5894" width="9.125" style="3" customWidth="1"/>
    <col min="5895" max="5895" width="10.5" style="3" bestFit="1" customWidth="1"/>
    <col min="5896" max="6131" width="10" style="3"/>
    <col min="6132" max="6132" width="14.5" style="3" customWidth="1"/>
    <col min="6133" max="6133" width="9.625" style="3" customWidth="1"/>
    <col min="6134" max="6134" width="6.125" style="3" bestFit="1" customWidth="1"/>
    <col min="6135" max="6135" width="7.75" style="3" bestFit="1" customWidth="1"/>
    <col min="6136" max="6136" width="5.75" style="3" customWidth="1"/>
    <col min="6137" max="6137" width="6.625" style="3" bestFit="1" customWidth="1"/>
    <col min="6138" max="6138" width="7.75" style="3" bestFit="1" customWidth="1"/>
    <col min="6139" max="6139" width="11.25" style="3" bestFit="1" customWidth="1"/>
    <col min="6140" max="6140" width="5.75" style="3" customWidth="1"/>
    <col min="6141" max="6141" width="7.75" style="3" bestFit="1" customWidth="1"/>
    <col min="6142" max="6142" width="10.5" style="3" bestFit="1" customWidth="1"/>
    <col min="6143" max="6143" width="6.5" style="3" customWidth="1"/>
    <col min="6144" max="6145" width="8" style="3" bestFit="1" customWidth="1"/>
    <col min="6146" max="6146" width="8.25" style="3" customWidth="1"/>
    <col min="6147" max="6147" width="10.875" style="3" bestFit="1" customWidth="1"/>
    <col min="6148" max="6148" width="7.5" style="3" customWidth="1"/>
    <col min="6149" max="6149" width="10" style="3"/>
    <col min="6150" max="6150" width="9.125" style="3" customWidth="1"/>
    <col min="6151" max="6151" width="10.5" style="3" bestFit="1" customWidth="1"/>
    <col min="6152" max="6387" width="10" style="3"/>
    <col min="6388" max="6388" width="14.5" style="3" customWidth="1"/>
    <col min="6389" max="6389" width="9.625" style="3" customWidth="1"/>
    <col min="6390" max="6390" width="6.125" style="3" bestFit="1" customWidth="1"/>
    <col min="6391" max="6391" width="7.75" style="3" bestFit="1" customWidth="1"/>
    <col min="6392" max="6392" width="5.75" style="3" customWidth="1"/>
    <col min="6393" max="6393" width="6.625" style="3" bestFit="1" customWidth="1"/>
    <col min="6394" max="6394" width="7.75" style="3" bestFit="1" customWidth="1"/>
    <col min="6395" max="6395" width="11.25" style="3" bestFit="1" customWidth="1"/>
    <col min="6396" max="6396" width="5.75" style="3" customWidth="1"/>
    <col min="6397" max="6397" width="7.75" style="3" bestFit="1" customWidth="1"/>
    <col min="6398" max="6398" width="10.5" style="3" bestFit="1" customWidth="1"/>
    <col min="6399" max="6399" width="6.5" style="3" customWidth="1"/>
    <col min="6400" max="6401" width="8" style="3" bestFit="1" customWidth="1"/>
    <col min="6402" max="6402" width="8.25" style="3" customWidth="1"/>
    <col min="6403" max="6403" width="10.875" style="3" bestFit="1" customWidth="1"/>
    <col min="6404" max="6404" width="7.5" style="3" customWidth="1"/>
    <col min="6405" max="6405" width="10" style="3"/>
    <col min="6406" max="6406" width="9.125" style="3" customWidth="1"/>
    <col min="6407" max="6407" width="10.5" style="3" bestFit="1" customWidth="1"/>
    <col min="6408" max="6643" width="10" style="3"/>
    <col min="6644" max="6644" width="14.5" style="3" customWidth="1"/>
    <col min="6645" max="6645" width="9.625" style="3" customWidth="1"/>
    <col min="6646" max="6646" width="6.125" style="3" bestFit="1" customWidth="1"/>
    <col min="6647" max="6647" width="7.75" style="3" bestFit="1" customWidth="1"/>
    <col min="6648" max="6648" width="5.75" style="3" customWidth="1"/>
    <col min="6649" max="6649" width="6.625" style="3" bestFit="1" customWidth="1"/>
    <col min="6650" max="6650" width="7.75" style="3" bestFit="1" customWidth="1"/>
    <col min="6651" max="6651" width="11.25" style="3" bestFit="1" customWidth="1"/>
    <col min="6652" max="6652" width="5.75" style="3" customWidth="1"/>
    <col min="6653" max="6653" width="7.75" style="3" bestFit="1" customWidth="1"/>
    <col min="6654" max="6654" width="10.5" style="3" bestFit="1" customWidth="1"/>
    <col min="6655" max="6655" width="6.5" style="3" customWidth="1"/>
    <col min="6656" max="6657" width="8" style="3" bestFit="1" customWidth="1"/>
    <col min="6658" max="6658" width="8.25" style="3" customWidth="1"/>
    <col min="6659" max="6659" width="10.875" style="3" bestFit="1" customWidth="1"/>
    <col min="6660" max="6660" width="7.5" style="3" customWidth="1"/>
    <col min="6661" max="6661" width="10" style="3"/>
    <col min="6662" max="6662" width="9.125" style="3" customWidth="1"/>
    <col min="6663" max="6663" width="10.5" style="3" bestFit="1" customWidth="1"/>
    <col min="6664" max="6899" width="10" style="3"/>
    <col min="6900" max="6900" width="14.5" style="3" customWidth="1"/>
    <col min="6901" max="6901" width="9.625" style="3" customWidth="1"/>
    <col min="6902" max="6902" width="6.125" style="3" bestFit="1" customWidth="1"/>
    <col min="6903" max="6903" width="7.75" style="3" bestFit="1" customWidth="1"/>
    <col min="6904" max="6904" width="5.75" style="3" customWidth="1"/>
    <col min="6905" max="6905" width="6.625" style="3" bestFit="1" customWidth="1"/>
    <col min="6906" max="6906" width="7.75" style="3" bestFit="1" customWidth="1"/>
    <col min="6907" max="6907" width="11.25" style="3" bestFit="1" customWidth="1"/>
    <col min="6908" max="6908" width="5.75" style="3" customWidth="1"/>
    <col min="6909" max="6909" width="7.75" style="3" bestFit="1" customWidth="1"/>
    <col min="6910" max="6910" width="10.5" style="3" bestFit="1" customWidth="1"/>
    <col min="6911" max="6911" width="6.5" style="3" customWidth="1"/>
    <col min="6912" max="6913" width="8" style="3" bestFit="1" customWidth="1"/>
    <col min="6914" max="6914" width="8.25" style="3" customWidth="1"/>
    <col min="6915" max="6915" width="10.875" style="3" bestFit="1" customWidth="1"/>
    <col min="6916" max="6916" width="7.5" style="3" customWidth="1"/>
    <col min="6917" max="6917" width="10" style="3"/>
    <col min="6918" max="6918" width="9.125" style="3" customWidth="1"/>
    <col min="6919" max="6919" width="10.5" style="3" bestFit="1" customWidth="1"/>
    <col min="6920" max="7155" width="10" style="3"/>
    <col min="7156" max="7156" width="14.5" style="3" customWidth="1"/>
    <col min="7157" max="7157" width="9.625" style="3" customWidth="1"/>
    <col min="7158" max="7158" width="6.125" style="3" bestFit="1" customWidth="1"/>
    <col min="7159" max="7159" width="7.75" style="3" bestFit="1" customWidth="1"/>
    <col min="7160" max="7160" width="5.75" style="3" customWidth="1"/>
    <col min="7161" max="7161" width="6.625" style="3" bestFit="1" customWidth="1"/>
    <col min="7162" max="7162" width="7.75" style="3" bestFit="1" customWidth="1"/>
    <col min="7163" max="7163" width="11.25" style="3" bestFit="1" customWidth="1"/>
    <col min="7164" max="7164" width="5.75" style="3" customWidth="1"/>
    <col min="7165" max="7165" width="7.75" style="3" bestFit="1" customWidth="1"/>
    <col min="7166" max="7166" width="10.5" style="3" bestFit="1" customWidth="1"/>
    <col min="7167" max="7167" width="6.5" style="3" customWidth="1"/>
    <col min="7168" max="7169" width="8" style="3" bestFit="1" customWidth="1"/>
    <col min="7170" max="7170" width="8.25" style="3" customWidth="1"/>
    <col min="7171" max="7171" width="10.875" style="3" bestFit="1" customWidth="1"/>
    <col min="7172" max="7172" width="7.5" style="3" customWidth="1"/>
    <col min="7173" max="7173" width="10" style="3"/>
    <col min="7174" max="7174" width="9.125" style="3" customWidth="1"/>
    <col min="7175" max="7175" width="10.5" style="3" bestFit="1" customWidth="1"/>
    <col min="7176" max="7411" width="10" style="3"/>
    <col min="7412" max="7412" width="14.5" style="3" customWidth="1"/>
    <col min="7413" max="7413" width="9.625" style="3" customWidth="1"/>
    <col min="7414" max="7414" width="6.125" style="3" bestFit="1" customWidth="1"/>
    <col min="7415" max="7415" width="7.75" style="3" bestFit="1" customWidth="1"/>
    <col min="7416" max="7416" width="5.75" style="3" customWidth="1"/>
    <col min="7417" max="7417" width="6.625" style="3" bestFit="1" customWidth="1"/>
    <col min="7418" max="7418" width="7.75" style="3" bestFit="1" customWidth="1"/>
    <col min="7419" max="7419" width="11.25" style="3" bestFit="1" customWidth="1"/>
    <col min="7420" max="7420" width="5.75" style="3" customWidth="1"/>
    <col min="7421" max="7421" width="7.75" style="3" bestFit="1" customWidth="1"/>
    <col min="7422" max="7422" width="10.5" style="3" bestFit="1" customWidth="1"/>
    <col min="7423" max="7423" width="6.5" style="3" customWidth="1"/>
    <col min="7424" max="7425" width="8" style="3" bestFit="1" customWidth="1"/>
    <col min="7426" max="7426" width="8.25" style="3" customWidth="1"/>
    <col min="7427" max="7427" width="10.875" style="3" bestFit="1" customWidth="1"/>
    <col min="7428" max="7428" width="7.5" style="3" customWidth="1"/>
    <col min="7429" max="7429" width="10" style="3"/>
    <col min="7430" max="7430" width="9.125" style="3" customWidth="1"/>
    <col min="7431" max="7431" width="10.5" style="3" bestFit="1" customWidth="1"/>
    <col min="7432" max="7667" width="10" style="3"/>
    <col min="7668" max="7668" width="14.5" style="3" customWidth="1"/>
    <col min="7669" max="7669" width="9.625" style="3" customWidth="1"/>
    <col min="7670" max="7670" width="6.125" style="3" bestFit="1" customWidth="1"/>
    <col min="7671" max="7671" width="7.75" style="3" bestFit="1" customWidth="1"/>
    <col min="7672" max="7672" width="5.75" style="3" customWidth="1"/>
    <col min="7673" max="7673" width="6.625" style="3" bestFit="1" customWidth="1"/>
    <col min="7674" max="7674" width="7.75" style="3" bestFit="1" customWidth="1"/>
    <col min="7675" max="7675" width="11.25" style="3" bestFit="1" customWidth="1"/>
    <col min="7676" max="7676" width="5.75" style="3" customWidth="1"/>
    <col min="7677" max="7677" width="7.75" style="3" bestFit="1" customWidth="1"/>
    <col min="7678" max="7678" width="10.5" style="3" bestFit="1" customWidth="1"/>
    <col min="7679" max="7679" width="6.5" style="3" customWidth="1"/>
    <col min="7680" max="7681" width="8" style="3" bestFit="1" customWidth="1"/>
    <col min="7682" max="7682" width="8.25" style="3" customWidth="1"/>
    <col min="7683" max="7683" width="10.875" style="3" bestFit="1" customWidth="1"/>
    <col min="7684" max="7684" width="7.5" style="3" customWidth="1"/>
    <col min="7685" max="7685" width="10" style="3"/>
    <col min="7686" max="7686" width="9.125" style="3" customWidth="1"/>
    <col min="7687" max="7687" width="10.5" style="3" bestFit="1" customWidth="1"/>
    <col min="7688" max="7923" width="10" style="3"/>
    <col min="7924" max="7924" width="14.5" style="3" customWidth="1"/>
    <col min="7925" max="7925" width="9.625" style="3" customWidth="1"/>
    <col min="7926" max="7926" width="6.125" style="3" bestFit="1" customWidth="1"/>
    <col min="7927" max="7927" width="7.75" style="3" bestFit="1" customWidth="1"/>
    <col min="7928" max="7928" width="5.75" style="3" customWidth="1"/>
    <col min="7929" max="7929" width="6.625" style="3" bestFit="1" customWidth="1"/>
    <col min="7930" max="7930" width="7.75" style="3" bestFit="1" customWidth="1"/>
    <col min="7931" max="7931" width="11.25" style="3" bestFit="1" customWidth="1"/>
    <col min="7932" max="7932" width="5.75" style="3" customWidth="1"/>
    <col min="7933" max="7933" width="7.75" style="3" bestFit="1" customWidth="1"/>
    <col min="7934" max="7934" width="10.5" style="3" bestFit="1" customWidth="1"/>
    <col min="7935" max="7935" width="6.5" style="3" customWidth="1"/>
    <col min="7936" max="7937" width="8" style="3" bestFit="1" customWidth="1"/>
    <col min="7938" max="7938" width="8.25" style="3" customWidth="1"/>
    <col min="7939" max="7939" width="10.875" style="3" bestFit="1" customWidth="1"/>
    <col min="7940" max="7940" width="7.5" style="3" customWidth="1"/>
    <col min="7941" max="7941" width="10" style="3"/>
    <col min="7942" max="7942" width="9.125" style="3" customWidth="1"/>
    <col min="7943" max="7943" width="10.5" style="3" bestFit="1" customWidth="1"/>
    <col min="7944" max="8179" width="10" style="3"/>
    <col min="8180" max="8180" width="14.5" style="3" customWidth="1"/>
    <col min="8181" max="8181" width="9.625" style="3" customWidth="1"/>
    <col min="8182" max="8182" width="6.125" style="3" bestFit="1" customWidth="1"/>
    <col min="8183" max="8183" width="7.75" style="3" bestFit="1" customWidth="1"/>
    <col min="8184" max="8184" width="5.75" style="3" customWidth="1"/>
    <col min="8185" max="8185" width="6.625" style="3" bestFit="1" customWidth="1"/>
    <col min="8186" max="8186" width="7.75" style="3" bestFit="1" customWidth="1"/>
    <col min="8187" max="8187" width="11.25" style="3" bestFit="1" customWidth="1"/>
    <col min="8188" max="8188" width="5.75" style="3" customWidth="1"/>
    <col min="8189" max="8189" width="7.75" style="3" bestFit="1" customWidth="1"/>
    <col min="8190" max="8190" width="10.5" style="3" bestFit="1" customWidth="1"/>
    <col min="8191" max="8191" width="6.5" style="3" customWidth="1"/>
    <col min="8192" max="8193" width="8" style="3" bestFit="1" customWidth="1"/>
    <col min="8194" max="8194" width="8.25" style="3" customWidth="1"/>
    <col min="8195" max="8195" width="10.875" style="3" bestFit="1" customWidth="1"/>
    <col min="8196" max="8196" width="7.5" style="3" customWidth="1"/>
    <col min="8197" max="8197" width="10" style="3"/>
    <col min="8198" max="8198" width="9.125" style="3" customWidth="1"/>
    <col min="8199" max="8199" width="10.5" style="3" bestFit="1" customWidth="1"/>
    <col min="8200" max="8435" width="10" style="3"/>
    <col min="8436" max="8436" width="14.5" style="3" customWidth="1"/>
    <col min="8437" max="8437" width="9.625" style="3" customWidth="1"/>
    <col min="8438" max="8438" width="6.125" style="3" bestFit="1" customWidth="1"/>
    <col min="8439" max="8439" width="7.75" style="3" bestFit="1" customWidth="1"/>
    <col min="8440" max="8440" width="5.75" style="3" customWidth="1"/>
    <col min="8441" max="8441" width="6.625" style="3" bestFit="1" customWidth="1"/>
    <col min="8442" max="8442" width="7.75" style="3" bestFit="1" customWidth="1"/>
    <col min="8443" max="8443" width="11.25" style="3" bestFit="1" customWidth="1"/>
    <col min="8444" max="8444" width="5.75" style="3" customWidth="1"/>
    <col min="8445" max="8445" width="7.75" style="3" bestFit="1" customWidth="1"/>
    <col min="8446" max="8446" width="10.5" style="3" bestFit="1" customWidth="1"/>
    <col min="8447" max="8447" width="6.5" style="3" customWidth="1"/>
    <col min="8448" max="8449" width="8" style="3" bestFit="1" customWidth="1"/>
    <col min="8450" max="8450" width="8.25" style="3" customWidth="1"/>
    <col min="8451" max="8451" width="10.875" style="3" bestFit="1" customWidth="1"/>
    <col min="8452" max="8452" width="7.5" style="3" customWidth="1"/>
    <col min="8453" max="8453" width="10" style="3"/>
    <col min="8454" max="8454" width="9.125" style="3" customWidth="1"/>
    <col min="8455" max="8455" width="10.5" style="3" bestFit="1" customWidth="1"/>
    <col min="8456" max="8691" width="10" style="3"/>
    <col min="8692" max="8692" width="14.5" style="3" customWidth="1"/>
    <col min="8693" max="8693" width="9.625" style="3" customWidth="1"/>
    <col min="8694" max="8694" width="6.125" style="3" bestFit="1" customWidth="1"/>
    <col min="8695" max="8695" width="7.75" style="3" bestFit="1" customWidth="1"/>
    <col min="8696" max="8696" width="5.75" style="3" customWidth="1"/>
    <col min="8697" max="8697" width="6.625" style="3" bestFit="1" customWidth="1"/>
    <col min="8698" max="8698" width="7.75" style="3" bestFit="1" customWidth="1"/>
    <col min="8699" max="8699" width="11.25" style="3" bestFit="1" customWidth="1"/>
    <col min="8700" max="8700" width="5.75" style="3" customWidth="1"/>
    <col min="8701" max="8701" width="7.75" style="3" bestFit="1" customWidth="1"/>
    <col min="8702" max="8702" width="10.5" style="3" bestFit="1" customWidth="1"/>
    <col min="8703" max="8703" width="6.5" style="3" customWidth="1"/>
    <col min="8704" max="8705" width="8" style="3" bestFit="1" customWidth="1"/>
    <col min="8706" max="8706" width="8.25" style="3" customWidth="1"/>
    <col min="8707" max="8707" width="10.875" style="3" bestFit="1" customWidth="1"/>
    <col min="8708" max="8708" width="7.5" style="3" customWidth="1"/>
    <col min="8709" max="8709" width="10" style="3"/>
    <col min="8710" max="8710" width="9.125" style="3" customWidth="1"/>
    <col min="8711" max="8711" width="10.5" style="3" bestFit="1" customWidth="1"/>
    <col min="8712" max="8947" width="10" style="3"/>
    <col min="8948" max="8948" width="14.5" style="3" customWidth="1"/>
    <col min="8949" max="8949" width="9.625" style="3" customWidth="1"/>
    <col min="8950" max="8950" width="6.125" style="3" bestFit="1" customWidth="1"/>
    <col min="8951" max="8951" width="7.75" style="3" bestFit="1" customWidth="1"/>
    <col min="8952" max="8952" width="5.75" style="3" customWidth="1"/>
    <col min="8953" max="8953" width="6.625" style="3" bestFit="1" customWidth="1"/>
    <col min="8954" max="8954" width="7.75" style="3" bestFit="1" customWidth="1"/>
    <col min="8955" max="8955" width="11.25" style="3" bestFit="1" customWidth="1"/>
    <col min="8956" max="8956" width="5.75" style="3" customWidth="1"/>
    <col min="8957" max="8957" width="7.75" style="3" bestFit="1" customWidth="1"/>
    <col min="8958" max="8958" width="10.5" style="3" bestFit="1" customWidth="1"/>
    <col min="8959" max="8959" width="6.5" style="3" customWidth="1"/>
    <col min="8960" max="8961" width="8" style="3" bestFit="1" customWidth="1"/>
    <col min="8962" max="8962" width="8.25" style="3" customWidth="1"/>
    <col min="8963" max="8963" width="10.875" style="3" bestFit="1" customWidth="1"/>
    <col min="8964" max="8964" width="7.5" style="3" customWidth="1"/>
    <col min="8965" max="8965" width="10" style="3"/>
    <col min="8966" max="8966" width="9.125" style="3" customWidth="1"/>
    <col min="8967" max="8967" width="10.5" style="3" bestFit="1" customWidth="1"/>
    <col min="8968" max="9203" width="10" style="3"/>
    <col min="9204" max="9204" width="14.5" style="3" customWidth="1"/>
    <col min="9205" max="9205" width="9.625" style="3" customWidth="1"/>
    <col min="9206" max="9206" width="6.125" style="3" bestFit="1" customWidth="1"/>
    <col min="9207" max="9207" width="7.75" style="3" bestFit="1" customWidth="1"/>
    <col min="9208" max="9208" width="5.75" style="3" customWidth="1"/>
    <col min="9209" max="9209" width="6.625" style="3" bestFit="1" customWidth="1"/>
    <col min="9210" max="9210" width="7.75" style="3" bestFit="1" customWidth="1"/>
    <col min="9211" max="9211" width="11.25" style="3" bestFit="1" customWidth="1"/>
    <col min="9212" max="9212" width="5.75" style="3" customWidth="1"/>
    <col min="9213" max="9213" width="7.75" style="3" bestFit="1" customWidth="1"/>
    <col min="9214" max="9214" width="10.5" style="3" bestFit="1" customWidth="1"/>
    <col min="9215" max="9215" width="6.5" style="3" customWidth="1"/>
    <col min="9216" max="9217" width="8" style="3" bestFit="1" customWidth="1"/>
    <col min="9218" max="9218" width="8.25" style="3" customWidth="1"/>
    <col min="9219" max="9219" width="10.875" style="3" bestFit="1" customWidth="1"/>
    <col min="9220" max="9220" width="7.5" style="3" customWidth="1"/>
    <col min="9221" max="9221" width="10" style="3"/>
    <col min="9222" max="9222" width="9.125" style="3" customWidth="1"/>
    <col min="9223" max="9223" width="10.5" style="3" bestFit="1" customWidth="1"/>
    <col min="9224" max="9459" width="10" style="3"/>
    <col min="9460" max="9460" width="14.5" style="3" customWidth="1"/>
    <col min="9461" max="9461" width="9.625" style="3" customWidth="1"/>
    <col min="9462" max="9462" width="6.125" style="3" bestFit="1" customWidth="1"/>
    <col min="9463" max="9463" width="7.75" style="3" bestFit="1" customWidth="1"/>
    <col min="9464" max="9464" width="5.75" style="3" customWidth="1"/>
    <col min="9465" max="9465" width="6.625" style="3" bestFit="1" customWidth="1"/>
    <col min="9466" max="9466" width="7.75" style="3" bestFit="1" customWidth="1"/>
    <col min="9467" max="9467" width="11.25" style="3" bestFit="1" customWidth="1"/>
    <col min="9468" max="9468" width="5.75" style="3" customWidth="1"/>
    <col min="9469" max="9469" width="7.75" style="3" bestFit="1" customWidth="1"/>
    <col min="9470" max="9470" width="10.5" style="3" bestFit="1" customWidth="1"/>
    <col min="9471" max="9471" width="6.5" style="3" customWidth="1"/>
    <col min="9472" max="9473" width="8" style="3" bestFit="1" customWidth="1"/>
    <col min="9474" max="9474" width="8.25" style="3" customWidth="1"/>
    <col min="9475" max="9475" width="10.875" style="3" bestFit="1" customWidth="1"/>
    <col min="9476" max="9476" width="7.5" style="3" customWidth="1"/>
    <col min="9477" max="9477" width="10" style="3"/>
    <col min="9478" max="9478" width="9.125" style="3" customWidth="1"/>
    <col min="9479" max="9479" width="10.5" style="3" bestFit="1" customWidth="1"/>
    <col min="9480" max="9715" width="10" style="3"/>
    <col min="9716" max="9716" width="14.5" style="3" customWidth="1"/>
    <col min="9717" max="9717" width="9.625" style="3" customWidth="1"/>
    <col min="9718" max="9718" width="6.125" style="3" bestFit="1" customWidth="1"/>
    <col min="9719" max="9719" width="7.75" style="3" bestFit="1" customWidth="1"/>
    <col min="9720" max="9720" width="5.75" style="3" customWidth="1"/>
    <col min="9721" max="9721" width="6.625" style="3" bestFit="1" customWidth="1"/>
    <col min="9722" max="9722" width="7.75" style="3" bestFit="1" customWidth="1"/>
    <col min="9723" max="9723" width="11.25" style="3" bestFit="1" customWidth="1"/>
    <col min="9724" max="9724" width="5.75" style="3" customWidth="1"/>
    <col min="9725" max="9725" width="7.75" style="3" bestFit="1" customWidth="1"/>
    <col min="9726" max="9726" width="10.5" style="3" bestFit="1" customWidth="1"/>
    <col min="9727" max="9727" width="6.5" style="3" customWidth="1"/>
    <col min="9728" max="9729" width="8" style="3" bestFit="1" customWidth="1"/>
    <col min="9730" max="9730" width="8.25" style="3" customWidth="1"/>
    <col min="9731" max="9731" width="10.875" style="3" bestFit="1" customWidth="1"/>
    <col min="9732" max="9732" width="7.5" style="3" customWidth="1"/>
    <col min="9733" max="9733" width="10" style="3"/>
    <col min="9734" max="9734" width="9.125" style="3" customWidth="1"/>
    <col min="9735" max="9735" width="10.5" style="3" bestFit="1" customWidth="1"/>
    <col min="9736" max="9971" width="10" style="3"/>
    <col min="9972" max="9972" width="14.5" style="3" customWidth="1"/>
    <col min="9973" max="9973" width="9.625" style="3" customWidth="1"/>
    <col min="9974" max="9974" width="6.125" style="3" bestFit="1" customWidth="1"/>
    <col min="9975" max="9975" width="7.75" style="3" bestFit="1" customWidth="1"/>
    <col min="9976" max="9976" width="5.75" style="3" customWidth="1"/>
    <col min="9977" max="9977" width="6.625" style="3" bestFit="1" customWidth="1"/>
    <col min="9978" max="9978" width="7.75" style="3" bestFit="1" customWidth="1"/>
    <col min="9979" max="9979" width="11.25" style="3" bestFit="1" customWidth="1"/>
    <col min="9980" max="9980" width="5.75" style="3" customWidth="1"/>
    <col min="9981" max="9981" width="7.75" style="3" bestFit="1" customWidth="1"/>
    <col min="9982" max="9982" width="10.5" style="3" bestFit="1" customWidth="1"/>
    <col min="9983" max="9983" width="6.5" style="3" customWidth="1"/>
    <col min="9984" max="9985" width="8" style="3" bestFit="1" customWidth="1"/>
    <col min="9986" max="9986" width="8.25" style="3" customWidth="1"/>
    <col min="9987" max="9987" width="10.875" style="3" bestFit="1" customWidth="1"/>
    <col min="9988" max="9988" width="7.5" style="3" customWidth="1"/>
    <col min="9989" max="9989" width="10" style="3"/>
    <col min="9990" max="9990" width="9.125" style="3" customWidth="1"/>
    <col min="9991" max="9991" width="10.5" style="3" bestFit="1" customWidth="1"/>
    <col min="9992" max="10227" width="10" style="3"/>
    <col min="10228" max="10228" width="14.5" style="3" customWidth="1"/>
    <col min="10229" max="10229" width="9.625" style="3" customWidth="1"/>
    <col min="10230" max="10230" width="6.125" style="3" bestFit="1" customWidth="1"/>
    <col min="10231" max="10231" width="7.75" style="3" bestFit="1" customWidth="1"/>
    <col min="10232" max="10232" width="5.75" style="3" customWidth="1"/>
    <col min="10233" max="10233" width="6.625" style="3" bestFit="1" customWidth="1"/>
    <col min="10234" max="10234" width="7.75" style="3" bestFit="1" customWidth="1"/>
    <col min="10235" max="10235" width="11.25" style="3" bestFit="1" customWidth="1"/>
    <col min="10236" max="10236" width="5.75" style="3" customWidth="1"/>
    <col min="10237" max="10237" width="7.75" style="3" bestFit="1" customWidth="1"/>
    <col min="10238" max="10238" width="10.5" style="3" bestFit="1" customWidth="1"/>
    <col min="10239" max="10239" width="6.5" style="3" customWidth="1"/>
    <col min="10240" max="10241" width="8" style="3" bestFit="1" customWidth="1"/>
    <col min="10242" max="10242" width="8.25" style="3" customWidth="1"/>
    <col min="10243" max="10243" width="10.875" style="3" bestFit="1" customWidth="1"/>
    <col min="10244" max="10244" width="7.5" style="3" customWidth="1"/>
    <col min="10245" max="10245" width="10" style="3"/>
    <col min="10246" max="10246" width="9.125" style="3" customWidth="1"/>
    <col min="10247" max="10247" width="10.5" style="3" bestFit="1" customWidth="1"/>
    <col min="10248" max="10483" width="10" style="3"/>
    <col min="10484" max="10484" width="14.5" style="3" customWidth="1"/>
    <col min="10485" max="10485" width="9.625" style="3" customWidth="1"/>
    <col min="10486" max="10486" width="6.125" style="3" bestFit="1" customWidth="1"/>
    <col min="10487" max="10487" width="7.75" style="3" bestFit="1" customWidth="1"/>
    <col min="10488" max="10488" width="5.75" style="3" customWidth="1"/>
    <col min="10489" max="10489" width="6.625" style="3" bestFit="1" customWidth="1"/>
    <col min="10490" max="10490" width="7.75" style="3" bestFit="1" customWidth="1"/>
    <col min="10491" max="10491" width="11.25" style="3" bestFit="1" customWidth="1"/>
    <col min="10492" max="10492" width="5.75" style="3" customWidth="1"/>
    <col min="10493" max="10493" width="7.75" style="3" bestFit="1" customWidth="1"/>
    <col min="10494" max="10494" width="10.5" style="3" bestFit="1" customWidth="1"/>
    <col min="10495" max="10495" width="6.5" style="3" customWidth="1"/>
    <col min="10496" max="10497" width="8" style="3" bestFit="1" customWidth="1"/>
    <col min="10498" max="10498" width="8.25" style="3" customWidth="1"/>
    <col min="10499" max="10499" width="10.875" style="3" bestFit="1" customWidth="1"/>
    <col min="10500" max="10500" width="7.5" style="3" customWidth="1"/>
    <col min="10501" max="10501" width="10" style="3"/>
    <col min="10502" max="10502" width="9.125" style="3" customWidth="1"/>
    <col min="10503" max="10503" width="10.5" style="3" bestFit="1" customWidth="1"/>
    <col min="10504" max="10739" width="10" style="3"/>
    <col min="10740" max="10740" width="14.5" style="3" customWidth="1"/>
    <col min="10741" max="10741" width="9.625" style="3" customWidth="1"/>
    <col min="10742" max="10742" width="6.125" style="3" bestFit="1" customWidth="1"/>
    <col min="10743" max="10743" width="7.75" style="3" bestFit="1" customWidth="1"/>
    <col min="10744" max="10744" width="5.75" style="3" customWidth="1"/>
    <col min="10745" max="10745" width="6.625" style="3" bestFit="1" customWidth="1"/>
    <col min="10746" max="10746" width="7.75" style="3" bestFit="1" customWidth="1"/>
    <col min="10747" max="10747" width="11.25" style="3" bestFit="1" customWidth="1"/>
    <col min="10748" max="10748" width="5.75" style="3" customWidth="1"/>
    <col min="10749" max="10749" width="7.75" style="3" bestFit="1" customWidth="1"/>
    <col min="10750" max="10750" width="10.5" style="3" bestFit="1" customWidth="1"/>
    <col min="10751" max="10751" width="6.5" style="3" customWidth="1"/>
    <col min="10752" max="10753" width="8" style="3" bestFit="1" customWidth="1"/>
    <col min="10754" max="10754" width="8.25" style="3" customWidth="1"/>
    <col min="10755" max="10755" width="10.875" style="3" bestFit="1" customWidth="1"/>
    <col min="10756" max="10756" width="7.5" style="3" customWidth="1"/>
    <col min="10757" max="10757" width="10" style="3"/>
    <col min="10758" max="10758" width="9.125" style="3" customWidth="1"/>
    <col min="10759" max="10759" width="10.5" style="3" bestFit="1" customWidth="1"/>
    <col min="10760" max="10995" width="10" style="3"/>
    <col min="10996" max="10996" width="14.5" style="3" customWidth="1"/>
    <col min="10997" max="10997" width="9.625" style="3" customWidth="1"/>
    <col min="10998" max="10998" width="6.125" style="3" bestFit="1" customWidth="1"/>
    <col min="10999" max="10999" width="7.75" style="3" bestFit="1" customWidth="1"/>
    <col min="11000" max="11000" width="5.75" style="3" customWidth="1"/>
    <col min="11001" max="11001" width="6.625" style="3" bestFit="1" customWidth="1"/>
    <col min="11002" max="11002" width="7.75" style="3" bestFit="1" customWidth="1"/>
    <col min="11003" max="11003" width="11.25" style="3" bestFit="1" customWidth="1"/>
    <col min="11004" max="11004" width="5.75" style="3" customWidth="1"/>
    <col min="11005" max="11005" width="7.75" style="3" bestFit="1" customWidth="1"/>
    <col min="11006" max="11006" width="10.5" style="3" bestFit="1" customWidth="1"/>
    <col min="11007" max="11007" width="6.5" style="3" customWidth="1"/>
    <col min="11008" max="11009" width="8" style="3" bestFit="1" customWidth="1"/>
    <col min="11010" max="11010" width="8.25" style="3" customWidth="1"/>
    <col min="11011" max="11011" width="10.875" style="3" bestFit="1" customWidth="1"/>
    <col min="11012" max="11012" width="7.5" style="3" customWidth="1"/>
    <col min="11013" max="11013" width="10" style="3"/>
    <col min="11014" max="11014" width="9.125" style="3" customWidth="1"/>
    <col min="11015" max="11015" width="10.5" style="3" bestFit="1" customWidth="1"/>
    <col min="11016" max="11251" width="10" style="3"/>
    <col min="11252" max="11252" width="14.5" style="3" customWidth="1"/>
    <col min="11253" max="11253" width="9.625" style="3" customWidth="1"/>
    <col min="11254" max="11254" width="6.125" style="3" bestFit="1" customWidth="1"/>
    <col min="11255" max="11255" width="7.75" style="3" bestFit="1" customWidth="1"/>
    <col min="11256" max="11256" width="5.75" style="3" customWidth="1"/>
    <col min="11257" max="11257" width="6.625" style="3" bestFit="1" customWidth="1"/>
    <col min="11258" max="11258" width="7.75" style="3" bestFit="1" customWidth="1"/>
    <col min="11259" max="11259" width="11.25" style="3" bestFit="1" customWidth="1"/>
    <col min="11260" max="11260" width="5.75" style="3" customWidth="1"/>
    <col min="11261" max="11261" width="7.75" style="3" bestFit="1" customWidth="1"/>
    <col min="11262" max="11262" width="10.5" style="3" bestFit="1" customWidth="1"/>
    <col min="11263" max="11263" width="6.5" style="3" customWidth="1"/>
    <col min="11264" max="11265" width="8" style="3" bestFit="1" customWidth="1"/>
    <col min="11266" max="11266" width="8.25" style="3" customWidth="1"/>
    <col min="11267" max="11267" width="10.875" style="3" bestFit="1" customWidth="1"/>
    <col min="11268" max="11268" width="7.5" style="3" customWidth="1"/>
    <col min="11269" max="11269" width="10" style="3"/>
    <col min="11270" max="11270" width="9.125" style="3" customWidth="1"/>
    <col min="11271" max="11271" width="10.5" style="3" bestFit="1" customWidth="1"/>
    <col min="11272" max="11507" width="10" style="3"/>
    <col min="11508" max="11508" width="14.5" style="3" customWidth="1"/>
    <col min="11509" max="11509" width="9.625" style="3" customWidth="1"/>
    <col min="11510" max="11510" width="6.125" style="3" bestFit="1" customWidth="1"/>
    <col min="11511" max="11511" width="7.75" style="3" bestFit="1" customWidth="1"/>
    <col min="11512" max="11512" width="5.75" style="3" customWidth="1"/>
    <col min="11513" max="11513" width="6.625" style="3" bestFit="1" customWidth="1"/>
    <col min="11514" max="11514" width="7.75" style="3" bestFit="1" customWidth="1"/>
    <col min="11515" max="11515" width="11.25" style="3" bestFit="1" customWidth="1"/>
    <col min="11516" max="11516" width="5.75" style="3" customWidth="1"/>
    <col min="11517" max="11517" width="7.75" style="3" bestFit="1" customWidth="1"/>
    <col min="11518" max="11518" width="10.5" style="3" bestFit="1" customWidth="1"/>
    <col min="11519" max="11519" width="6.5" style="3" customWidth="1"/>
    <col min="11520" max="11521" width="8" style="3" bestFit="1" customWidth="1"/>
    <col min="11522" max="11522" width="8.25" style="3" customWidth="1"/>
    <col min="11523" max="11523" width="10.875" style="3" bestFit="1" customWidth="1"/>
    <col min="11524" max="11524" width="7.5" style="3" customWidth="1"/>
    <col min="11525" max="11525" width="10" style="3"/>
    <col min="11526" max="11526" width="9.125" style="3" customWidth="1"/>
    <col min="11527" max="11527" width="10.5" style="3" bestFit="1" customWidth="1"/>
    <col min="11528" max="11763" width="10" style="3"/>
    <col min="11764" max="11764" width="14.5" style="3" customWidth="1"/>
    <col min="11765" max="11765" width="9.625" style="3" customWidth="1"/>
    <col min="11766" max="11766" width="6.125" style="3" bestFit="1" customWidth="1"/>
    <col min="11767" max="11767" width="7.75" style="3" bestFit="1" customWidth="1"/>
    <col min="11768" max="11768" width="5.75" style="3" customWidth="1"/>
    <col min="11769" max="11769" width="6.625" style="3" bestFit="1" customWidth="1"/>
    <col min="11770" max="11770" width="7.75" style="3" bestFit="1" customWidth="1"/>
    <col min="11771" max="11771" width="11.25" style="3" bestFit="1" customWidth="1"/>
    <col min="11772" max="11772" width="5.75" style="3" customWidth="1"/>
    <col min="11773" max="11773" width="7.75" style="3" bestFit="1" customWidth="1"/>
    <col min="11774" max="11774" width="10.5" style="3" bestFit="1" customWidth="1"/>
    <col min="11775" max="11775" width="6.5" style="3" customWidth="1"/>
    <col min="11776" max="11777" width="8" style="3" bestFit="1" customWidth="1"/>
    <col min="11778" max="11778" width="8.25" style="3" customWidth="1"/>
    <col min="11779" max="11779" width="10.875" style="3" bestFit="1" customWidth="1"/>
    <col min="11780" max="11780" width="7.5" style="3" customWidth="1"/>
    <col min="11781" max="11781" width="10" style="3"/>
    <col min="11782" max="11782" width="9.125" style="3" customWidth="1"/>
    <col min="11783" max="11783" width="10.5" style="3" bestFit="1" customWidth="1"/>
    <col min="11784" max="12019" width="10" style="3"/>
    <col min="12020" max="12020" width="14.5" style="3" customWidth="1"/>
    <col min="12021" max="12021" width="9.625" style="3" customWidth="1"/>
    <col min="12022" max="12022" width="6.125" style="3" bestFit="1" customWidth="1"/>
    <col min="12023" max="12023" width="7.75" style="3" bestFit="1" customWidth="1"/>
    <col min="12024" max="12024" width="5.75" style="3" customWidth="1"/>
    <col min="12025" max="12025" width="6.625" style="3" bestFit="1" customWidth="1"/>
    <col min="12026" max="12026" width="7.75" style="3" bestFit="1" customWidth="1"/>
    <col min="12027" max="12027" width="11.25" style="3" bestFit="1" customWidth="1"/>
    <col min="12028" max="12028" width="5.75" style="3" customWidth="1"/>
    <col min="12029" max="12029" width="7.75" style="3" bestFit="1" customWidth="1"/>
    <col min="12030" max="12030" width="10.5" style="3" bestFit="1" customWidth="1"/>
    <col min="12031" max="12031" width="6.5" style="3" customWidth="1"/>
    <col min="12032" max="12033" width="8" style="3" bestFit="1" customWidth="1"/>
    <col min="12034" max="12034" width="8.25" style="3" customWidth="1"/>
    <col min="12035" max="12035" width="10.875" style="3" bestFit="1" customWidth="1"/>
    <col min="12036" max="12036" width="7.5" style="3" customWidth="1"/>
    <col min="12037" max="12037" width="10" style="3"/>
    <col min="12038" max="12038" width="9.125" style="3" customWidth="1"/>
    <col min="12039" max="12039" width="10.5" style="3" bestFit="1" customWidth="1"/>
    <col min="12040" max="12275" width="10" style="3"/>
    <col min="12276" max="12276" width="14.5" style="3" customWidth="1"/>
    <col min="12277" max="12277" width="9.625" style="3" customWidth="1"/>
    <col min="12278" max="12278" width="6.125" style="3" bestFit="1" customWidth="1"/>
    <col min="12279" max="12279" width="7.75" style="3" bestFit="1" customWidth="1"/>
    <col min="12280" max="12280" width="5.75" style="3" customWidth="1"/>
    <col min="12281" max="12281" width="6.625" style="3" bestFit="1" customWidth="1"/>
    <col min="12282" max="12282" width="7.75" style="3" bestFit="1" customWidth="1"/>
    <col min="12283" max="12283" width="11.25" style="3" bestFit="1" customWidth="1"/>
    <col min="12284" max="12284" width="5.75" style="3" customWidth="1"/>
    <col min="12285" max="12285" width="7.75" style="3" bestFit="1" customWidth="1"/>
    <col min="12286" max="12286" width="10.5" style="3" bestFit="1" customWidth="1"/>
    <col min="12287" max="12287" width="6.5" style="3" customWidth="1"/>
    <col min="12288" max="12289" width="8" style="3" bestFit="1" customWidth="1"/>
    <col min="12290" max="12290" width="8.25" style="3" customWidth="1"/>
    <col min="12291" max="12291" width="10.875" style="3" bestFit="1" customWidth="1"/>
    <col min="12292" max="12292" width="7.5" style="3" customWidth="1"/>
    <col min="12293" max="12293" width="10" style="3"/>
    <col min="12294" max="12294" width="9.125" style="3" customWidth="1"/>
    <col min="12295" max="12295" width="10.5" style="3" bestFit="1" customWidth="1"/>
    <col min="12296" max="12531" width="10" style="3"/>
    <col min="12532" max="12532" width="14.5" style="3" customWidth="1"/>
    <col min="12533" max="12533" width="9.625" style="3" customWidth="1"/>
    <col min="12534" max="12534" width="6.125" style="3" bestFit="1" customWidth="1"/>
    <col min="12535" max="12535" width="7.75" style="3" bestFit="1" customWidth="1"/>
    <col min="12536" max="12536" width="5.75" style="3" customWidth="1"/>
    <col min="12537" max="12537" width="6.625" style="3" bestFit="1" customWidth="1"/>
    <col min="12538" max="12538" width="7.75" style="3" bestFit="1" customWidth="1"/>
    <col min="12539" max="12539" width="11.25" style="3" bestFit="1" customWidth="1"/>
    <col min="12540" max="12540" width="5.75" style="3" customWidth="1"/>
    <col min="12541" max="12541" width="7.75" style="3" bestFit="1" customWidth="1"/>
    <col min="12542" max="12542" width="10.5" style="3" bestFit="1" customWidth="1"/>
    <col min="12543" max="12543" width="6.5" style="3" customWidth="1"/>
    <col min="12544" max="12545" width="8" style="3" bestFit="1" customWidth="1"/>
    <col min="12546" max="12546" width="8.25" style="3" customWidth="1"/>
    <col min="12547" max="12547" width="10.875" style="3" bestFit="1" customWidth="1"/>
    <col min="12548" max="12548" width="7.5" style="3" customWidth="1"/>
    <col min="12549" max="12549" width="10" style="3"/>
    <col min="12550" max="12550" width="9.125" style="3" customWidth="1"/>
    <col min="12551" max="12551" width="10.5" style="3" bestFit="1" customWidth="1"/>
    <col min="12552" max="12787" width="10" style="3"/>
    <col min="12788" max="12788" width="14.5" style="3" customWidth="1"/>
    <col min="12789" max="12789" width="9.625" style="3" customWidth="1"/>
    <col min="12790" max="12790" width="6.125" style="3" bestFit="1" customWidth="1"/>
    <col min="12791" max="12791" width="7.75" style="3" bestFit="1" customWidth="1"/>
    <col min="12792" max="12792" width="5.75" style="3" customWidth="1"/>
    <col min="12793" max="12793" width="6.625" style="3" bestFit="1" customWidth="1"/>
    <col min="12794" max="12794" width="7.75" style="3" bestFit="1" customWidth="1"/>
    <col min="12795" max="12795" width="11.25" style="3" bestFit="1" customWidth="1"/>
    <col min="12796" max="12796" width="5.75" style="3" customWidth="1"/>
    <col min="12797" max="12797" width="7.75" style="3" bestFit="1" customWidth="1"/>
    <col min="12798" max="12798" width="10.5" style="3" bestFit="1" customWidth="1"/>
    <col min="12799" max="12799" width="6.5" style="3" customWidth="1"/>
    <col min="12800" max="12801" width="8" style="3" bestFit="1" customWidth="1"/>
    <col min="12802" max="12802" width="8.25" style="3" customWidth="1"/>
    <col min="12803" max="12803" width="10.875" style="3" bestFit="1" customWidth="1"/>
    <col min="12804" max="12804" width="7.5" style="3" customWidth="1"/>
    <col min="12805" max="12805" width="10" style="3"/>
    <col min="12806" max="12806" width="9.125" style="3" customWidth="1"/>
    <col min="12807" max="12807" width="10.5" style="3" bestFit="1" customWidth="1"/>
    <col min="12808" max="13043" width="10" style="3"/>
    <col min="13044" max="13044" width="14.5" style="3" customWidth="1"/>
    <col min="13045" max="13045" width="9.625" style="3" customWidth="1"/>
    <col min="13046" max="13046" width="6.125" style="3" bestFit="1" customWidth="1"/>
    <col min="13047" max="13047" width="7.75" style="3" bestFit="1" customWidth="1"/>
    <col min="13048" max="13048" width="5.75" style="3" customWidth="1"/>
    <col min="13049" max="13049" width="6.625" style="3" bestFit="1" customWidth="1"/>
    <col min="13050" max="13050" width="7.75" style="3" bestFit="1" customWidth="1"/>
    <col min="13051" max="13051" width="11.25" style="3" bestFit="1" customWidth="1"/>
    <col min="13052" max="13052" width="5.75" style="3" customWidth="1"/>
    <col min="13053" max="13053" width="7.75" style="3" bestFit="1" customWidth="1"/>
    <col min="13054" max="13054" width="10.5" style="3" bestFit="1" customWidth="1"/>
    <col min="13055" max="13055" width="6.5" style="3" customWidth="1"/>
    <col min="13056" max="13057" width="8" style="3" bestFit="1" customWidth="1"/>
    <col min="13058" max="13058" width="8.25" style="3" customWidth="1"/>
    <col min="13059" max="13059" width="10.875" style="3" bestFit="1" customWidth="1"/>
    <col min="13060" max="13060" width="7.5" style="3" customWidth="1"/>
    <col min="13061" max="13061" width="10" style="3"/>
    <col min="13062" max="13062" width="9.125" style="3" customWidth="1"/>
    <col min="13063" max="13063" width="10.5" style="3" bestFit="1" customWidth="1"/>
    <col min="13064" max="13299" width="10" style="3"/>
    <col min="13300" max="13300" width="14.5" style="3" customWidth="1"/>
    <col min="13301" max="13301" width="9.625" style="3" customWidth="1"/>
    <col min="13302" max="13302" width="6.125" style="3" bestFit="1" customWidth="1"/>
    <col min="13303" max="13303" width="7.75" style="3" bestFit="1" customWidth="1"/>
    <col min="13304" max="13304" width="5.75" style="3" customWidth="1"/>
    <col min="13305" max="13305" width="6.625" style="3" bestFit="1" customWidth="1"/>
    <col min="13306" max="13306" width="7.75" style="3" bestFit="1" customWidth="1"/>
    <col min="13307" max="13307" width="11.25" style="3" bestFit="1" customWidth="1"/>
    <col min="13308" max="13308" width="5.75" style="3" customWidth="1"/>
    <col min="13309" max="13309" width="7.75" style="3" bestFit="1" customWidth="1"/>
    <col min="13310" max="13310" width="10.5" style="3" bestFit="1" customWidth="1"/>
    <col min="13311" max="13311" width="6.5" style="3" customWidth="1"/>
    <col min="13312" max="13313" width="8" style="3" bestFit="1" customWidth="1"/>
    <col min="13314" max="13314" width="8.25" style="3" customWidth="1"/>
    <col min="13315" max="13315" width="10.875" style="3" bestFit="1" customWidth="1"/>
    <col min="13316" max="13316" width="7.5" style="3" customWidth="1"/>
    <col min="13317" max="13317" width="10" style="3"/>
    <col min="13318" max="13318" width="9.125" style="3" customWidth="1"/>
    <col min="13319" max="13319" width="10.5" style="3" bestFit="1" customWidth="1"/>
    <col min="13320" max="13555" width="10" style="3"/>
    <col min="13556" max="13556" width="14.5" style="3" customWidth="1"/>
    <col min="13557" max="13557" width="9.625" style="3" customWidth="1"/>
    <col min="13558" max="13558" width="6.125" style="3" bestFit="1" customWidth="1"/>
    <col min="13559" max="13559" width="7.75" style="3" bestFit="1" customWidth="1"/>
    <col min="13560" max="13560" width="5.75" style="3" customWidth="1"/>
    <col min="13561" max="13561" width="6.625" style="3" bestFit="1" customWidth="1"/>
    <col min="13562" max="13562" width="7.75" style="3" bestFit="1" customWidth="1"/>
    <col min="13563" max="13563" width="11.25" style="3" bestFit="1" customWidth="1"/>
    <col min="13564" max="13564" width="5.75" style="3" customWidth="1"/>
    <col min="13565" max="13565" width="7.75" style="3" bestFit="1" customWidth="1"/>
    <col min="13566" max="13566" width="10.5" style="3" bestFit="1" customWidth="1"/>
    <col min="13567" max="13567" width="6.5" style="3" customWidth="1"/>
    <col min="13568" max="13569" width="8" style="3" bestFit="1" customWidth="1"/>
    <col min="13570" max="13570" width="8.25" style="3" customWidth="1"/>
    <col min="13571" max="13571" width="10.875" style="3" bestFit="1" customWidth="1"/>
    <col min="13572" max="13572" width="7.5" style="3" customWidth="1"/>
    <col min="13573" max="13573" width="10" style="3"/>
    <col min="13574" max="13574" width="9.125" style="3" customWidth="1"/>
    <col min="13575" max="13575" width="10.5" style="3" bestFit="1" customWidth="1"/>
    <col min="13576" max="13811" width="10" style="3"/>
    <col min="13812" max="13812" width="14.5" style="3" customWidth="1"/>
    <col min="13813" max="13813" width="9.625" style="3" customWidth="1"/>
    <col min="13814" max="13814" width="6.125" style="3" bestFit="1" customWidth="1"/>
    <col min="13815" max="13815" width="7.75" style="3" bestFit="1" customWidth="1"/>
    <col min="13816" max="13816" width="5.75" style="3" customWidth="1"/>
    <col min="13817" max="13817" width="6.625" style="3" bestFit="1" customWidth="1"/>
    <col min="13818" max="13818" width="7.75" style="3" bestFit="1" customWidth="1"/>
    <col min="13819" max="13819" width="11.25" style="3" bestFit="1" customWidth="1"/>
    <col min="13820" max="13820" width="5.75" style="3" customWidth="1"/>
    <col min="13821" max="13821" width="7.75" style="3" bestFit="1" customWidth="1"/>
    <col min="13822" max="13822" width="10.5" style="3" bestFit="1" customWidth="1"/>
    <col min="13823" max="13823" width="6.5" style="3" customWidth="1"/>
    <col min="13824" max="13825" width="8" style="3" bestFit="1" customWidth="1"/>
    <col min="13826" max="13826" width="8.25" style="3" customWidth="1"/>
    <col min="13827" max="13827" width="10.875" style="3" bestFit="1" customWidth="1"/>
    <col min="13828" max="13828" width="7.5" style="3" customWidth="1"/>
    <col min="13829" max="13829" width="10" style="3"/>
    <col min="13830" max="13830" width="9.125" style="3" customWidth="1"/>
    <col min="13831" max="13831" width="10.5" style="3" bestFit="1" customWidth="1"/>
    <col min="13832" max="14067" width="10" style="3"/>
    <col min="14068" max="14068" width="14.5" style="3" customWidth="1"/>
    <col min="14069" max="14069" width="9.625" style="3" customWidth="1"/>
    <col min="14070" max="14070" width="6.125" style="3" bestFit="1" customWidth="1"/>
    <col min="14071" max="14071" width="7.75" style="3" bestFit="1" customWidth="1"/>
    <col min="14072" max="14072" width="5.75" style="3" customWidth="1"/>
    <col min="14073" max="14073" width="6.625" style="3" bestFit="1" customWidth="1"/>
    <col min="14074" max="14074" width="7.75" style="3" bestFit="1" customWidth="1"/>
    <col min="14075" max="14075" width="11.25" style="3" bestFit="1" customWidth="1"/>
    <col min="14076" max="14076" width="5.75" style="3" customWidth="1"/>
    <col min="14077" max="14077" width="7.75" style="3" bestFit="1" customWidth="1"/>
    <col min="14078" max="14078" width="10.5" style="3" bestFit="1" customWidth="1"/>
    <col min="14079" max="14079" width="6.5" style="3" customWidth="1"/>
    <col min="14080" max="14081" width="8" style="3" bestFit="1" customWidth="1"/>
    <col min="14082" max="14082" width="8.25" style="3" customWidth="1"/>
    <col min="14083" max="14083" width="10.875" style="3" bestFit="1" customWidth="1"/>
    <col min="14084" max="14084" width="7.5" style="3" customWidth="1"/>
    <col min="14085" max="14085" width="10" style="3"/>
    <col min="14086" max="14086" width="9.125" style="3" customWidth="1"/>
    <col min="14087" max="14087" width="10.5" style="3" bestFit="1" customWidth="1"/>
    <col min="14088" max="14323" width="10" style="3"/>
    <col min="14324" max="14324" width="14.5" style="3" customWidth="1"/>
    <col min="14325" max="14325" width="9.625" style="3" customWidth="1"/>
    <col min="14326" max="14326" width="6.125" style="3" bestFit="1" customWidth="1"/>
    <col min="14327" max="14327" width="7.75" style="3" bestFit="1" customWidth="1"/>
    <col min="14328" max="14328" width="5.75" style="3" customWidth="1"/>
    <col min="14329" max="14329" width="6.625" style="3" bestFit="1" customWidth="1"/>
    <col min="14330" max="14330" width="7.75" style="3" bestFit="1" customWidth="1"/>
    <col min="14331" max="14331" width="11.25" style="3" bestFit="1" customWidth="1"/>
    <col min="14332" max="14332" width="5.75" style="3" customWidth="1"/>
    <col min="14333" max="14333" width="7.75" style="3" bestFit="1" customWidth="1"/>
    <col min="14334" max="14334" width="10.5" style="3" bestFit="1" customWidth="1"/>
    <col min="14335" max="14335" width="6.5" style="3" customWidth="1"/>
    <col min="14336" max="14337" width="8" style="3" bestFit="1" customWidth="1"/>
    <col min="14338" max="14338" width="8.25" style="3" customWidth="1"/>
    <col min="14339" max="14339" width="10.875" style="3" bestFit="1" customWidth="1"/>
    <col min="14340" max="14340" width="7.5" style="3" customWidth="1"/>
    <col min="14341" max="14341" width="10" style="3"/>
    <col min="14342" max="14342" width="9.125" style="3" customWidth="1"/>
    <col min="14343" max="14343" width="10.5" style="3" bestFit="1" customWidth="1"/>
    <col min="14344" max="14579" width="10" style="3"/>
    <col min="14580" max="14580" width="14.5" style="3" customWidth="1"/>
    <col min="14581" max="14581" width="9.625" style="3" customWidth="1"/>
    <col min="14582" max="14582" width="6.125" style="3" bestFit="1" customWidth="1"/>
    <col min="14583" max="14583" width="7.75" style="3" bestFit="1" customWidth="1"/>
    <col min="14584" max="14584" width="5.75" style="3" customWidth="1"/>
    <col min="14585" max="14585" width="6.625" style="3" bestFit="1" customWidth="1"/>
    <col min="14586" max="14586" width="7.75" style="3" bestFit="1" customWidth="1"/>
    <col min="14587" max="14587" width="11.25" style="3" bestFit="1" customWidth="1"/>
    <col min="14588" max="14588" width="5.75" style="3" customWidth="1"/>
    <col min="14589" max="14589" width="7.75" style="3" bestFit="1" customWidth="1"/>
    <col min="14590" max="14590" width="10.5" style="3" bestFit="1" customWidth="1"/>
    <col min="14591" max="14591" width="6.5" style="3" customWidth="1"/>
    <col min="14592" max="14593" width="8" style="3" bestFit="1" customWidth="1"/>
    <col min="14594" max="14594" width="8.25" style="3" customWidth="1"/>
    <col min="14595" max="14595" width="10.875" style="3" bestFit="1" customWidth="1"/>
    <col min="14596" max="14596" width="7.5" style="3" customWidth="1"/>
    <col min="14597" max="14597" width="10" style="3"/>
    <col min="14598" max="14598" width="9.125" style="3" customWidth="1"/>
    <col min="14599" max="14599" width="10.5" style="3" bestFit="1" customWidth="1"/>
    <col min="14600" max="14835" width="10" style="3"/>
    <col min="14836" max="14836" width="14.5" style="3" customWidth="1"/>
    <col min="14837" max="14837" width="9.625" style="3" customWidth="1"/>
    <col min="14838" max="14838" width="6.125" style="3" bestFit="1" customWidth="1"/>
    <col min="14839" max="14839" width="7.75" style="3" bestFit="1" customWidth="1"/>
    <col min="14840" max="14840" width="5.75" style="3" customWidth="1"/>
    <col min="14841" max="14841" width="6.625" style="3" bestFit="1" customWidth="1"/>
    <col min="14842" max="14842" width="7.75" style="3" bestFit="1" customWidth="1"/>
    <col min="14843" max="14843" width="11.25" style="3" bestFit="1" customWidth="1"/>
    <col min="14844" max="14844" width="5.75" style="3" customWidth="1"/>
    <col min="14845" max="14845" width="7.75" style="3" bestFit="1" customWidth="1"/>
    <col min="14846" max="14846" width="10.5" style="3" bestFit="1" customWidth="1"/>
    <col min="14847" max="14847" width="6.5" style="3" customWidth="1"/>
    <col min="14848" max="14849" width="8" style="3" bestFit="1" customWidth="1"/>
    <col min="14850" max="14850" width="8.25" style="3" customWidth="1"/>
    <col min="14851" max="14851" width="10.875" style="3" bestFit="1" customWidth="1"/>
    <col min="14852" max="14852" width="7.5" style="3" customWidth="1"/>
    <col min="14853" max="14853" width="10" style="3"/>
    <col min="14854" max="14854" width="9.125" style="3" customWidth="1"/>
    <col min="14855" max="14855" width="10.5" style="3" bestFit="1" customWidth="1"/>
    <col min="14856" max="15091" width="10" style="3"/>
    <col min="15092" max="15092" width="14.5" style="3" customWidth="1"/>
    <col min="15093" max="15093" width="9.625" style="3" customWidth="1"/>
    <col min="15094" max="15094" width="6.125" style="3" bestFit="1" customWidth="1"/>
    <col min="15095" max="15095" width="7.75" style="3" bestFit="1" customWidth="1"/>
    <col min="15096" max="15096" width="5.75" style="3" customWidth="1"/>
    <col min="15097" max="15097" width="6.625" style="3" bestFit="1" customWidth="1"/>
    <col min="15098" max="15098" width="7.75" style="3" bestFit="1" customWidth="1"/>
    <col min="15099" max="15099" width="11.25" style="3" bestFit="1" customWidth="1"/>
    <col min="15100" max="15100" width="5.75" style="3" customWidth="1"/>
    <col min="15101" max="15101" width="7.75" style="3" bestFit="1" customWidth="1"/>
    <col min="15102" max="15102" width="10.5" style="3" bestFit="1" customWidth="1"/>
    <col min="15103" max="15103" width="6.5" style="3" customWidth="1"/>
    <col min="15104" max="15105" width="8" style="3" bestFit="1" customWidth="1"/>
    <col min="15106" max="15106" width="8.25" style="3" customWidth="1"/>
    <col min="15107" max="15107" width="10.875" style="3" bestFit="1" customWidth="1"/>
    <col min="15108" max="15108" width="7.5" style="3" customWidth="1"/>
    <col min="15109" max="15109" width="10" style="3"/>
    <col min="15110" max="15110" width="9.125" style="3" customWidth="1"/>
    <col min="15111" max="15111" width="10.5" style="3" bestFit="1" customWidth="1"/>
    <col min="15112" max="15347" width="10" style="3"/>
    <col min="15348" max="15348" width="14.5" style="3" customWidth="1"/>
    <col min="15349" max="15349" width="9.625" style="3" customWidth="1"/>
    <col min="15350" max="15350" width="6.125" style="3" bestFit="1" customWidth="1"/>
    <col min="15351" max="15351" width="7.75" style="3" bestFit="1" customWidth="1"/>
    <col min="15352" max="15352" width="5.75" style="3" customWidth="1"/>
    <col min="15353" max="15353" width="6.625" style="3" bestFit="1" customWidth="1"/>
    <col min="15354" max="15354" width="7.75" style="3" bestFit="1" customWidth="1"/>
    <col min="15355" max="15355" width="11.25" style="3" bestFit="1" customWidth="1"/>
    <col min="15356" max="15356" width="5.75" style="3" customWidth="1"/>
    <col min="15357" max="15357" width="7.75" style="3" bestFit="1" customWidth="1"/>
    <col min="15358" max="15358" width="10.5" style="3" bestFit="1" customWidth="1"/>
    <col min="15359" max="15359" width="6.5" style="3" customWidth="1"/>
    <col min="15360" max="15361" width="8" style="3" bestFit="1" customWidth="1"/>
    <col min="15362" max="15362" width="8.25" style="3" customWidth="1"/>
    <col min="15363" max="15363" width="10.875" style="3" bestFit="1" customWidth="1"/>
    <col min="15364" max="15364" width="7.5" style="3" customWidth="1"/>
    <col min="15365" max="15365" width="10" style="3"/>
    <col min="15366" max="15366" width="9.125" style="3" customWidth="1"/>
    <col min="15367" max="15367" width="10.5" style="3" bestFit="1" customWidth="1"/>
    <col min="15368" max="15603" width="10" style="3"/>
    <col min="15604" max="15604" width="14.5" style="3" customWidth="1"/>
    <col min="15605" max="15605" width="9.625" style="3" customWidth="1"/>
    <col min="15606" max="15606" width="6.125" style="3" bestFit="1" customWidth="1"/>
    <col min="15607" max="15607" width="7.75" style="3" bestFit="1" customWidth="1"/>
    <col min="15608" max="15608" width="5.75" style="3" customWidth="1"/>
    <col min="15609" max="15609" width="6.625" style="3" bestFit="1" customWidth="1"/>
    <col min="15610" max="15610" width="7.75" style="3" bestFit="1" customWidth="1"/>
    <col min="15611" max="15611" width="11.25" style="3" bestFit="1" customWidth="1"/>
    <col min="15612" max="15612" width="5.75" style="3" customWidth="1"/>
    <col min="15613" max="15613" width="7.75" style="3" bestFit="1" customWidth="1"/>
    <col min="15614" max="15614" width="10.5" style="3" bestFit="1" customWidth="1"/>
    <col min="15615" max="15615" width="6.5" style="3" customWidth="1"/>
    <col min="15616" max="15617" width="8" style="3" bestFit="1" customWidth="1"/>
    <col min="15618" max="15618" width="8.25" style="3" customWidth="1"/>
    <col min="15619" max="15619" width="10.875" style="3" bestFit="1" customWidth="1"/>
    <col min="15620" max="15620" width="7.5" style="3" customWidth="1"/>
    <col min="15621" max="15621" width="10" style="3"/>
    <col min="15622" max="15622" width="9.125" style="3" customWidth="1"/>
    <col min="15623" max="15623" width="10.5" style="3" bestFit="1" customWidth="1"/>
    <col min="15624" max="15859" width="10" style="3"/>
    <col min="15860" max="15860" width="14.5" style="3" customWidth="1"/>
    <col min="15861" max="15861" width="9.625" style="3" customWidth="1"/>
    <col min="15862" max="15862" width="6.125" style="3" bestFit="1" customWidth="1"/>
    <col min="15863" max="15863" width="7.75" style="3" bestFit="1" customWidth="1"/>
    <col min="15864" max="15864" width="5.75" style="3" customWidth="1"/>
    <col min="15865" max="15865" width="6.625" style="3" bestFit="1" customWidth="1"/>
    <col min="15866" max="15866" width="7.75" style="3" bestFit="1" customWidth="1"/>
    <col min="15867" max="15867" width="11.25" style="3" bestFit="1" customWidth="1"/>
    <col min="15868" max="15868" width="5.75" style="3" customWidth="1"/>
    <col min="15869" max="15869" width="7.75" style="3" bestFit="1" customWidth="1"/>
    <col min="15870" max="15870" width="10.5" style="3" bestFit="1" customWidth="1"/>
    <col min="15871" max="15871" width="6.5" style="3" customWidth="1"/>
    <col min="15872" max="15873" width="8" style="3" bestFit="1" customWidth="1"/>
    <col min="15874" max="15874" width="8.25" style="3" customWidth="1"/>
    <col min="15875" max="15875" width="10.875" style="3" bestFit="1" customWidth="1"/>
    <col min="15876" max="15876" width="7.5" style="3" customWidth="1"/>
    <col min="15877" max="15877" width="10" style="3"/>
    <col min="15878" max="15878" width="9.125" style="3" customWidth="1"/>
    <col min="15879" max="15879" width="10.5" style="3" bestFit="1" customWidth="1"/>
    <col min="15880" max="16115" width="10" style="3"/>
    <col min="16116" max="16116" width="14.5" style="3" customWidth="1"/>
    <col min="16117" max="16117" width="9.625" style="3" customWidth="1"/>
    <col min="16118" max="16118" width="6.125" style="3" bestFit="1" customWidth="1"/>
    <col min="16119" max="16119" width="7.75" style="3" bestFit="1" customWidth="1"/>
    <col min="16120" max="16120" width="5.75" style="3" customWidth="1"/>
    <col min="16121" max="16121" width="6.625" style="3" bestFit="1" customWidth="1"/>
    <col min="16122" max="16122" width="7.75" style="3" bestFit="1" customWidth="1"/>
    <col min="16123" max="16123" width="11.25" style="3" bestFit="1" customWidth="1"/>
    <col min="16124" max="16124" width="5.75" style="3" customWidth="1"/>
    <col min="16125" max="16125" width="7.75" style="3" bestFit="1" customWidth="1"/>
    <col min="16126" max="16126" width="10.5" style="3" bestFit="1" customWidth="1"/>
    <col min="16127" max="16127" width="6.5" style="3" customWidth="1"/>
    <col min="16128" max="16129" width="8" style="3" bestFit="1" customWidth="1"/>
    <col min="16130" max="16130" width="8.25" style="3" customWidth="1"/>
    <col min="16131" max="16131" width="10.875" style="3" bestFit="1" customWidth="1"/>
    <col min="16132" max="16132" width="7.5" style="3" customWidth="1"/>
    <col min="16133" max="16133" width="10" style="3"/>
    <col min="16134" max="16134" width="9.125" style="3" customWidth="1"/>
    <col min="16135" max="16135" width="10.5" style="3" bestFit="1" customWidth="1"/>
    <col min="16136" max="16384" width="11" style="3"/>
  </cols>
  <sheetData>
    <row r="1" spans="1:3" s="8" customFormat="1" x14ac:dyDescent="0.2">
      <c r="A1" s="6" t="s">
        <v>524</v>
      </c>
    </row>
    <row r="2" spans="1:3" ht="15.75" x14ac:dyDescent="0.25">
      <c r="A2" s="2"/>
      <c r="C2" s="602" t="s">
        <v>159</v>
      </c>
    </row>
    <row r="3" spans="1:3" s="114" customFormat="1" ht="13.7" customHeight="1" x14ac:dyDescent="0.2">
      <c r="A3" s="111"/>
      <c r="B3" s="451">
        <f>INDICE!A3</f>
        <v>42156</v>
      </c>
      <c r="C3" s="113"/>
    </row>
    <row r="4" spans="1:3" s="114" customFormat="1" x14ac:dyDescent="0.2">
      <c r="A4" s="583" t="s">
        <v>161</v>
      </c>
      <c r="B4" s="117">
        <v>9.7984299999999998</v>
      </c>
      <c r="C4" s="117">
        <v>154.26629000000003</v>
      </c>
    </row>
    <row r="5" spans="1:3" s="114" customFormat="1" x14ac:dyDescent="0.2">
      <c r="A5" s="584" t="s">
        <v>162</v>
      </c>
      <c r="B5" s="119">
        <v>0.38010000000000005</v>
      </c>
      <c r="C5" s="119">
        <v>4.7699199999999999</v>
      </c>
    </row>
    <row r="6" spans="1:3" s="114" customFormat="1" x14ac:dyDescent="0.2">
      <c r="A6" s="584" t="s">
        <v>163</v>
      </c>
      <c r="B6" s="119">
        <v>4.3390500000000003</v>
      </c>
      <c r="C6" s="119">
        <v>59.115910000000007</v>
      </c>
    </row>
    <row r="7" spans="1:3" s="114" customFormat="1" x14ac:dyDescent="0.2">
      <c r="A7" s="584" t="s">
        <v>164</v>
      </c>
      <c r="B7" s="119">
        <v>7.7966200000000008</v>
      </c>
      <c r="C7" s="119">
        <v>99.204480000000004</v>
      </c>
    </row>
    <row r="8" spans="1:3" s="114" customFormat="1" x14ac:dyDescent="0.2">
      <c r="A8" s="584" t="s">
        <v>165</v>
      </c>
      <c r="B8" s="119">
        <v>73.773459999999986</v>
      </c>
      <c r="C8" s="119">
        <v>1054.1304800000005</v>
      </c>
    </row>
    <row r="9" spans="1:3" s="114" customFormat="1" x14ac:dyDescent="0.2">
      <c r="A9" s="584" t="s">
        <v>166</v>
      </c>
      <c r="B9" s="119">
        <v>0.52024000000000004</v>
      </c>
      <c r="C9" s="119">
        <v>5.5191600000000003</v>
      </c>
    </row>
    <row r="10" spans="1:3" s="114" customFormat="1" x14ac:dyDescent="0.2">
      <c r="A10" s="584" t="s">
        <v>167</v>
      </c>
      <c r="B10" s="119">
        <v>3.3732099999999998</v>
      </c>
      <c r="C10" s="119">
        <v>32.01570000000001</v>
      </c>
    </row>
    <row r="11" spans="1:3" s="114" customFormat="1" x14ac:dyDescent="0.2">
      <c r="A11" s="584" t="s">
        <v>624</v>
      </c>
      <c r="B11" s="119">
        <v>9.8243799999999997</v>
      </c>
      <c r="C11" s="119">
        <v>89.003049999999988</v>
      </c>
    </row>
    <row r="12" spans="1:3" s="114" customFormat="1" x14ac:dyDescent="0.2">
      <c r="A12" s="584" t="s">
        <v>168</v>
      </c>
      <c r="B12" s="119">
        <v>4.1868400000000001</v>
      </c>
      <c r="C12" s="119">
        <v>43.312290000000026</v>
      </c>
    </row>
    <row r="13" spans="1:3" s="114" customFormat="1" x14ac:dyDescent="0.2">
      <c r="A13" s="584" t="s">
        <v>169</v>
      </c>
      <c r="B13" s="119">
        <v>4.7164700000000002</v>
      </c>
      <c r="C13" s="119">
        <v>44.027239999999999</v>
      </c>
    </row>
    <row r="14" spans="1:3" s="114" customFormat="1" x14ac:dyDescent="0.2">
      <c r="A14" s="584" t="s">
        <v>170</v>
      </c>
      <c r="B14" s="119">
        <v>1.2803799999999999</v>
      </c>
      <c r="C14" s="119">
        <v>12.924209999999999</v>
      </c>
    </row>
    <row r="15" spans="1:3" s="114" customFormat="1" x14ac:dyDescent="0.2">
      <c r="A15" s="584" t="s">
        <v>171</v>
      </c>
      <c r="B15" s="119">
        <v>0.24922</v>
      </c>
      <c r="C15" s="119">
        <v>6.1896400000000007</v>
      </c>
    </row>
    <row r="16" spans="1:3" s="114" customFormat="1" x14ac:dyDescent="0.2">
      <c r="A16" s="584" t="s">
        <v>172</v>
      </c>
      <c r="B16" s="119">
        <v>30.676500000000001</v>
      </c>
      <c r="C16" s="119">
        <v>454.26609999999994</v>
      </c>
    </row>
    <row r="17" spans="1:9" s="114" customFormat="1" x14ac:dyDescent="0.2">
      <c r="A17" s="584" t="s">
        <v>173</v>
      </c>
      <c r="B17" s="119">
        <v>0.23949999999999999</v>
      </c>
      <c r="C17" s="119">
        <v>3.7251399999999992</v>
      </c>
    </row>
    <row r="18" spans="1:9" s="114" customFormat="1" x14ac:dyDescent="0.2">
      <c r="A18" s="584" t="s">
        <v>174</v>
      </c>
      <c r="B18" s="119">
        <v>0.15739999999999998</v>
      </c>
      <c r="C18" s="119">
        <v>3.8914199999999992</v>
      </c>
    </row>
    <row r="19" spans="1:9" s="114" customFormat="1" x14ac:dyDescent="0.2">
      <c r="A19" s="584" t="s">
        <v>175</v>
      </c>
      <c r="B19" s="119">
        <v>4.8147900000000003</v>
      </c>
      <c r="C19" s="119">
        <v>46.225890000000007</v>
      </c>
    </row>
    <row r="20" spans="1:9" s="114" customFormat="1" x14ac:dyDescent="0.2">
      <c r="A20" s="584" t="s">
        <v>176</v>
      </c>
      <c r="B20" s="119">
        <v>0.44177999999999995</v>
      </c>
      <c r="C20" s="119">
        <v>7.7001799999999987</v>
      </c>
    </row>
    <row r="21" spans="1:9" s="114" customFormat="1" x14ac:dyDescent="0.2">
      <c r="A21" s="584" t="s">
        <v>177</v>
      </c>
      <c r="B21" s="119">
        <v>0.22763999999999998</v>
      </c>
      <c r="C21" s="119">
        <v>1.2780400000000001</v>
      </c>
    </row>
    <row r="22" spans="1:9" x14ac:dyDescent="0.2">
      <c r="A22" s="585" t="s">
        <v>178</v>
      </c>
      <c r="B22" s="119">
        <v>0.5252</v>
      </c>
      <c r="C22" s="119">
        <v>5.8230699999999995</v>
      </c>
      <c r="I22" s="114"/>
    </row>
    <row r="23" spans="1:9" x14ac:dyDescent="0.2">
      <c r="A23" s="586" t="s">
        <v>512</v>
      </c>
      <c r="B23" s="123">
        <v>157.32121000000001</v>
      </c>
      <c r="C23" s="123">
        <v>2127.388210000001</v>
      </c>
    </row>
    <row r="24" spans="1:9" x14ac:dyDescent="0.2">
      <c r="A24" s="154" t="s">
        <v>241</v>
      </c>
      <c r="C24" s="93" t="s">
        <v>240</v>
      </c>
    </row>
    <row r="25" spans="1:9" x14ac:dyDescent="0.2">
      <c r="A25" s="124"/>
      <c r="C25" s="125"/>
    </row>
    <row r="26" spans="1:9" x14ac:dyDescent="0.2">
      <c r="A26" s="126"/>
      <c r="C26" s="125"/>
    </row>
    <row r="27" spans="1:9" ht="18" x14ac:dyDescent="0.25">
      <c r="A27" s="126"/>
      <c r="B27" s="749"/>
      <c r="C27" s="125"/>
    </row>
    <row r="28" spans="1:9" x14ac:dyDescent="0.2">
      <c r="A28" s="126"/>
      <c r="C28" s="125"/>
    </row>
    <row r="29" spans="1:9" x14ac:dyDescent="0.2">
      <c r="A29" s="126"/>
      <c r="C29" s="125"/>
    </row>
    <row r="30" spans="1:9" x14ac:dyDescent="0.2">
      <c r="A30" s="126"/>
      <c r="C30" s="125"/>
    </row>
    <row r="31" spans="1:9" x14ac:dyDescent="0.2">
      <c r="A31" s="126"/>
      <c r="C31" s="125"/>
    </row>
    <row r="32" spans="1:9" x14ac:dyDescent="0.2">
      <c r="A32" s="126"/>
      <c r="C32" s="125"/>
    </row>
    <row r="33" spans="1:3" x14ac:dyDescent="0.2">
      <c r="A33" s="126"/>
      <c r="C33" s="125"/>
    </row>
    <row r="34" spans="1:3" x14ac:dyDescent="0.2">
      <c r="A34" s="126"/>
      <c r="C34" s="125"/>
    </row>
    <row r="35" spans="1:3" x14ac:dyDescent="0.2">
      <c r="A35" s="126"/>
      <c r="C35" s="125"/>
    </row>
    <row r="36" spans="1:3" x14ac:dyDescent="0.2">
      <c r="A36" s="126"/>
      <c r="C36" s="125"/>
    </row>
    <row r="37" spans="1:3" x14ac:dyDescent="0.2">
      <c r="A37" s="126"/>
      <c r="C37" s="125"/>
    </row>
    <row r="38" spans="1:3" x14ac:dyDescent="0.2">
      <c r="A38" s="126"/>
      <c r="C38" s="125"/>
    </row>
    <row r="39" spans="1:3" x14ac:dyDescent="0.2">
      <c r="A39" s="126"/>
      <c r="C39" s="125"/>
    </row>
    <row r="40" spans="1:3" x14ac:dyDescent="0.2">
      <c r="A40" s="126"/>
      <c r="C40" s="125"/>
    </row>
    <row r="41" spans="1:3" x14ac:dyDescent="0.2">
      <c r="A41" s="126"/>
      <c r="C41" s="125"/>
    </row>
    <row r="42" spans="1:3" x14ac:dyDescent="0.2">
      <c r="A42" s="126"/>
      <c r="C42" s="125"/>
    </row>
    <row r="43" spans="1:3" x14ac:dyDescent="0.2">
      <c r="A43" s="126"/>
      <c r="C43" s="125"/>
    </row>
    <row r="44" spans="1:3" x14ac:dyDescent="0.2">
      <c r="A44" s="126"/>
      <c r="C44" s="125"/>
    </row>
    <row r="45" spans="1:3" x14ac:dyDescent="0.2">
      <c r="C45" s="125"/>
    </row>
    <row r="46" spans="1:3" x14ac:dyDescent="0.2">
      <c r="C46" s="125"/>
    </row>
  </sheetData>
  <conditionalFormatting sqref="B5:B22">
    <cfRule type="cellIs" dxfId="63" priority="3" operator="between">
      <formula>0</formula>
      <formula>0.5</formula>
    </cfRule>
    <cfRule type="cellIs" dxfId="62" priority="4" operator="between">
      <formula>0</formula>
      <formula>0.49</formula>
    </cfRule>
  </conditionalFormatting>
  <conditionalFormatting sqref="C5:C22">
    <cfRule type="cellIs" dxfId="61" priority="1" operator="between">
      <formula>0</formula>
      <formula>0.5</formula>
    </cfRule>
    <cfRule type="cellIs" dxfId="60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60"/>
  <sheetViews>
    <sheetView topLeftCell="A16" workbookViewId="0">
      <selection sqref="A1:F2"/>
    </sheetView>
  </sheetViews>
  <sheetFormatPr baseColWidth="10" defaultRowHeight="14.25" customHeight="1" x14ac:dyDescent="0.2"/>
  <cols>
    <col min="1" max="1" width="49.5" style="21" customWidth="1"/>
    <col min="2" max="2" width="10.25" style="21" customWidth="1"/>
    <col min="3" max="3" width="12.75" style="21" customWidth="1"/>
    <col min="4" max="4" width="10.5" style="21" customWidth="1"/>
    <col min="5" max="5" width="11.25" style="21" customWidth="1"/>
    <col min="6" max="6" width="14" style="21" bestFit="1" customWidth="1"/>
    <col min="7" max="7" width="11" style="22"/>
    <col min="8" max="246" width="10" style="21"/>
    <col min="247" max="247" width="33.625" style="21" customWidth="1"/>
    <col min="248" max="248" width="8.75" style="21" customWidth="1"/>
    <col min="249" max="249" width="11.875" style="21" customWidth="1"/>
    <col min="250" max="250" width="10.875" style="21" customWidth="1"/>
    <col min="251" max="254" width="15.25" style="21" customWidth="1"/>
    <col min="255" max="502" width="10" style="21"/>
    <col min="503" max="503" width="33.625" style="21" customWidth="1"/>
    <col min="504" max="504" width="8.75" style="21" customWidth="1"/>
    <col min="505" max="505" width="11.875" style="21" customWidth="1"/>
    <col min="506" max="506" width="10.875" style="21" customWidth="1"/>
    <col min="507" max="510" width="15.25" style="21" customWidth="1"/>
    <col min="511" max="758" width="10" style="21"/>
    <col min="759" max="759" width="33.625" style="21" customWidth="1"/>
    <col min="760" max="760" width="8.75" style="21" customWidth="1"/>
    <col min="761" max="761" width="11.875" style="21" customWidth="1"/>
    <col min="762" max="762" width="10.875" style="21" customWidth="1"/>
    <col min="763" max="766" width="15.25" style="21" customWidth="1"/>
    <col min="767" max="1014" width="10" style="21"/>
    <col min="1015" max="1015" width="33.625" style="21" customWidth="1"/>
    <col min="1016" max="1016" width="8.75" style="21" customWidth="1"/>
    <col min="1017" max="1017" width="11.875" style="21" customWidth="1"/>
    <col min="1018" max="1018" width="10.875" style="21" customWidth="1"/>
    <col min="1019" max="1022" width="15.25" style="21" customWidth="1"/>
    <col min="1023" max="1270" width="10" style="21"/>
    <col min="1271" max="1271" width="33.625" style="21" customWidth="1"/>
    <col min="1272" max="1272" width="8.75" style="21" customWidth="1"/>
    <col min="1273" max="1273" width="11.875" style="21" customWidth="1"/>
    <col min="1274" max="1274" width="10.875" style="21" customWidth="1"/>
    <col min="1275" max="1278" width="15.25" style="21" customWidth="1"/>
    <col min="1279" max="1526" width="10" style="21"/>
    <col min="1527" max="1527" width="33.625" style="21" customWidth="1"/>
    <col min="1528" max="1528" width="8.75" style="21" customWidth="1"/>
    <col min="1529" max="1529" width="11.875" style="21" customWidth="1"/>
    <col min="1530" max="1530" width="10.875" style="21" customWidth="1"/>
    <col min="1531" max="1534" width="15.25" style="21" customWidth="1"/>
    <col min="1535" max="1782" width="10" style="21"/>
    <col min="1783" max="1783" width="33.625" style="21" customWidth="1"/>
    <col min="1784" max="1784" width="8.75" style="21" customWidth="1"/>
    <col min="1785" max="1785" width="11.875" style="21" customWidth="1"/>
    <col min="1786" max="1786" width="10.875" style="21" customWidth="1"/>
    <col min="1787" max="1790" width="15.25" style="21" customWidth="1"/>
    <col min="1791" max="2038" width="10" style="21"/>
    <col min="2039" max="2039" width="33.625" style="21" customWidth="1"/>
    <col min="2040" max="2040" width="8.75" style="21" customWidth="1"/>
    <col min="2041" max="2041" width="11.875" style="21" customWidth="1"/>
    <col min="2042" max="2042" width="10.875" style="21" customWidth="1"/>
    <col min="2043" max="2046" width="15.25" style="21" customWidth="1"/>
    <col min="2047" max="2294" width="10" style="21"/>
    <col min="2295" max="2295" width="33.625" style="21" customWidth="1"/>
    <col min="2296" max="2296" width="8.75" style="21" customWidth="1"/>
    <col min="2297" max="2297" width="11.875" style="21" customWidth="1"/>
    <col min="2298" max="2298" width="10.875" style="21" customWidth="1"/>
    <col min="2299" max="2302" width="15.25" style="21" customWidth="1"/>
    <col min="2303" max="2550" width="10" style="21"/>
    <col min="2551" max="2551" width="33.625" style="21" customWidth="1"/>
    <col min="2552" max="2552" width="8.75" style="21" customWidth="1"/>
    <col min="2553" max="2553" width="11.875" style="21" customWidth="1"/>
    <col min="2554" max="2554" width="10.875" style="21" customWidth="1"/>
    <col min="2555" max="2558" width="15.25" style="21" customWidth="1"/>
    <col min="2559" max="2806" width="10" style="21"/>
    <col min="2807" max="2807" width="33.625" style="21" customWidth="1"/>
    <col min="2808" max="2808" width="8.75" style="21" customWidth="1"/>
    <col min="2809" max="2809" width="11.875" style="21" customWidth="1"/>
    <col min="2810" max="2810" width="10.875" style="21" customWidth="1"/>
    <col min="2811" max="2814" width="15.25" style="21" customWidth="1"/>
    <col min="2815" max="3062" width="10" style="21"/>
    <col min="3063" max="3063" width="33.625" style="21" customWidth="1"/>
    <col min="3064" max="3064" width="8.75" style="21" customWidth="1"/>
    <col min="3065" max="3065" width="11.875" style="21" customWidth="1"/>
    <col min="3066" max="3066" width="10.875" style="21" customWidth="1"/>
    <col min="3067" max="3070" width="15.25" style="21" customWidth="1"/>
    <col min="3071" max="3318" width="10" style="21"/>
    <col min="3319" max="3319" width="33.625" style="21" customWidth="1"/>
    <col min="3320" max="3320" width="8.75" style="21" customWidth="1"/>
    <col min="3321" max="3321" width="11.875" style="21" customWidth="1"/>
    <col min="3322" max="3322" width="10.875" style="21" customWidth="1"/>
    <col min="3323" max="3326" width="15.25" style="21" customWidth="1"/>
    <col min="3327" max="3574" width="10" style="21"/>
    <col min="3575" max="3575" width="33.625" style="21" customWidth="1"/>
    <col min="3576" max="3576" width="8.75" style="21" customWidth="1"/>
    <col min="3577" max="3577" width="11.875" style="21" customWidth="1"/>
    <col min="3578" max="3578" width="10.875" style="21" customWidth="1"/>
    <col min="3579" max="3582" width="15.25" style="21" customWidth="1"/>
    <col min="3583" max="3830" width="10" style="21"/>
    <col min="3831" max="3831" width="33.625" style="21" customWidth="1"/>
    <col min="3832" max="3832" width="8.75" style="21" customWidth="1"/>
    <col min="3833" max="3833" width="11.875" style="21" customWidth="1"/>
    <col min="3834" max="3834" width="10.875" style="21" customWidth="1"/>
    <col min="3835" max="3838" width="15.25" style="21" customWidth="1"/>
    <col min="3839" max="4086" width="10" style="21"/>
    <col min="4087" max="4087" width="33.625" style="21" customWidth="1"/>
    <col min="4088" max="4088" width="8.75" style="21" customWidth="1"/>
    <col min="4089" max="4089" width="11.875" style="21" customWidth="1"/>
    <col min="4090" max="4090" width="10.875" style="21" customWidth="1"/>
    <col min="4091" max="4094" width="15.25" style="21" customWidth="1"/>
    <col min="4095" max="4342" width="10" style="21"/>
    <col min="4343" max="4343" width="33.625" style="21" customWidth="1"/>
    <col min="4344" max="4344" width="8.75" style="21" customWidth="1"/>
    <col min="4345" max="4345" width="11.875" style="21" customWidth="1"/>
    <col min="4346" max="4346" width="10.875" style="21" customWidth="1"/>
    <col min="4347" max="4350" width="15.25" style="21" customWidth="1"/>
    <col min="4351" max="4598" width="10" style="21"/>
    <col min="4599" max="4599" width="33.625" style="21" customWidth="1"/>
    <col min="4600" max="4600" width="8.75" style="21" customWidth="1"/>
    <col min="4601" max="4601" width="11.875" style="21" customWidth="1"/>
    <col min="4602" max="4602" width="10.875" style="21" customWidth="1"/>
    <col min="4603" max="4606" width="15.25" style="21" customWidth="1"/>
    <col min="4607" max="4854" width="10" style="21"/>
    <col min="4855" max="4855" width="33.625" style="21" customWidth="1"/>
    <col min="4856" max="4856" width="8.75" style="21" customWidth="1"/>
    <col min="4857" max="4857" width="11.875" style="21" customWidth="1"/>
    <col min="4858" max="4858" width="10.875" style="21" customWidth="1"/>
    <col min="4859" max="4862" width="15.25" style="21" customWidth="1"/>
    <col min="4863" max="5110" width="10" style="21"/>
    <col min="5111" max="5111" width="33.625" style="21" customWidth="1"/>
    <col min="5112" max="5112" width="8.75" style="21" customWidth="1"/>
    <col min="5113" max="5113" width="11.875" style="21" customWidth="1"/>
    <col min="5114" max="5114" width="10.875" style="21" customWidth="1"/>
    <col min="5115" max="5118" width="15.25" style="21" customWidth="1"/>
    <col min="5119" max="5366" width="10" style="21"/>
    <col min="5367" max="5367" width="33.625" style="21" customWidth="1"/>
    <col min="5368" max="5368" width="8.75" style="21" customWidth="1"/>
    <col min="5369" max="5369" width="11.875" style="21" customWidth="1"/>
    <col min="5370" max="5370" width="10.875" style="21" customWidth="1"/>
    <col min="5371" max="5374" width="15.25" style="21" customWidth="1"/>
    <col min="5375" max="5622" width="10" style="21"/>
    <col min="5623" max="5623" width="33.625" style="21" customWidth="1"/>
    <col min="5624" max="5624" width="8.75" style="21" customWidth="1"/>
    <col min="5625" max="5625" width="11.875" style="21" customWidth="1"/>
    <col min="5626" max="5626" width="10.875" style="21" customWidth="1"/>
    <col min="5627" max="5630" width="15.25" style="21" customWidth="1"/>
    <col min="5631" max="5878" width="10" style="21"/>
    <col min="5879" max="5879" width="33.625" style="21" customWidth="1"/>
    <col min="5880" max="5880" width="8.75" style="21" customWidth="1"/>
    <col min="5881" max="5881" width="11.875" style="21" customWidth="1"/>
    <col min="5882" max="5882" width="10.875" style="21" customWidth="1"/>
    <col min="5883" max="5886" width="15.25" style="21" customWidth="1"/>
    <col min="5887" max="6134" width="10" style="21"/>
    <col min="6135" max="6135" width="33.625" style="21" customWidth="1"/>
    <col min="6136" max="6136" width="8.75" style="21" customWidth="1"/>
    <col min="6137" max="6137" width="11.875" style="21" customWidth="1"/>
    <col min="6138" max="6138" width="10.875" style="21" customWidth="1"/>
    <col min="6139" max="6142" width="15.25" style="21" customWidth="1"/>
    <col min="6143" max="6390" width="10" style="21"/>
    <col min="6391" max="6391" width="33.625" style="21" customWidth="1"/>
    <col min="6392" max="6392" width="8.75" style="21" customWidth="1"/>
    <col min="6393" max="6393" width="11.875" style="21" customWidth="1"/>
    <col min="6394" max="6394" width="10.875" style="21" customWidth="1"/>
    <col min="6395" max="6398" width="15.25" style="21" customWidth="1"/>
    <col min="6399" max="6646" width="10" style="21"/>
    <col min="6647" max="6647" width="33.625" style="21" customWidth="1"/>
    <col min="6648" max="6648" width="8.75" style="21" customWidth="1"/>
    <col min="6649" max="6649" width="11.875" style="21" customWidth="1"/>
    <col min="6650" max="6650" width="10.875" style="21" customWidth="1"/>
    <col min="6651" max="6654" width="15.25" style="21" customWidth="1"/>
    <col min="6655" max="6902" width="10" style="21"/>
    <col min="6903" max="6903" width="33.625" style="21" customWidth="1"/>
    <col min="6904" max="6904" width="8.75" style="21" customWidth="1"/>
    <col min="6905" max="6905" width="11.875" style="21" customWidth="1"/>
    <col min="6906" max="6906" width="10.875" style="21" customWidth="1"/>
    <col min="6907" max="6910" width="15.25" style="21" customWidth="1"/>
    <col min="6911" max="7158" width="10" style="21"/>
    <col min="7159" max="7159" width="33.625" style="21" customWidth="1"/>
    <col min="7160" max="7160" width="8.75" style="21" customWidth="1"/>
    <col min="7161" max="7161" width="11.875" style="21" customWidth="1"/>
    <col min="7162" max="7162" width="10.875" style="21" customWidth="1"/>
    <col min="7163" max="7166" width="15.25" style="21" customWidth="1"/>
    <col min="7167" max="7414" width="10" style="21"/>
    <col min="7415" max="7415" width="33.625" style="21" customWidth="1"/>
    <col min="7416" max="7416" width="8.75" style="21" customWidth="1"/>
    <col min="7417" max="7417" width="11.875" style="21" customWidth="1"/>
    <col min="7418" max="7418" width="10.875" style="21" customWidth="1"/>
    <col min="7419" max="7422" width="15.25" style="21" customWidth="1"/>
    <col min="7423" max="7670" width="10" style="21"/>
    <col min="7671" max="7671" width="33.625" style="21" customWidth="1"/>
    <col min="7672" max="7672" width="8.75" style="21" customWidth="1"/>
    <col min="7673" max="7673" width="11.875" style="21" customWidth="1"/>
    <col min="7674" max="7674" width="10.875" style="21" customWidth="1"/>
    <col min="7675" max="7678" width="15.25" style="21" customWidth="1"/>
    <col min="7679" max="7926" width="10" style="21"/>
    <col min="7927" max="7927" width="33.625" style="21" customWidth="1"/>
    <col min="7928" max="7928" width="8.75" style="21" customWidth="1"/>
    <col min="7929" max="7929" width="11.875" style="21" customWidth="1"/>
    <col min="7930" max="7930" width="10.875" style="21" customWidth="1"/>
    <col min="7931" max="7934" width="15.25" style="21" customWidth="1"/>
    <col min="7935" max="8182" width="10" style="21"/>
    <col min="8183" max="8183" width="33.625" style="21" customWidth="1"/>
    <col min="8184" max="8184" width="8.75" style="21" customWidth="1"/>
    <col min="8185" max="8185" width="11.875" style="21" customWidth="1"/>
    <col min="8186" max="8186" width="10.875" style="21" customWidth="1"/>
    <col min="8187" max="8190" width="15.25" style="21" customWidth="1"/>
    <col min="8191" max="8438" width="10" style="21"/>
    <col min="8439" max="8439" width="33.625" style="21" customWidth="1"/>
    <col min="8440" max="8440" width="8.75" style="21" customWidth="1"/>
    <col min="8441" max="8441" width="11.875" style="21" customWidth="1"/>
    <col min="8442" max="8442" width="10.875" style="21" customWidth="1"/>
    <col min="8443" max="8446" width="15.25" style="21" customWidth="1"/>
    <col min="8447" max="8694" width="10" style="21"/>
    <col min="8695" max="8695" width="33.625" style="21" customWidth="1"/>
    <col min="8696" max="8696" width="8.75" style="21" customWidth="1"/>
    <col min="8697" max="8697" width="11.875" style="21" customWidth="1"/>
    <col min="8698" max="8698" width="10.875" style="21" customWidth="1"/>
    <col min="8699" max="8702" width="15.25" style="21" customWidth="1"/>
    <col min="8703" max="8950" width="10" style="21"/>
    <col min="8951" max="8951" width="33.625" style="21" customWidth="1"/>
    <col min="8952" max="8952" width="8.75" style="21" customWidth="1"/>
    <col min="8953" max="8953" width="11.875" style="21" customWidth="1"/>
    <col min="8954" max="8954" width="10.875" style="21" customWidth="1"/>
    <col min="8955" max="8958" width="15.25" style="21" customWidth="1"/>
    <col min="8959" max="9206" width="10" style="21"/>
    <col min="9207" max="9207" width="33.625" style="21" customWidth="1"/>
    <col min="9208" max="9208" width="8.75" style="21" customWidth="1"/>
    <col min="9209" max="9209" width="11.875" style="21" customWidth="1"/>
    <col min="9210" max="9210" width="10.875" style="21" customWidth="1"/>
    <col min="9211" max="9214" width="15.25" style="21" customWidth="1"/>
    <col min="9215" max="9462" width="10" style="21"/>
    <col min="9463" max="9463" width="33.625" style="21" customWidth="1"/>
    <col min="9464" max="9464" width="8.75" style="21" customWidth="1"/>
    <col min="9465" max="9465" width="11.875" style="21" customWidth="1"/>
    <col min="9466" max="9466" width="10.875" style="21" customWidth="1"/>
    <col min="9467" max="9470" width="15.25" style="21" customWidth="1"/>
    <col min="9471" max="9718" width="10" style="21"/>
    <col min="9719" max="9719" width="33.625" style="21" customWidth="1"/>
    <col min="9720" max="9720" width="8.75" style="21" customWidth="1"/>
    <col min="9721" max="9721" width="11.875" style="21" customWidth="1"/>
    <col min="9722" max="9722" width="10.875" style="21" customWidth="1"/>
    <col min="9723" max="9726" width="15.25" style="21" customWidth="1"/>
    <col min="9727" max="9974" width="10" style="21"/>
    <col min="9975" max="9975" width="33.625" style="21" customWidth="1"/>
    <col min="9976" max="9976" width="8.75" style="21" customWidth="1"/>
    <col min="9977" max="9977" width="11.875" style="21" customWidth="1"/>
    <col min="9978" max="9978" width="10.875" style="21" customWidth="1"/>
    <col min="9979" max="9982" width="15.25" style="21" customWidth="1"/>
    <col min="9983" max="10230" width="10" style="21"/>
    <col min="10231" max="10231" width="33.625" style="21" customWidth="1"/>
    <col min="10232" max="10232" width="8.75" style="21" customWidth="1"/>
    <col min="10233" max="10233" width="11.875" style="21" customWidth="1"/>
    <col min="10234" max="10234" width="10.875" style="21" customWidth="1"/>
    <col min="10235" max="10238" width="15.25" style="21" customWidth="1"/>
    <col min="10239" max="10486" width="10" style="21"/>
    <col min="10487" max="10487" width="33.625" style="21" customWidth="1"/>
    <col min="10488" max="10488" width="8.75" style="21" customWidth="1"/>
    <col min="10489" max="10489" width="11.875" style="21" customWidth="1"/>
    <col min="10490" max="10490" width="10.875" style="21" customWidth="1"/>
    <col min="10491" max="10494" width="15.25" style="21" customWidth="1"/>
    <col min="10495" max="10742" width="10" style="21"/>
    <col min="10743" max="10743" width="33.625" style="21" customWidth="1"/>
    <col min="10744" max="10744" width="8.75" style="21" customWidth="1"/>
    <col min="10745" max="10745" width="11.875" style="21" customWidth="1"/>
    <col min="10746" max="10746" width="10.875" style="21" customWidth="1"/>
    <col min="10747" max="10750" width="15.25" style="21" customWidth="1"/>
    <col min="10751" max="10998" width="10" style="21"/>
    <col min="10999" max="10999" width="33.625" style="21" customWidth="1"/>
    <col min="11000" max="11000" width="8.75" style="21" customWidth="1"/>
    <col min="11001" max="11001" width="11.875" style="21" customWidth="1"/>
    <col min="11002" max="11002" width="10.875" style="21" customWidth="1"/>
    <col min="11003" max="11006" width="15.25" style="21" customWidth="1"/>
    <col min="11007" max="11254" width="10" style="21"/>
    <col min="11255" max="11255" width="33.625" style="21" customWidth="1"/>
    <col min="11256" max="11256" width="8.75" style="21" customWidth="1"/>
    <col min="11257" max="11257" width="11.875" style="21" customWidth="1"/>
    <col min="11258" max="11258" width="10.875" style="21" customWidth="1"/>
    <col min="11259" max="11262" width="15.25" style="21" customWidth="1"/>
    <col min="11263" max="11510" width="10" style="21"/>
    <col min="11511" max="11511" width="33.625" style="21" customWidth="1"/>
    <col min="11512" max="11512" width="8.75" style="21" customWidth="1"/>
    <col min="11513" max="11513" width="11.875" style="21" customWidth="1"/>
    <col min="11514" max="11514" width="10.875" style="21" customWidth="1"/>
    <col min="11515" max="11518" width="15.25" style="21" customWidth="1"/>
    <col min="11519" max="11766" width="10" style="21"/>
    <col min="11767" max="11767" width="33.625" style="21" customWidth="1"/>
    <col min="11768" max="11768" width="8.75" style="21" customWidth="1"/>
    <col min="11769" max="11769" width="11.875" style="21" customWidth="1"/>
    <col min="11770" max="11770" width="10.875" style="21" customWidth="1"/>
    <col min="11771" max="11774" width="15.25" style="21" customWidth="1"/>
    <col min="11775" max="12022" width="10" style="21"/>
    <col min="12023" max="12023" width="33.625" style="21" customWidth="1"/>
    <col min="12024" max="12024" width="8.75" style="21" customWidth="1"/>
    <col min="12025" max="12025" width="11.875" style="21" customWidth="1"/>
    <col min="12026" max="12026" width="10.875" style="21" customWidth="1"/>
    <col min="12027" max="12030" width="15.25" style="21" customWidth="1"/>
    <col min="12031" max="12278" width="10" style="21"/>
    <col min="12279" max="12279" width="33.625" style="21" customWidth="1"/>
    <col min="12280" max="12280" width="8.75" style="21" customWidth="1"/>
    <col min="12281" max="12281" width="11.875" style="21" customWidth="1"/>
    <col min="12282" max="12282" width="10.875" style="21" customWidth="1"/>
    <col min="12283" max="12286" width="15.25" style="21" customWidth="1"/>
    <col min="12287" max="12534" width="10" style="21"/>
    <col min="12535" max="12535" width="33.625" style="21" customWidth="1"/>
    <col min="12536" max="12536" width="8.75" style="21" customWidth="1"/>
    <col min="12537" max="12537" width="11.875" style="21" customWidth="1"/>
    <col min="12538" max="12538" width="10.875" style="21" customWidth="1"/>
    <col min="12539" max="12542" width="15.25" style="21" customWidth="1"/>
    <col min="12543" max="12790" width="10" style="21"/>
    <col min="12791" max="12791" width="33.625" style="21" customWidth="1"/>
    <col min="12792" max="12792" width="8.75" style="21" customWidth="1"/>
    <col min="12793" max="12793" width="11.875" style="21" customWidth="1"/>
    <col min="12794" max="12794" width="10.875" style="21" customWidth="1"/>
    <col min="12795" max="12798" width="15.25" style="21" customWidth="1"/>
    <col min="12799" max="13046" width="10" style="21"/>
    <col min="13047" max="13047" width="33.625" style="21" customWidth="1"/>
    <col min="13048" max="13048" width="8.75" style="21" customWidth="1"/>
    <col min="13049" max="13049" width="11.875" style="21" customWidth="1"/>
    <col min="13050" max="13050" width="10.875" style="21" customWidth="1"/>
    <col min="13051" max="13054" width="15.25" style="21" customWidth="1"/>
    <col min="13055" max="13302" width="10" style="21"/>
    <col min="13303" max="13303" width="33.625" style="21" customWidth="1"/>
    <col min="13304" max="13304" width="8.75" style="21" customWidth="1"/>
    <col min="13305" max="13305" width="11.875" style="21" customWidth="1"/>
    <col min="13306" max="13306" width="10.875" style="21" customWidth="1"/>
    <col min="13307" max="13310" width="15.25" style="21" customWidth="1"/>
    <col min="13311" max="13558" width="10" style="21"/>
    <col min="13559" max="13559" width="33.625" style="21" customWidth="1"/>
    <col min="13560" max="13560" width="8.75" style="21" customWidth="1"/>
    <col min="13561" max="13561" width="11.875" style="21" customWidth="1"/>
    <col min="13562" max="13562" width="10.875" style="21" customWidth="1"/>
    <col min="13563" max="13566" width="15.25" style="21" customWidth="1"/>
    <col min="13567" max="13814" width="10" style="21"/>
    <col min="13815" max="13815" width="33.625" style="21" customWidth="1"/>
    <col min="13816" max="13816" width="8.75" style="21" customWidth="1"/>
    <col min="13817" max="13817" width="11.875" style="21" customWidth="1"/>
    <col min="13818" max="13818" width="10.875" style="21" customWidth="1"/>
    <col min="13819" max="13822" width="15.25" style="21" customWidth="1"/>
    <col min="13823" max="14070" width="10" style="21"/>
    <col min="14071" max="14071" width="33.625" style="21" customWidth="1"/>
    <col min="14072" max="14072" width="8.75" style="21" customWidth="1"/>
    <col min="14073" max="14073" width="11.875" style="21" customWidth="1"/>
    <col min="14074" max="14074" width="10.875" style="21" customWidth="1"/>
    <col min="14075" max="14078" width="15.25" style="21" customWidth="1"/>
    <col min="14079" max="14326" width="10" style="21"/>
    <col min="14327" max="14327" width="33.625" style="21" customWidth="1"/>
    <col min="14328" max="14328" width="8.75" style="21" customWidth="1"/>
    <col min="14329" max="14329" width="11.875" style="21" customWidth="1"/>
    <col min="14330" max="14330" width="10.875" style="21" customWidth="1"/>
    <col min="14331" max="14334" width="15.25" style="21" customWidth="1"/>
    <col min="14335" max="14582" width="10" style="21"/>
    <col min="14583" max="14583" width="33.625" style="21" customWidth="1"/>
    <col min="14584" max="14584" width="8.75" style="21" customWidth="1"/>
    <col min="14585" max="14585" width="11.875" style="21" customWidth="1"/>
    <col min="14586" max="14586" width="10.875" style="21" customWidth="1"/>
    <col min="14587" max="14590" width="15.25" style="21" customWidth="1"/>
    <col min="14591" max="14838" width="10" style="21"/>
    <col min="14839" max="14839" width="33.625" style="21" customWidth="1"/>
    <col min="14840" max="14840" width="8.75" style="21" customWidth="1"/>
    <col min="14841" max="14841" width="11.875" style="21" customWidth="1"/>
    <col min="14842" max="14842" width="10.875" style="21" customWidth="1"/>
    <col min="14843" max="14846" width="15.25" style="21" customWidth="1"/>
    <col min="14847" max="15094" width="10" style="21"/>
    <col min="15095" max="15095" width="33.625" style="21" customWidth="1"/>
    <col min="15096" max="15096" width="8.75" style="21" customWidth="1"/>
    <col min="15097" max="15097" width="11.875" style="21" customWidth="1"/>
    <col min="15098" max="15098" width="10.875" style="21" customWidth="1"/>
    <col min="15099" max="15102" width="15.25" style="21" customWidth="1"/>
    <col min="15103" max="15350" width="10" style="21"/>
    <col min="15351" max="15351" width="33.625" style="21" customWidth="1"/>
    <col min="15352" max="15352" width="8.75" style="21" customWidth="1"/>
    <col min="15353" max="15353" width="11.875" style="21" customWidth="1"/>
    <col min="15354" max="15354" width="10.875" style="21" customWidth="1"/>
    <col min="15355" max="15358" width="15.25" style="21" customWidth="1"/>
    <col min="15359" max="15606" width="10" style="21"/>
    <col min="15607" max="15607" width="33.625" style="21" customWidth="1"/>
    <col min="15608" max="15608" width="8.75" style="21" customWidth="1"/>
    <col min="15609" max="15609" width="11.875" style="21" customWidth="1"/>
    <col min="15610" max="15610" width="10.875" style="21" customWidth="1"/>
    <col min="15611" max="15614" width="15.25" style="21" customWidth="1"/>
    <col min="15615" max="15862" width="10" style="21"/>
    <col min="15863" max="15863" width="33.625" style="21" customWidth="1"/>
    <col min="15864" max="15864" width="8.75" style="21" customWidth="1"/>
    <col min="15865" max="15865" width="11.875" style="21" customWidth="1"/>
    <col min="15866" max="15866" width="10.875" style="21" customWidth="1"/>
    <col min="15867" max="15870" width="15.25" style="21" customWidth="1"/>
    <col min="15871" max="16118" width="10" style="21"/>
    <col min="16119" max="16119" width="33.625" style="21" customWidth="1"/>
    <col min="16120" max="16120" width="8.75" style="21" customWidth="1"/>
    <col min="16121" max="16121" width="11.875" style="21" customWidth="1"/>
    <col min="16122" max="16122" width="10.875" style="21" customWidth="1"/>
    <col min="16123" max="16126" width="15.25" style="21" customWidth="1"/>
    <col min="16127" max="16375" width="10" style="21"/>
    <col min="16376" max="16384" width="10" style="21" customWidth="1"/>
  </cols>
  <sheetData>
    <row r="1" spans="1:6" ht="12.75" x14ac:dyDescent="0.2">
      <c r="A1" s="842" t="s">
        <v>0</v>
      </c>
      <c r="B1" s="842"/>
      <c r="C1" s="842"/>
      <c r="D1" s="842"/>
      <c r="E1" s="842"/>
      <c r="F1" s="842"/>
    </row>
    <row r="2" spans="1:6" ht="12.75" x14ac:dyDescent="0.2">
      <c r="A2" s="843"/>
      <c r="B2" s="843"/>
      <c r="C2" s="843"/>
      <c r="D2" s="843"/>
      <c r="E2" s="843"/>
      <c r="F2" s="843"/>
    </row>
    <row r="3" spans="1:6" ht="29.45" customHeight="1" x14ac:dyDescent="0.25">
      <c r="A3" s="23"/>
      <c r="B3" s="24" t="s">
        <v>42</v>
      </c>
      <c r="C3" s="24" t="s">
        <v>43</v>
      </c>
      <c r="D3" s="25" t="s">
        <v>44</v>
      </c>
      <c r="E3" s="25" t="s">
        <v>492</v>
      </c>
      <c r="F3" s="748" t="s">
        <v>493</v>
      </c>
    </row>
    <row r="4" spans="1:6" ht="12.75" x14ac:dyDescent="0.2">
      <c r="A4" s="26" t="s">
        <v>45</v>
      </c>
      <c r="B4" s="449"/>
      <c r="C4" s="449"/>
      <c r="D4" s="449"/>
      <c r="E4" s="449"/>
      <c r="F4" s="748"/>
    </row>
    <row r="5" spans="1:6" ht="12.75" x14ac:dyDescent="0.2">
      <c r="A5" s="27" t="s">
        <v>46</v>
      </c>
      <c r="B5" s="28" t="s">
        <v>47</v>
      </c>
      <c r="C5" s="29" t="s">
        <v>48</v>
      </c>
      <c r="D5" s="30">
        <v>4460.8492899999983</v>
      </c>
      <c r="E5" s="469">
        <v>4545.0760600000003</v>
      </c>
      <c r="F5" s="744" t="s">
        <v>659</v>
      </c>
    </row>
    <row r="6" spans="1:6" ht="12.75" x14ac:dyDescent="0.2">
      <c r="A6" s="22" t="s">
        <v>472</v>
      </c>
      <c r="B6" s="31" t="s">
        <v>47</v>
      </c>
      <c r="C6" s="32" t="s">
        <v>48</v>
      </c>
      <c r="D6" s="33">
        <v>105.24190000000003</v>
      </c>
      <c r="E6" s="470">
        <v>91.778980000000018</v>
      </c>
      <c r="F6" s="744" t="s">
        <v>659</v>
      </c>
    </row>
    <row r="7" spans="1:6" ht="12.75" x14ac:dyDescent="0.2">
      <c r="A7" s="22" t="s">
        <v>49</v>
      </c>
      <c r="B7" s="31" t="s">
        <v>47</v>
      </c>
      <c r="C7" s="32" t="s">
        <v>48</v>
      </c>
      <c r="D7" s="33">
        <v>383.70319000000035</v>
      </c>
      <c r="E7" s="470">
        <v>402.39883999999989</v>
      </c>
      <c r="F7" s="744" t="s">
        <v>659</v>
      </c>
    </row>
    <row r="8" spans="1:6" ht="12.75" x14ac:dyDescent="0.2">
      <c r="A8" s="22" t="s">
        <v>50</v>
      </c>
      <c r="B8" s="31" t="s">
        <v>47</v>
      </c>
      <c r="C8" s="32" t="s">
        <v>48</v>
      </c>
      <c r="D8" s="33">
        <v>502.81199000000009</v>
      </c>
      <c r="E8" s="470">
        <v>513.93904000000009</v>
      </c>
      <c r="F8" s="744" t="s">
        <v>659</v>
      </c>
    </row>
    <row r="9" spans="1:6" ht="12.75" x14ac:dyDescent="0.2">
      <c r="A9" s="22" t="s">
        <v>609</v>
      </c>
      <c r="B9" s="31" t="s">
        <v>47</v>
      </c>
      <c r="C9" s="32" t="s">
        <v>48</v>
      </c>
      <c r="D9" s="33">
        <v>1801.4856599999973</v>
      </c>
      <c r="E9" s="470">
        <v>1889.1790800000003</v>
      </c>
      <c r="F9" s="744" t="s">
        <v>659</v>
      </c>
    </row>
    <row r="10" spans="1:6" ht="12.75" x14ac:dyDescent="0.2">
      <c r="A10" s="34" t="s">
        <v>51</v>
      </c>
      <c r="B10" s="35" t="s">
        <v>47</v>
      </c>
      <c r="C10" s="36" t="s">
        <v>618</v>
      </c>
      <c r="D10" s="37">
        <v>22275.687000000002</v>
      </c>
      <c r="E10" s="471">
        <v>22109.063000000002</v>
      </c>
      <c r="F10" s="745" t="s">
        <v>659</v>
      </c>
    </row>
    <row r="11" spans="1:6" ht="12.75" x14ac:dyDescent="0.2">
      <c r="A11" s="38" t="s">
        <v>52</v>
      </c>
      <c r="B11" s="39"/>
      <c r="C11" s="40"/>
      <c r="D11" s="41"/>
      <c r="E11" s="41"/>
      <c r="F11" s="746"/>
    </row>
    <row r="12" spans="1:6" ht="12.75" x14ac:dyDescent="0.2">
      <c r="A12" s="22" t="s">
        <v>53</v>
      </c>
      <c r="B12" s="31" t="s">
        <v>47</v>
      </c>
      <c r="C12" s="32" t="s">
        <v>48</v>
      </c>
      <c r="D12" s="33">
        <v>5055</v>
      </c>
      <c r="E12" s="470">
        <v>5266</v>
      </c>
      <c r="F12" s="747" t="s">
        <v>659</v>
      </c>
    </row>
    <row r="13" spans="1:6" ht="12.75" x14ac:dyDescent="0.2">
      <c r="A13" s="22" t="s">
        <v>54</v>
      </c>
      <c r="B13" s="31" t="s">
        <v>47</v>
      </c>
      <c r="C13" s="32" t="s">
        <v>55</v>
      </c>
      <c r="D13" s="33">
        <v>30376.877490000003</v>
      </c>
      <c r="E13" s="470">
        <v>27058.04838</v>
      </c>
      <c r="F13" s="744" t="s">
        <v>659</v>
      </c>
    </row>
    <row r="14" spans="1:6" ht="12.75" x14ac:dyDescent="0.2">
      <c r="A14" s="22" t="s">
        <v>56</v>
      </c>
      <c r="B14" s="31" t="s">
        <v>47</v>
      </c>
      <c r="C14" s="32" t="s">
        <v>57</v>
      </c>
      <c r="D14" s="42">
        <v>52.868823504350232</v>
      </c>
      <c r="E14" s="472">
        <v>52.324270772847875</v>
      </c>
      <c r="F14" s="744" t="s">
        <v>659</v>
      </c>
    </row>
    <row r="15" spans="1:6" ht="12.75" x14ac:dyDescent="0.2">
      <c r="A15" s="22" t="s">
        <v>494</v>
      </c>
      <c r="B15" s="31" t="s">
        <v>47</v>
      </c>
      <c r="C15" s="32" t="s">
        <v>48</v>
      </c>
      <c r="D15" s="33">
        <v>442</v>
      </c>
      <c r="E15" s="470">
        <v>408</v>
      </c>
      <c r="F15" s="745" t="s">
        <v>659</v>
      </c>
    </row>
    <row r="16" spans="1:6" ht="12.75" x14ac:dyDescent="0.2">
      <c r="A16" s="26" t="s">
        <v>58</v>
      </c>
      <c r="B16" s="28"/>
      <c r="C16" s="29"/>
      <c r="D16" s="43"/>
      <c r="E16" s="43"/>
      <c r="F16" s="746"/>
    </row>
    <row r="17" spans="1:6" ht="12.75" x14ac:dyDescent="0.2">
      <c r="A17" s="27" t="s">
        <v>59</v>
      </c>
      <c r="B17" s="28" t="s">
        <v>47</v>
      </c>
      <c r="C17" s="29" t="s">
        <v>48</v>
      </c>
      <c r="D17" s="30">
        <v>5670</v>
      </c>
      <c r="E17" s="469">
        <v>5174</v>
      </c>
      <c r="F17" s="747" t="s">
        <v>659</v>
      </c>
    </row>
    <row r="18" spans="1:6" ht="12.75" x14ac:dyDescent="0.2">
      <c r="A18" s="22" t="s">
        <v>60</v>
      </c>
      <c r="B18" s="31" t="s">
        <v>47</v>
      </c>
      <c r="C18" s="32" t="s">
        <v>61</v>
      </c>
      <c r="D18" s="42">
        <v>86.700879765395882</v>
      </c>
      <c r="E18" s="472">
        <v>81.753679653679654</v>
      </c>
      <c r="F18" s="744" t="s">
        <v>659</v>
      </c>
    </row>
    <row r="19" spans="1:6" ht="12.75" x14ac:dyDescent="0.2">
      <c r="A19" s="34" t="s">
        <v>62</v>
      </c>
      <c r="B19" s="35" t="s">
        <v>47</v>
      </c>
      <c r="C19" s="44" t="s">
        <v>48</v>
      </c>
      <c r="D19" s="37">
        <v>17981</v>
      </c>
      <c r="E19" s="471">
        <v>18103</v>
      </c>
      <c r="F19" s="745" t="s">
        <v>659</v>
      </c>
    </row>
    <row r="20" spans="1:6" ht="12.75" x14ac:dyDescent="0.2">
      <c r="A20" s="26" t="s">
        <v>67</v>
      </c>
      <c r="B20" s="28"/>
      <c r="C20" s="29"/>
      <c r="D20" s="30"/>
      <c r="E20" s="30"/>
      <c r="F20" s="746"/>
    </row>
    <row r="21" spans="1:6" ht="12.75" x14ac:dyDescent="0.2">
      <c r="A21" s="27" t="s">
        <v>68</v>
      </c>
      <c r="B21" s="28" t="s">
        <v>69</v>
      </c>
      <c r="C21" s="29" t="s">
        <v>70</v>
      </c>
      <c r="D21" s="47">
        <v>63.966315789473668</v>
      </c>
      <c r="E21" s="473">
        <v>61.639545454545448</v>
      </c>
      <c r="F21" s="744" t="s">
        <v>659</v>
      </c>
    </row>
    <row r="22" spans="1:6" ht="12.75" x14ac:dyDescent="0.2">
      <c r="A22" s="22" t="s">
        <v>71</v>
      </c>
      <c r="B22" s="31" t="s">
        <v>72</v>
      </c>
      <c r="C22" s="32" t="s">
        <v>73</v>
      </c>
      <c r="D22" s="48">
        <v>1.1149550000000001</v>
      </c>
      <c r="E22" s="474">
        <v>1.1213227272727273</v>
      </c>
      <c r="F22" s="744" t="s">
        <v>659</v>
      </c>
    </row>
    <row r="23" spans="1:6" ht="12.75" x14ac:dyDescent="0.2">
      <c r="A23" s="22" t="s">
        <v>74</v>
      </c>
      <c r="B23" s="31" t="s">
        <v>75</v>
      </c>
      <c r="C23" s="32" t="s">
        <v>76</v>
      </c>
      <c r="D23" s="46">
        <v>131.498386377419</v>
      </c>
      <c r="E23" s="475">
        <v>132.84891061666701</v>
      </c>
      <c r="F23" s="744" t="s">
        <v>659</v>
      </c>
    </row>
    <row r="24" spans="1:6" ht="12.75" x14ac:dyDescent="0.2">
      <c r="A24" s="22" t="s">
        <v>77</v>
      </c>
      <c r="B24" s="31" t="s">
        <v>75</v>
      </c>
      <c r="C24" s="32" t="s">
        <v>76</v>
      </c>
      <c r="D24" s="46">
        <v>120.26744768064501</v>
      </c>
      <c r="E24" s="475">
        <v>118.51318094</v>
      </c>
      <c r="F24" s="744" t="s">
        <v>659</v>
      </c>
    </row>
    <row r="25" spans="1:6" ht="12.75" x14ac:dyDescent="0.2">
      <c r="A25" s="22" t="s">
        <v>78</v>
      </c>
      <c r="B25" s="31" t="s">
        <v>75</v>
      </c>
      <c r="C25" s="32" t="s">
        <v>79</v>
      </c>
      <c r="D25" s="46">
        <v>14.12</v>
      </c>
      <c r="E25" s="475">
        <v>14.12</v>
      </c>
      <c r="F25" s="744" t="s">
        <v>659</v>
      </c>
    </row>
    <row r="26" spans="1:6" ht="12.75" x14ac:dyDescent="0.2">
      <c r="A26" s="34" t="s">
        <v>80</v>
      </c>
      <c r="B26" s="35" t="s">
        <v>75</v>
      </c>
      <c r="C26" s="36" t="s">
        <v>81</v>
      </c>
      <c r="D26" s="49">
        <v>8.8966738299999992</v>
      </c>
      <c r="E26" s="476">
        <v>8.8966738299999992</v>
      </c>
      <c r="F26" s="744" t="s">
        <v>659</v>
      </c>
    </row>
    <row r="27" spans="1:6" ht="12.75" x14ac:dyDescent="0.2">
      <c r="A27" s="38" t="s">
        <v>82</v>
      </c>
      <c r="B27" s="39"/>
      <c r="C27" s="40"/>
      <c r="D27" s="41"/>
      <c r="E27" s="41"/>
      <c r="F27" s="746"/>
    </row>
    <row r="28" spans="1:6" ht="12.75" x14ac:dyDescent="0.2">
      <c r="A28" s="22" t="s">
        <v>83</v>
      </c>
      <c r="B28" s="31" t="s">
        <v>84</v>
      </c>
      <c r="C28" s="32" t="s">
        <v>495</v>
      </c>
      <c r="D28" s="50">
        <v>2.6</v>
      </c>
      <c r="E28" s="477">
        <v>3.1</v>
      </c>
      <c r="F28" s="744" t="s">
        <v>662</v>
      </c>
    </row>
    <row r="29" spans="1:6" x14ac:dyDescent="0.2">
      <c r="A29" s="22" t="s">
        <v>85</v>
      </c>
      <c r="B29" s="31" t="s">
        <v>84</v>
      </c>
      <c r="C29" s="32" t="s">
        <v>495</v>
      </c>
      <c r="D29" s="51">
        <v>1.7</v>
      </c>
      <c r="E29" s="478">
        <v>7.5</v>
      </c>
      <c r="F29" s="744" t="s">
        <v>659</v>
      </c>
    </row>
    <row r="30" spans="1:6" ht="12.75" x14ac:dyDescent="0.2">
      <c r="A30" s="52" t="s">
        <v>86</v>
      </c>
      <c r="B30" s="31" t="s">
        <v>84</v>
      </c>
      <c r="C30" s="32" t="s">
        <v>495</v>
      </c>
      <c r="D30" s="51">
        <v>-2.7</v>
      </c>
      <c r="E30" s="478">
        <v>4.4000000000000004</v>
      </c>
      <c r="F30" s="744" t="s">
        <v>659</v>
      </c>
    </row>
    <row r="31" spans="1:6" ht="12.75" x14ac:dyDescent="0.2">
      <c r="A31" s="52" t="s">
        <v>87</v>
      </c>
      <c r="B31" s="31" t="s">
        <v>84</v>
      </c>
      <c r="C31" s="32" t="s">
        <v>495</v>
      </c>
      <c r="D31" s="51">
        <v>-1.2</v>
      </c>
      <c r="E31" s="478">
        <v>8.4</v>
      </c>
      <c r="F31" s="744" t="s">
        <v>659</v>
      </c>
    </row>
    <row r="32" spans="1:6" ht="12.75" x14ac:dyDescent="0.2">
      <c r="A32" s="52" t="s">
        <v>88</v>
      </c>
      <c r="B32" s="31" t="s">
        <v>84</v>
      </c>
      <c r="C32" s="32" t="s">
        <v>495</v>
      </c>
      <c r="D32" s="51">
        <v>-2.8</v>
      </c>
      <c r="E32" s="478">
        <v>4</v>
      </c>
      <c r="F32" s="744" t="s">
        <v>659</v>
      </c>
    </row>
    <row r="33" spans="1:6" ht="12.75" x14ac:dyDescent="0.2">
      <c r="A33" s="52" t="s">
        <v>89</v>
      </c>
      <c r="B33" s="31" t="s">
        <v>84</v>
      </c>
      <c r="C33" s="32" t="s">
        <v>495</v>
      </c>
      <c r="D33" s="51">
        <v>4.2</v>
      </c>
      <c r="E33" s="478">
        <v>15.2</v>
      </c>
      <c r="F33" s="744" t="s">
        <v>659</v>
      </c>
    </row>
    <row r="34" spans="1:6" ht="12.75" x14ac:dyDescent="0.2">
      <c r="A34" s="52" t="s">
        <v>90</v>
      </c>
      <c r="B34" s="31" t="s">
        <v>84</v>
      </c>
      <c r="C34" s="32" t="s">
        <v>495</v>
      </c>
      <c r="D34" s="51">
        <v>2.9</v>
      </c>
      <c r="E34" s="478">
        <v>6.6</v>
      </c>
      <c r="F34" s="744" t="s">
        <v>659</v>
      </c>
    </row>
    <row r="35" spans="1:6" ht="12.75" x14ac:dyDescent="0.2">
      <c r="A35" s="52" t="s">
        <v>91</v>
      </c>
      <c r="B35" s="31" t="s">
        <v>84</v>
      </c>
      <c r="C35" s="32" t="s">
        <v>495</v>
      </c>
      <c r="D35" s="51">
        <v>3.5</v>
      </c>
      <c r="E35" s="478">
        <v>4.7</v>
      </c>
      <c r="F35" s="744" t="s">
        <v>659</v>
      </c>
    </row>
    <row r="36" spans="1:6" x14ac:dyDescent="0.2">
      <c r="A36" s="22" t="s">
        <v>92</v>
      </c>
      <c r="B36" s="31" t="s">
        <v>93</v>
      </c>
      <c r="C36" s="32" t="s">
        <v>495</v>
      </c>
      <c r="D36" s="51">
        <v>-0.7</v>
      </c>
      <c r="E36" s="478">
        <v>0.2</v>
      </c>
      <c r="F36" s="744" t="s">
        <v>659</v>
      </c>
    </row>
    <row r="37" spans="1:6" x14ac:dyDescent="0.2">
      <c r="A37" s="22" t="s">
        <v>496</v>
      </c>
      <c r="B37" s="31" t="s">
        <v>94</v>
      </c>
      <c r="C37" s="32" t="s">
        <v>495</v>
      </c>
      <c r="D37" s="51">
        <v>5.4</v>
      </c>
      <c r="E37" s="478">
        <v>7.5</v>
      </c>
      <c r="F37" s="744" t="s">
        <v>659</v>
      </c>
    </row>
    <row r="38" spans="1:6" ht="12.75" x14ac:dyDescent="0.2">
      <c r="A38" s="34" t="s">
        <v>95</v>
      </c>
      <c r="B38" s="35" t="s">
        <v>96</v>
      </c>
      <c r="C38" s="36" t="s">
        <v>495</v>
      </c>
      <c r="D38" s="53">
        <v>15.2</v>
      </c>
      <c r="E38" s="479">
        <v>24.9</v>
      </c>
      <c r="F38" s="744" t="s">
        <v>659</v>
      </c>
    </row>
    <row r="39" spans="1:6" ht="12.75" x14ac:dyDescent="0.2">
      <c r="A39" s="38" t="s">
        <v>63</v>
      </c>
      <c r="B39" s="39"/>
      <c r="C39" s="40"/>
      <c r="D39" s="41"/>
      <c r="E39" s="41"/>
      <c r="F39" s="746"/>
    </row>
    <row r="40" spans="1:6" ht="12.75" x14ac:dyDescent="0.2">
      <c r="A40" s="22" t="s">
        <v>64</v>
      </c>
      <c r="B40" s="31" t="s">
        <v>47</v>
      </c>
      <c r="C40" s="32" t="s">
        <v>48</v>
      </c>
      <c r="D40" s="45">
        <v>23.832999999999998</v>
      </c>
      <c r="E40" s="480">
        <v>20.893999999999998</v>
      </c>
      <c r="F40" s="744" t="s">
        <v>659</v>
      </c>
    </row>
    <row r="41" spans="1:6" ht="12.75" x14ac:dyDescent="0.2">
      <c r="A41" s="22" t="s">
        <v>51</v>
      </c>
      <c r="B41" s="31" t="s">
        <v>47</v>
      </c>
      <c r="C41" s="32" t="s">
        <v>55</v>
      </c>
      <c r="D41" s="33">
        <v>83.235222827999991</v>
      </c>
      <c r="E41" s="470">
        <v>76.328791480799993</v>
      </c>
      <c r="F41" s="744" t="s">
        <v>659</v>
      </c>
    </row>
    <row r="42" spans="1:6" ht="12.75" x14ac:dyDescent="0.2">
      <c r="A42" s="22" t="s">
        <v>65</v>
      </c>
      <c r="B42" s="31" t="s">
        <v>47</v>
      </c>
      <c r="C42" s="32" t="s">
        <v>61</v>
      </c>
      <c r="D42" s="46">
        <v>0.53427045951601759</v>
      </c>
      <c r="E42" s="475">
        <v>0.45970627827073146</v>
      </c>
      <c r="F42" s="744" t="s">
        <v>659</v>
      </c>
    </row>
    <row r="43" spans="1:6" ht="12.75" x14ac:dyDescent="0.2">
      <c r="A43" s="34" t="s">
        <v>66</v>
      </c>
      <c r="B43" s="35" t="s">
        <v>47</v>
      </c>
      <c r="C43" s="36" t="s">
        <v>61</v>
      </c>
      <c r="D43" s="46">
        <v>0.37365950970670392</v>
      </c>
      <c r="E43" s="475">
        <v>0.34523756832571323</v>
      </c>
      <c r="F43" s="744" t="s">
        <v>659</v>
      </c>
    </row>
    <row r="44" spans="1:6" x14ac:dyDescent="0.2">
      <c r="A44" s="38" t="s">
        <v>97</v>
      </c>
      <c r="B44" s="39"/>
      <c r="C44" s="40"/>
      <c r="D44" s="41"/>
      <c r="E44" s="41"/>
      <c r="F44" s="746"/>
    </row>
    <row r="45" spans="1:6" ht="12.75" x14ac:dyDescent="0.2">
      <c r="A45" s="54" t="s">
        <v>98</v>
      </c>
      <c r="B45" s="31" t="s">
        <v>84</v>
      </c>
      <c r="C45" s="32" t="s">
        <v>495</v>
      </c>
      <c r="D45" s="51">
        <v>0</v>
      </c>
      <c r="E45" s="478">
        <v>2.6</v>
      </c>
      <c r="F45" s="744" t="s">
        <v>659</v>
      </c>
    </row>
    <row r="46" spans="1:6" ht="12.75" x14ac:dyDescent="0.2">
      <c r="A46" s="55" t="s">
        <v>99</v>
      </c>
      <c r="B46" s="31" t="s">
        <v>84</v>
      </c>
      <c r="C46" s="32" t="s">
        <v>495</v>
      </c>
      <c r="D46" s="51">
        <v>0.5</v>
      </c>
      <c r="E46" s="478">
        <v>3.6</v>
      </c>
      <c r="F46" s="744" t="s">
        <v>659</v>
      </c>
    </row>
    <row r="47" spans="1:6" ht="12.75" x14ac:dyDescent="0.2">
      <c r="A47" s="55" t="s">
        <v>100</v>
      </c>
      <c r="B47" s="31" t="s">
        <v>84</v>
      </c>
      <c r="C47" s="32" t="s">
        <v>495</v>
      </c>
      <c r="D47" s="51">
        <v>0.2</v>
      </c>
      <c r="E47" s="478">
        <v>1.5</v>
      </c>
      <c r="F47" s="744" t="s">
        <v>659</v>
      </c>
    </row>
    <row r="48" spans="1:6" ht="12.75" x14ac:dyDescent="0.2">
      <c r="A48" s="54" t="s">
        <v>101</v>
      </c>
      <c r="B48" s="31" t="s">
        <v>84</v>
      </c>
      <c r="C48" s="32" t="s">
        <v>495</v>
      </c>
      <c r="D48" s="51">
        <v>-0.9</v>
      </c>
      <c r="E48" s="478">
        <v>0.4</v>
      </c>
      <c r="F48" s="744" t="s">
        <v>659</v>
      </c>
    </row>
    <row r="49" spans="1:7" ht="12.75" x14ac:dyDescent="0.2">
      <c r="A49" s="481" t="s">
        <v>102</v>
      </c>
      <c r="B49" s="31" t="s">
        <v>84</v>
      </c>
      <c r="C49" s="32" t="s">
        <v>495</v>
      </c>
      <c r="D49" s="51">
        <v>1.2</v>
      </c>
      <c r="E49" s="478">
        <v>2.9</v>
      </c>
      <c r="F49" s="744" t="s">
        <v>659</v>
      </c>
    </row>
    <row r="50" spans="1:7" ht="12.75" x14ac:dyDescent="0.2">
      <c r="A50" s="55" t="s">
        <v>103</v>
      </c>
      <c r="B50" s="31" t="s">
        <v>84</v>
      </c>
      <c r="C50" s="32" t="s">
        <v>495</v>
      </c>
      <c r="D50" s="51">
        <v>1</v>
      </c>
      <c r="E50" s="478">
        <v>2.8</v>
      </c>
      <c r="F50" s="744" t="s">
        <v>659</v>
      </c>
    </row>
    <row r="51" spans="1:7" ht="12.75" x14ac:dyDescent="0.2">
      <c r="A51" s="55" t="s">
        <v>104</v>
      </c>
      <c r="B51" s="31" t="s">
        <v>84</v>
      </c>
      <c r="C51" s="32" t="s">
        <v>495</v>
      </c>
      <c r="D51" s="51">
        <v>0.4</v>
      </c>
      <c r="E51" s="478">
        <v>1.6</v>
      </c>
      <c r="F51" s="744" t="s">
        <v>659</v>
      </c>
    </row>
    <row r="52" spans="1:7" ht="12.75" x14ac:dyDescent="0.2">
      <c r="A52" s="55" t="s">
        <v>105</v>
      </c>
      <c r="B52" s="31" t="s">
        <v>84</v>
      </c>
      <c r="C52" s="32" t="s">
        <v>495</v>
      </c>
      <c r="D52" s="51">
        <v>7</v>
      </c>
      <c r="E52" s="478">
        <v>5.8</v>
      </c>
      <c r="F52" s="744" t="s">
        <v>659</v>
      </c>
    </row>
    <row r="53" spans="1:7" ht="12.75" x14ac:dyDescent="0.2">
      <c r="A53" s="54" t="s">
        <v>106</v>
      </c>
      <c r="B53" s="31" t="s">
        <v>84</v>
      </c>
      <c r="C53" s="32" t="s">
        <v>495</v>
      </c>
      <c r="D53" s="51">
        <v>6.9</v>
      </c>
      <c r="E53" s="478">
        <v>3.9</v>
      </c>
      <c r="F53" s="744" t="s">
        <v>659</v>
      </c>
    </row>
    <row r="54" spans="1:7" ht="12.75" x14ac:dyDescent="0.2">
      <c r="A54" s="56" t="s">
        <v>107</v>
      </c>
      <c r="B54" s="35" t="s">
        <v>84</v>
      </c>
      <c r="C54" s="36" t="s">
        <v>495</v>
      </c>
      <c r="D54" s="53">
        <v>-12.1</v>
      </c>
      <c r="E54" s="479">
        <v>-6.9</v>
      </c>
      <c r="F54" s="745" t="s">
        <v>659</v>
      </c>
    </row>
    <row r="55" spans="1:7" ht="12.75" x14ac:dyDescent="0.2">
      <c r="A55" s="22"/>
      <c r="B55" s="22"/>
      <c r="C55" s="22"/>
      <c r="D55" s="22"/>
      <c r="E55" s="22"/>
      <c r="F55" s="22"/>
    </row>
    <row r="56" spans="1:7" ht="12.75" x14ac:dyDescent="0.2">
      <c r="A56" s="460"/>
      <c r="B56" s="22"/>
      <c r="C56" s="22"/>
      <c r="D56" s="22"/>
      <c r="E56" s="22"/>
      <c r="F56" s="22"/>
    </row>
    <row r="57" spans="1:7" ht="12.75" x14ac:dyDescent="0.2">
      <c r="A57" s="460" t="s">
        <v>497</v>
      </c>
      <c r="B57" s="466"/>
      <c r="C57" s="466"/>
      <c r="D57" s="467"/>
      <c r="E57" s="22"/>
      <c r="F57" s="22"/>
    </row>
    <row r="58" spans="1:7" ht="12.75" x14ac:dyDescent="0.2">
      <c r="A58" s="460" t="s">
        <v>498</v>
      </c>
      <c r="B58" s="22"/>
      <c r="C58" s="22"/>
      <c r="D58" s="22"/>
      <c r="E58" s="22"/>
      <c r="F58" s="22"/>
    </row>
    <row r="59" spans="1:7" ht="12.75" x14ac:dyDescent="0.2">
      <c r="A59" s="460"/>
      <c r="B59" s="22"/>
      <c r="C59" s="22"/>
      <c r="D59" s="22"/>
      <c r="E59" s="22"/>
      <c r="F59" s="22"/>
    </row>
    <row r="60" spans="1:7" ht="12.75" x14ac:dyDescent="0.2">
      <c r="B60" s="57"/>
      <c r="C60" s="8"/>
      <c r="D60" s="8"/>
      <c r="E60" s="8"/>
      <c r="F60" s="8"/>
      <c r="G60" s="58"/>
    </row>
  </sheetData>
  <mergeCells count="1">
    <mergeCell ref="A1:F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BM14"/>
  <sheetViews>
    <sheetView zoomScale="115" zoomScaleNormal="115" zoomScaleSheetLayoutView="100" workbookViewId="0">
      <selection activeCell="C17" sqref="C17"/>
    </sheetView>
  </sheetViews>
  <sheetFormatPr baseColWidth="10" defaultRowHeight="12.75" x14ac:dyDescent="0.2"/>
  <cols>
    <col min="1" max="1" width="22.5" style="183" customWidth="1"/>
    <col min="2" max="2" width="11" style="183" customWidth="1"/>
    <col min="3" max="3" width="11.75" style="183" customWidth="1"/>
    <col min="4" max="4" width="10.375" style="183" customWidth="1"/>
    <col min="5" max="5" width="9.875" style="183" customWidth="1"/>
    <col min="6" max="6" width="10.375" style="183" customWidth="1"/>
    <col min="7" max="7" width="11" style="183" customWidth="1"/>
    <col min="8" max="8" width="15.625" style="183" customWidth="1"/>
    <col min="9" max="11" width="11" style="183"/>
    <col min="12" max="12" width="11.5" style="183" customWidth="1"/>
    <col min="13" max="66" width="11" style="183"/>
    <col min="67" max="256" width="10" style="183"/>
    <col min="257" max="257" width="19.75" style="183" customWidth="1"/>
    <col min="258" max="258" width="10" style="183" customWidth="1"/>
    <col min="259" max="259" width="7.5" style="183" bestFit="1" customWidth="1"/>
    <col min="260" max="260" width="9.125" style="183" bestFit="1" customWidth="1"/>
    <col min="261" max="261" width="7.5" style="183" bestFit="1" customWidth="1"/>
    <col min="262" max="262" width="9.125" style="183" bestFit="1" customWidth="1"/>
    <col min="263" max="263" width="7.5" style="183" bestFit="1" customWidth="1"/>
    <col min="264" max="264" width="11" style="183" bestFit="1" customWidth="1"/>
    <col min="265" max="267" width="10" style="183"/>
    <col min="268" max="268" width="10.125" style="183" bestFit="1" customWidth="1"/>
    <col min="269" max="512" width="10" style="183"/>
    <col min="513" max="513" width="19.75" style="183" customWidth="1"/>
    <col min="514" max="514" width="10" style="183" customWidth="1"/>
    <col min="515" max="515" width="7.5" style="183" bestFit="1" customWidth="1"/>
    <col min="516" max="516" width="9.125" style="183" bestFit="1" customWidth="1"/>
    <col min="517" max="517" width="7.5" style="183" bestFit="1" customWidth="1"/>
    <col min="518" max="518" width="9.125" style="183" bestFit="1" customWidth="1"/>
    <col min="519" max="519" width="7.5" style="183" bestFit="1" customWidth="1"/>
    <col min="520" max="520" width="11" style="183" bestFit="1" customWidth="1"/>
    <col min="521" max="523" width="10" style="183"/>
    <col min="524" max="524" width="10.125" style="183" bestFit="1" customWidth="1"/>
    <col min="525" max="768" width="10" style="183"/>
    <col min="769" max="769" width="19.75" style="183" customWidth="1"/>
    <col min="770" max="770" width="10" style="183" customWidth="1"/>
    <col min="771" max="771" width="7.5" style="183" bestFit="1" customWidth="1"/>
    <col min="772" max="772" width="9.125" style="183" bestFit="1" customWidth="1"/>
    <col min="773" max="773" width="7.5" style="183" bestFit="1" customWidth="1"/>
    <col min="774" max="774" width="9.125" style="183" bestFit="1" customWidth="1"/>
    <col min="775" max="775" width="7.5" style="183" bestFit="1" customWidth="1"/>
    <col min="776" max="776" width="11" style="183" bestFit="1" customWidth="1"/>
    <col min="777" max="779" width="10" style="183"/>
    <col min="780" max="780" width="10.125" style="183" bestFit="1" customWidth="1"/>
    <col min="781" max="1024" width="11" style="183"/>
    <col min="1025" max="1025" width="19.75" style="183" customWidth="1"/>
    <col min="1026" max="1026" width="10" style="183" customWidth="1"/>
    <col min="1027" max="1027" width="7.5" style="183" bestFit="1" customWidth="1"/>
    <col min="1028" max="1028" width="9.125" style="183" bestFit="1" customWidth="1"/>
    <col min="1029" max="1029" width="7.5" style="183" bestFit="1" customWidth="1"/>
    <col min="1030" max="1030" width="9.125" style="183" bestFit="1" customWidth="1"/>
    <col min="1031" max="1031" width="7.5" style="183" bestFit="1" customWidth="1"/>
    <col min="1032" max="1032" width="11" style="183" bestFit="1" customWidth="1"/>
    <col min="1033" max="1035" width="10" style="183"/>
    <col min="1036" max="1036" width="10.125" style="183" bestFit="1" customWidth="1"/>
    <col min="1037" max="1280" width="10" style="183"/>
    <col min="1281" max="1281" width="19.75" style="183" customWidth="1"/>
    <col min="1282" max="1282" width="10" style="183" customWidth="1"/>
    <col min="1283" max="1283" width="7.5" style="183" bestFit="1" customWidth="1"/>
    <col min="1284" max="1284" width="9.125" style="183" bestFit="1" customWidth="1"/>
    <col min="1285" max="1285" width="7.5" style="183" bestFit="1" customWidth="1"/>
    <col min="1286" max="1286" width="9.125" style="183" bestFit="1" customWidth="1"/>
    <col min="1287" max="1287" width="7.5" style="183" bestFit="1" customWidth="1"/>
    <col min="1288" max="1288" width="11" style="183" bestFit="1" customWidth="1"/>
    <col min="1289" max="1291" width="10" style="183"/>
    <col min="1292" max="1292" width="10.125" style="183" bestFit="1" customWidth="1"/>
    <col min="1293" max="1536" width="10" style="183"/>
    <col min="1537" max="1537" width="19.75" style="183" customWidth="1"/>
    <col min="1538" max="1538" width="10" style="183" customWidth="1"/>
    <col min="1539" max="1539" width="7.5" style="183" bestFit="1" customWidth="1"/>
    <col min="1540" max="1540" width="9.125" style="183" bestFit="1" customWidth="1"/>
    <col min="1541" max="1541" width="7.5" style="183" bestFit="1" customWidth="1"/>
    <col min="1542" max="1542" width="9.125" style="183" bestFit="1" customWidth="1"/>
    <col min="1543" max="1543" width="7.5" style="183" bestFit="1" customWidth="1"/>
    <col min="1544" max="1544" width="11" style="183" bestFit="1" customWidth="1"/>
    <col min="1545" max="1547" width="10" style="183"/>
    <col min="1548" max="1548" width="10.125" style="183" bestFit="1" customWidth="1"/>
    <col min="1549" max="1792" width="10" style="183"/>
    <col min="1793" max="1793" width="19.75" style="183" customWidth="1"/>
    <col min="1794" max="1794" width="10" style="183" customWidth="1"/>
    <col min="1795" max="1795" width="7.5" style="183" bestFit="1" customWidth="1"/>
    <col min="1796" max="1796" width="9.125" style="183" bestFit="1" customWidth="1"/>
    <col min="1797" max="1797" width="7.5" style="183" bestFit="1" customWidth="1"/>
    <col min="1798" max="1798" width="9.125" style="183" bestFit="1" customWidth="1"/>
    <col min="1799" max="1799" width="7.5" style="183" bestFit="1" customWidth="1"/>
    <col min="1800" max="1800" width="11" style="183" bestFit="1" customWidth="1"/>
    <col min="1801" max="1803" width="10" style="183"/>
    <col min="1804" max="1804" width="10.125" style="183" bestFit="1" customWidth="1"/>
    <col min="1805" max="2048" width="11" style="183"/>
    <col min="2049" max="2049" width="19.75" style="183" customWidth="1"/>
    <col min="2050" max="2050" width="10" style="183" customWidth="1"/>
    <col min="2051" max="2051" width="7.5" style="183" bestFit="1" customWidth="1"/>
    <col min="2052" max="2052" width="9.125" style="183" bestFit="1" customWidth="1"/>
    <col min="2053" max="2053" width="7.5" style="183" bestFit="1" customWidth="1"/>
    <col min="2054" max="2054" width="9.125" style="183" bestFit="1" customWidth="1"/>
    <col min="2055" max="2055" width="7.5" style="183" bestFit="1" customWidth="1"/>
    <col min="2056" max="2056" width="11" style="183" bestFit="1" customWidth="1"/>
    <col min="2057" max="2059" width="10" style="183"/>
    <col min="2060" max="2060" width="10.125" style="183" bestFit="1" customWidth="1"/>
    <col min="2061" max="2304" width="10" style="183"/>
    <col min="2305" max="2305" width="19.75" style="183" customWidth="1"/>
    <col min="2306" max="2306" width="10" style="183" customWidth="1"/>
    <col min="2307" max="2307" width="7.5" style="183" bestFit="1" customWidth="1"/>
    <col min="2308" max="2308" width="9.125" style="183" bestFit="1" customWidth="1"/>
    <col min="2309" max="2309" width="7.5" style="183" bestFit="1" customWidth="1"/>
    <col min="2310" max="2310" width="9.125" style="183" bestFit="1" customWidth="1"/>
    <col min="2311" max="2311" width="7.5" style="183" bestFit="1" customWidth="1"/>
    <col min="2312" max="2312" width="11" style="183" bestFit="1" customWidth="1"/>
    <col min="2313" max="2315" width="10" style="183"/>
    <col min="2316" max="2316" width="10.125" style="183" bestFit="1" customWidth="1"/>
    <col min="2317" max="2560" width="10" style="183"/>
    <col min="2561" max="2561" width="19.75" style="183" customWidth="1"/>
    <col min="2562" max="2562" width="10" style="183" customWidth="1"/>
    <col min="2563" max="2563" width="7.5" style="183" bestFit="1" customWidth="1"/>
    <col min="2564" max="2564" width="9.125" style="183" bestFit="1" customWidth="1"/>
    <col min="2565" max="2565" width="7.5" style="183" bestFit="1" customWidth="1"/>
    <col min="2566" max="2566" width="9.125" style="183" bestFit="1" customWidth="1"/>
    <col min="2567" max="2567" width="7.5" style="183" bestFit="1" customWidth="1"/>
    <col min="2568" max="2568" width="11" style="183" bestFit="1" customWidth="1"/>
    <col min="2569" max="2571" width="10" style="183"/>
    <col min="2572" max="2572" width="10.125" style="183" bestFit="1" customWidth="1"/>
    <col min="2573" max="2816" width="10" style="183"/>
    <col min="2817" max="2817" width="19.75" style="183" customWidth="1"/>
    <col min="2818" max="2818" width="10" style="183" customWidth="1"/>
    <col min="2819" max="2819" width="7.5" style="183" bestFit="1" customWidth="1"/>
    <col min="2820" max="2820" width="9.125" style="183" bestFit="1" customWidth="1"/>
    <col min="2821" max="2821" width="7.5" style="183" bestFit="1" customWidth="1"/>
    <col min="2822" max="2822" width="9.125" style="183" bestFit="1" customWidth="1"/>
    <col min="2823" max="2823" width="7.5" style="183" bestFit="1" customWidth="1"/>
    <col min="2824" max="2824" width="11" style="183" bestFit="1" customWidth="1"/>
    <col min="2825" max="2827" width="10" style="183"/>
    <col min="2828" max="2828" width="10.125" style="183" bestFit="1" customWidth="1"/>
    <col min="2829" max="3072" width="11" style="183"/>
    <col min="3073" max="3073" width="19.75" style="183" customWidth="1"/>
    <col min="3074" max="3074" width="10" style="183" customWidth="1"/>
    <col min="3075" max="3075" width="7.5" style="183" bestFit="1" customWidth="1"/>
    <col min="3076" max="3076" width="9.125" style="183" bestFit="1" customWidth="1"/>
    <col min="3077" max="3077" width="7.5" style="183" bestFit="1" customWidth="1"/>
    <col min="3078" max="3078" width="9.125" style="183" bestFit="1" customWidth="1"/>
    <col min="3079" max="3079" width="7.5" style="183" bestFit="1" customWidth="1"/>
    <col min="3080" max="3080" width="11" style="183" bestFit="1" customWidth="1"/>
    <col min="3081" max="3083" width="10" style="183"/>
    <col min="3084" max="3084" width="10.125" style="183" bestFit="1" customWidth="1"/>
    <col min="3085" max="3328" width="10" style="183"/>
    <col min="3329" max="3329" width="19.75" style="183" customWidth="1"/>
    <col min="3330" max="3330" width="10" style="183" customWidth="1"/>
    <col min="3331" max="3331" width="7.5" style="183" bestFit="1" customWidth="1"/>
    <col min="3332" max="3332" width="9.125" style="183" bestFit="1" customWidth="1"/>
    <col min="3333" max="3333" width="7.5" style="183" bestFit="1" customWidth="1"/>
    <col min="3334" max="3334" width="9.125" style="183" bestFit="1" customWidth="1"/>
    <col min="3335" max="3335" width="7.5" style="183" bestFit="1" customWidth="1"/>
    <col min="3336" max="3336" width="11" style="183" bestFit="1" customWidth="1"/>
    <col min="3337" max="3339" width="10" style="183"/>
    <col min="3340" max="3340" width="10.125" style="183" bestFit="1" customWidth="1"/>
    <col min="3341" max="3584" width="10" style="183"/>
    <col min="3585" max="3585" width="19.75" style="183" customWidth="1"/>
    <col min="3586" max="3586" width="10" style="183" customWidth="1"/>
    <col min="3587" max="3587" width="7.5" style="183" bestFit="1" customWidth="1"/>
    <col min="3588" max="3588" width="9.125" style="183" bestFit="1" customWidth="1"/>
    <col min="3589" max="3589" width="7.5" style="183" bestFit="1" customWidth="1"/>
    <col min="3590" max="3590" width="9.125" style="183" bestFit="1" customWidth="1"/>
    <col min="3591" max="3591" width="7.5" style="183" bestFit="1" customWidth="1"/>
    <col min="3592" max="3592" width="11" style="183" bestFit="1" customWidth="1"/>
    <col min="3593" max="3595" width="10" style="183"/>
    <col min="3596" max="3596" width="10.125" style="183" bestFit="1" customWidth="1"/>
    <col min="3597" max="3840" width="10" style="183"/>
    <col min="3841" max="3841" width="19.75" style="183" customWidth="1"/>
    <col min="3842" max="3842" width="10" style="183" customWidth="1"/>
    <col min="3843" max="3843" width="7.5" style="183" bestFit="1" customWidth="1"/>
    <col min="3844" max="3844" width="9.125" style="183" bestFit="1" customWidth="1"/>
    <col min="3845" max="3845" width="7.5" style="183" bestFit="1" customWidth="1"/>
    <col min="3846" max="3846" width="9.125" style="183" bestFit="1" customWidth="1"/>
    <col min="3847" max="3847" width="7.5" style="183" bestFit="1" customWidth="1"/>
    <col min="3848" max="3848" width="11" style="183" bestFit="1" customWidth="1"/>
    <col min="3849" max="3851" width="10" style="183"/>
    <col min="3852" max="3852" width="10.125" style="183" bestFit="1" customWidth="1"/>
    <col min="3853" max="4096" width="11" style="183"/>
    <col min="4097" max="4097" width="19.75" style="183" customWidth="1"/>
    <col min="4098" max="4098" width="10" style="183" customWidth="1"/>
    <col min="4099" max="4099" width="7.5" style="183" bestFit="1" customWidth="1"/>
    <col min="4100" max="4100" width="9.125" style="183" bestFit="1" customWidth="1"/>
    <col min="4101" max="4101" width="7.5" style="183" bestFit="1" customWidth="1"/>
    <col min="4102" max="4102" width="9.125" style="183" bestFit="1" customWidth="1"/>
    <col min="4103" max="4103" width="7.5" style="183" bestFit="1" customWidth="1"/>
    <col min="4104" max="4104" width="11" style="183" bestFit="1" customWidth="1"/>
    <col min="4105" max="4107" width="10" style="183"/>
    <col min="4108" max="4108" width="10.125" style="183" bestFit="1" customWidth="1"/>
    <col min="4109" max="4352" width="10" style="183"/>
    <col min="4353" max="4353" width="19.75" style="183" customWidth="1"/>
    <col min="4354" max="4354" width="10" style="183" customWidth="1"/>
    <col min="4355" max="4355" width="7.5" style="183" bestFit="1" customWidth="1"/>
    <col min="4356" max="4356" width="9.125" style="183" bestFit="1" customWidth="1"/>
    <col min="4357" max="4357" width="7.5" style="183" bestFit="1" customWidth="1"/>
    <col min="4358" max="4358" width="9.125" style="183" bestFit="1" customWidth="1"/>
    <col min="4359" max="4359" width="7.5" style="183" bestFit="1" customWidth="1"/>
    <col min="4360" max="4360" width="11" style="183" bestFit="1" customWidth="1"/>
    <col min="4361" max="4363" width="10" style="183"/>
    <col min="4364" max="4364" width="10.125" style="183" bestFit="1" customWidth="1"/>
    <col min="4365" max="4608" width="10" style="183"/>
    <col min="4609" max="4609" width="19.75" style="183" customWidth="1"/>
    <col min="4610" max="4610" width="10" style="183" customWidth="1"/>
    <col min="4611" max="4611" width="7.5" style="183" bestFit="1" customWidth="1"/>
    <col min="4612" max="4612" width="9.125" style="183" bestFit="1" customWidth="1"/>
    <col min="4613" max="4613" width="7.5" style="183" bestFit="1" customWidth="1"/>
    <col min="4614" max="4614" width="9.125" style="183" bestFit="1" customWidth="1"/>
    <col min="4615" max="4615" width="7.5" style="183" bestFit="1" customWidth="1"/>
    <col min="4616" max="4616" width="11" style="183" bestFit="1" customWidth="1"/>
    <col min="4617" max="4619" width="10" style="183"/>
    <col min="4620" max="4620" width="10.125" style="183" bestFit="1" customWidth="1"/>
    <col min="4621" max="4864" width="10" style="183"/>
    <col min="4865" max="4865" width="19.75" style="183" customWidth="1"/>
    <col min="4866" max="4866" width="10" style="183" customWidth="1"/>
    <col min="4867" max="4867" width="7.5" style="183" bestFit="1" customWidth="1"/>
    <col min="4868" max="4868" width="9.125" style="183" bestFit="1" customWidth="1"/>
    <col min="4869" max="4869" width="7.5" style="183" bestFit="1" customWidth="1"/>
    <col min="4870" max="4870" width="9.125" style="183" bestFit="1" customWidth="1"/>
    <col min="4871" max="4871" width="7.5" style="183" bestFit="1" customWidth="1"/>
    <col min="4872" max="4872" width="11" style="183" bestFit="1" customWidth="1"/>
    <col min="4873" max="4875" width="10" style="183"/>
    <col min="4876" max="4876" width="10.125" style="183" bestFit="1" customWidth="1"/>
    <col min="4877" max="5120" width="11" style="183"/>
    <col min="5121" max="5121" width="19.75" style="183" customWidth="1"/>
    <col min="5122" max="5122" width="10" style="183" customWidth="1"/>
    <col min="5123" max="5123" width="7.5" style="183" bestFit="1" customWidth="1"/>
    <col min="5124" max="5124" width="9.125" style="183" bestFit="1" customWidth="1"/>
    <col min="5125" max="5125" width="7.5" style="183" bestFit="1" customWidth="1"/>
    <col min="5126" max="5126" width="9.125" style="183" bestFit="1" customWidth="1"/>
    <col min="5127" max="5127" width="7.5" style="183" bestFit="1" customWidth="1"/>
    <col min="5128" max="5128" width="11" style="183" bestFit="1" customWidth="1"/>
    <col min="5129" max="5131" width="10" style="183"/>
    <col min="5132" max="5132" width="10.125" style="183" bestFit="1" customWidth="1"/>
    <col min="5133" max="5376" width="10" style="183"/>
    <col min="5377" max="5377" width="19.75" style="183" customWidth="1"/>
    <col min="5378" max="5378" width="10" style="183" customWidth="1"/>
    <col min="5379" max="5379" width="7.5" style="183" bestFit="1" customWidth="1"/>
    <col min="5380" max="5380" width="9.125" style="183" bestFit="1" customWidth="1"/>
    <col min="5381" max="5381" width="7.5" style="183" bestFit="1" customWidth="1"/>
    <col min="5382" max="5382" width="9.125" style="183" bestFit="1" customWidth="1"/>
    <col min="5383" max="5383" width="7.5" style="183" bestFit="1" customWidth="1"/>
    <col min="5384" max="5384" width="11" style="183" bestFit="1" customWidth="1"/>
    <col min="5385" max="5387" width="10" style="183"/>
    <col min="5388" max="5388" width="10.125" style="183" bestFit="1" customWidth="1"/>
    <col min="5389" max="5632" width="10" style="183"/>
    <col min="5633" max="5633" width="19.75" style="183" customWidth="1"/>
    <col min="5634" max="5634" width="10" style="183" customWidth="1"/>
    <col min="5635" max="5635" width="7.5" style="183" bestFit="1" customWidth="1"/>
    <col min="5636" max="5636" width="9.125" style="183" bestFit="1" customWidth="1"/>
    <col min="5637" max="5637" width="7.5" style="183" bestFit="1" customWidth="1"/>
    <col min="5638" max="5638" width="9.125" style="183" bestFit="1" customWidth="1"/>
    <col min="5639" max="5639" width="7.5" style="183" bestFit="1" customWidth="1"/>
    <col min="5640" max="5640" width="11" style="183" bestFit="1" customWidth="1"/>
    <col min="5641" max="5643" width="10" style="183"/>
    <col min="5644" max="5644" width="10.125" style="183" bestFit="1" customWidth="1"/>
    <col min="5645" max="5888" width="10" style="183"/>
    <col min="5889" max="5889" width="19.75" style="183" customWidth="1"/>
    <col min="5890" max="5890" width="10" style="183" customWidth="1"/>
    <col min="5891" max="5891" width="7.5" style="183" bestFit="1" customWidth="1"/>
    <col min="5892" max="5892" width="9.125" style="183" bestFit="1" customWidth="1"/>
    <col min="5893" max="5893" width="7.5" style="183" bestFit="1" customWidth="1"/>
    <col min="5894" max="5894" width="9.125" style="183" bestFit="1" customWidth="1"/>
    <col min="5895" max="5895" width="7.5" style="183" bestFit="1" customWidth="1"/>
    <col min="5896" max="5896" width="11" style="183" bestFit="1" customWidth="1"/>
    <col min="5897" max="5899" width="10" style="183"/>
    <col min="5900" max="5900" width="10.125" style="183" bestFit="1" customWidth="1"/>
    <col min="5901" max="6144" width="11" style="183"/>
    <col min="6145" max="6145" width="19.75" style="183" customWidth="1"/>
    <col min="6146" max="6146" width="10" style="183" customWidth="1"/>
    <col min="6147" max="6147" width="7.5" style="183" bestFit="1" customWidth="1"/>
    <col min="6148" max="6148" width="9.125" style="183" bestFit="1" customWidth="1"/>
    <col min="6149" max="6149" width="7.5" style="183" bestFit="1" customWidth="1"/>
    <col min="6150" max="6150" width="9.125" style="183" bestFit="1" customWidth="1"/>
    <col min="6151" max="6151" width="7.5" style="183" bestFit="1" customWidth="1"/>
    <col min="6152" max="6152" width="11" style="183" bestFit="1" customWidth="1"/>
    <col min="6153" max="6155" width="10" style="183"/>
    <col min="6156" max="6156" width="10.125" style="183" bestFit="1" customWidth="1"/>
    <col min="6157" max="6400" width="10" style="183"/>
    <col min="6401" max="6401" width="19.75" style="183" customWidth="1"/>
    <col min="6402" max="6402" width="10" style="183" customWidth="1"/>
    <col min="6403" max="6403" width="7.5" style="183" bestFit="1" customWidth="1"/>
    <col min="6404" max="6404" width="9.125" style="183" bestFit="1" customWidth="1"/>
    <col min="6405" max="6405" width="7.5" style="183" bestFit="1" customWidth="1"/>
    <col min="6406" max="6406" width="9.125" style="183" bestFit="1" customWidth="1"/>
    <col min="6407" max="6407" width="7.5" style="183" bestFit="1" customWidth="1"/>
    <col min="6408" max="6408" width="11" style="183" bestFit="1" customWidth="1"/>
    <col min="6409" max="6411" width="10" style="183"/>
    <col min="6412" max="6412" width="10.125" style="183" bestFit="1" customWidth="1"/>
    <col min="6413" max="6656" width="10" style="183"/>
    <col min="6657" max="6657" width="19.75" style="183" customWidth="1"/>
    <col min="6658" max="6658" width="10" style="183" customWidth="1"/>
    <col min="6659" max="6659" width="7.5" style="183" bestFit="1" customWidth="1"/>
    <col min="6660" max="6660" width="9.125" style="183" bestFit="1" customWidth="1"/>
    <col min="6661" max="6661" width="7.5" style="183" bestFit="1" customWidth="1"/>
    <col min="6662" max="6662" width="9.125" style="183" bestFit="1" customWidth="1"/>
    <col min="6663" max="6663" width="7.5" style="183" bestFit="1" customWidth="1"/>
    <col min="6664" max="6664" width="11" style="183" bestFit="1" customWidth="1"/>
    <col min="6665" max="6667" width="10" style="183"/>
    <col min="6668" max="6668" width="10.125" style="183" bestFit="1" customWidth="1"/>
    <col min="6669" max="6912" width="10" style="183"/>
    <col min="6913" max="6913" width="19.75" style="183" customWidth="1"/>
    <col min="6914" max="6914" width="10" style="183" customWidth="1"/>
    <col min="6915" max="6915" width="7.5" style="183" bestFit="1" customWidth="1"/>
    <col min="6916" max="6916" width="9.125" style="183" bestFit="1" customWidth="1"/>
    <col min="6917" max="6917" width="7.5" style="183" bestFit="1" customWidth="1"/>
    <col min="6918" max="6918" width="9.125" style="183" bestFit="1" customWidth="1"/>
    <col min="6919" max="6919" width="7.5" style="183" bestFit="1" customWidth="1"/>
    <col min="6920" max="6920" width="11" style="183" bestFit="1" customWidth="1"/>
    <col min="6921" max="6923" width="10" style="183"/>
    <col min="6924" max="6924" width="10.125" style="183" bestFit="1" customWidth="1"/>
    <col min="6925" max="7168" width="11" style="183"/>
    <col min="7169" max="7169" width="19.75" style="183" customWidth="1"/>
    <col min="7170" max="7170" width="10" style="183" customWidth="1"/>
    <col min="7171" max="7171" width="7.5" style="183" bestFit="1" customWidth="1"/>
    <col min="7172" max="7172" width="9.125" style="183" bestFit="1" customWidth="1"/>
    <col min="7173" max="7173" width="7.5" style="183" bestFit="1" customWidth="1"/>
    <col min="7174" max="7174" width="9.125" style="183" bestFit="1" customWidth="1"/>
    <col min="7175" max="7175" width="7.5" style="183" bestFit="1" customWidth="1"/>
    <col min="7176" max="7176" width="11" style="183" bestFit="1" customWidth="1"/>
    <col min="7177" max="7179" width="10" style="183"/>
    <col min="7180" max="7180" width="10.125" style="183" bestFit="1" customWidth="1"/>
    <col min="7181" max="7424" width="10" style="183"/>
    <col min="7425" max="7425" width="19.75" style="183" customWidth="1"/>
    <col min="7426" max="7426" width="10" style="183" customWidth="1"/>
    <col min="7427" max="7427" width="7.5" style="183" bestFit="1" customWidth="1"/>
    <col min="7428" max="7428" width="9.125" style="183" bestFit="1" customWidth="1"/>
    <col min="7429" max="7429" width="7.5" style="183" bestFit="1" customWidth="1"/>
    <col min="7430" max="7430" width="9.125" style="183" bestFit="1" customWidth="1"/>
    <col min="7431" max="7431" width="7.5" style="183" bestFit="1" customWidth="1"/>
    <col min="7432" max="7432" width="11" style="183" bestFit="1" customWidth="1"/>
    <col min="7433" max="7435" width="10" style="183"/>
    <col min="7436" max="7436" width="10.125" style="183" bestFit="1" customWidth="1"/>
    <col min="7437" max="7680" width="10" style="183"/>
    <col min="7681" max="7681" width="19.75" style="183" customWidth="1"/>
    <col min="7682" max="7682" width="10" style="183" customWidth="1"/>
    <col min="7683" max="7683" width="7.5" style="183" bestFit="1" customWidth="1"/>
    <col min="7684" max="7684" width="9.125" style="183" bestFit="1" customWidth="1"/>
    <col min="7685" max="7685" width="7.5" style="183" bestFit="1" customWidth="1"/>
    <col min="7686" max="7686" width="9.125" style="183" bestFit="1" customWidth="1"/>
    <col min="7687" max="7687" width="7.5" style="183" bestFit="1" customWidth="1"/>
    <col min="7688" max="7688" width="11" style="183" bestFit="1" customWidth="1"/>
    <col min="7689" max="7691" width="10" style="183"/>
    <col min="7692" max="7692" width="10.125" style="183" bestFit="1" customWidth="1"/>
    <col min="7693" max="7936" width="10" style="183"/>
    <col min="7937" max="7937" width="19.75" style="183" customWidth="1"/>
    <col min="7938" max="7938" width="10" style="183" customWidth="1"/>
    <col min="7939" max="7939" width="7.5" style="183" bestFit="1" customWidth="1"/>
    <col min="7940" max="7940" width="9.125" style="183" bestFit="1" customWidth="1"/>
    <col min="7941" max="7941" width="7.5" style="183" bestFit="1" customWidth="1"/>
    <col min="7942" max="7942" width="9.125" style="183" bestFit="1" customWidth="1"/>
    <col min="7943" max="7943" width="7.5" style="183" bestFit="1" customWidth="1"/>
    <col min="7944" max="7944" width="11" style="183" bestFit="1" customWidth="1"/>
    <col min="7945" max="7947" width="10" style="183"/>
    <col min="7948" max="7948" width="10.125" style="183" bestFit="1" customWidth="1"/>
    <col min="7949" max="8192" width="11" style="183"/>
    <col min="8193" max="8193" width="19.75" style="183" customWidth="1"/>
    <col min="8194" max="8194" width="10" style="183" customWidth="1"/>
    <col min="8195" max="8195" width="7.5" style="183" bestFit="1" customWidth="1"/>
    <col min="8196" max="8196" width="9.125" style="183" bestFit="1" customWidth="1"/>
    <col min="8197" max="8197" width="7.5" style="183" bestFit="1" customWidth="1"/>
    <col min="8198" max="8198" width="9.125" style="183" bestFit="1" customWidth="1"/>
    <col min="8199" max="8199" width="7.5" style="183" bestFit="1" customWidth="1"/>
    <col min="8200" max="8200" width="11" style="183" bestFit="1" customWidth="1"/>
    <col min="8201" max="8203" width="10" style="183"/>
    <col min="8204" max="8204" width="10.125" style="183" bestFit="1" customWidth="1"/>
    <col min="8205" max="8448" width="10" style="183"/>
    <col min="8449" max="8449" width="19.75" style="183" customWidth="1"/>
    <col min="8450" max="8450" width="10" style="183" customWidth="1"/>
    <col min="8451" max="8451" width="7.5" style="183" bestFit="1" customWidth="1"/>
    <col min="8452" max="8452" width="9.125" style="183" bestFit="1" customWidth="1"/>
    <col min="8453" max="8453" width="7.5" style="183" bestFit="1" customWidth="1"/>
    <col min="8454" max="8454" width="9.125" style="183" bestFit="1" customWidth="1"/>
    <col min="8455" max="8455" width="7.5" style="183" bestFit="1" customWidth="1"/>
    <col min="8456" max="8456" width="11" style="183" bestFit="1" customWidth="1"/>
    <col min="8457" max="8459" width="10" style="183"/>
    <col min="8460" max="8460" width="10.125" style="183" bestFit="1" customWidth="1"/>
    <col min="8461" max="8704" width="10" style="183"/>
    <col min="8705" max="8705" width="19.75" style="183" customWidth="1"/>
    <col min="8706" max="8706" width="10" style="183" customWidth="1"/>
    <col min="8707" max="8707" width="7.5" style="183" bestFit="1" customWidth="1"/>
    <col min="8708" max="8708" width="9.125" style="183" bestFit="1" customWidth="1"/>
    <col min="8709" max="8709" width="7.5" style="183" bestFit="1" customWidth="1"/>
    <col min="8710" max="8710" width="9.125" style="183" bestFit="1" customWidth="1"/>
    <col min="8711" max="8711" width="7.5" style="183" bestFit="1" customWidth="1"/>
    <col min="8712" max="8712" width="11" style="183" bestFit="1" customWidth="1"/>
    <col min="8713" max="8715" width="10" style="183"/>
    <col min="8716" max="8716" width="10.125" style="183" bestFit="1" customWidth="1"/>
    <col min="8717" max="8960" width="10" style="183"/>
    <col min="8961" max="8961" width="19.75" style="183" customWidth="1"/>
    <col min="8962" max="8962" width="10" style="183" customWidth="1"/>
    <col min="8963" max="8963" width="7.5" style="183" bestFit="1" customWidth="1"/>
    <col min="8964" max="8964" width="9.125" style="183" bestFit="1" customWidth="1"/>
    <col min="8965" max="8965" width="7.5" style="183" bestFit="1" customWidth="1"/>
    <col min="8966" max="8966" width="9.125" style="183" bestFit="1" customWidth="1"/>
    <col min="8967" max="8967" width="7.5" style="183" bestFit="1" customWidth="1"/>
    <col min="8968" max="8968" width="11" style="183" bestFit="1" customWidth="1"/>
    <col min="8969" max="8971" width="10" style="183"/>
    <col min="8972" max="8972" width="10.125" style="183" bestFit="1" customWidth="1"/>
    <col min="8973" max="9216" width="11" style="183"/>
    <col min="9217" max="9217" width="19.75" style="183" customWidth="1"/>
    <col min="9218" max="9218" width="10" style="183" customWidth="1"/>
    <col min="9219" max="9219" width="7.5" style="183" bestFit="1" customWidth="1"/>
    <col min="9220" max="9220" width="9.125" style="183" bestFit="1" customWidth="1"/>
    <col min="9221" max="9221" width="7.5" style="183" bestFit="1" customWidth="1"/>
    <col min="9222" max="9222" width="9.125" style="183" bestFit="1" customWidth="1"/>
    <col min="9223" max="9223" width="7.5" style="183" bestFit="1" customWidth="1"/>
    <col min="9224" max="9224" width="11" style="183" bestFit="1" customWidth="1"/>
    <col min="9225" max="9227" width="10" style="183"/>
    <col min="9228" max="9228" width="10.125" style="183" bestFit="1" customWidth="1"/>
    <col min="9229" max="9472" width="10" style="183"/>
    <col min="9473" max="9473" width="19.75" style="183" customWidth="1"/>
    <col min="9474" max="9474" width="10" style="183" customWidth="1"/>
    <col min="9475" max="9475" width="7.5" style="183" bestFit="1" customWidth="1"/>
    <col min="9476" max="9476" width="9.125" style="183" bestFit="1" customWidth="1"/>
    <col min="9477" max="9477" width="7.5" style="183" bestFit="1" customWidth="1"/>
    <col min="9478" max="9478" width="9.125" style="183" bestFit="1" customWidth="1"/>
    <col min="9479" max="9479" width="7.5" style="183" bestFit="1" customWidth="1"/>
    <col min="9480" max="9480" width="11" style="183" bestFit="1" customWidth="1"/>
    <col min="9481" max="9483" width="10" style="183"/>
    <col min="9484" max="9484" width="10.125" style="183" bestFit="1" customWidth="1"/>
    <col min="9485" max="9728" width="10" style="183"/>
    <col min="9729" max="9729" width="19.75" style="183" customWidth="1"/>
    <col min="9730" max="9730" width="10" style="183" customWidth="1"/>
    <col min="9731" max="9731" width="7.5" style="183" bestFit="1" customWidth="1"/>
    <col min="9732" max="9732" width="9.125" style="183" bestFit="1" customWidth="1"/>
    <col min="9733" max="9733" width="7.5" style="183" bestFit="1" customWidth="1"/>
    <col min="9734" max="9734" width="9.125" style="183" bestFit="1" customWidth="1"/>
    <col min="9735" max="9735" width="7.5" style="183" bestFit="1" customWidth="1"/>
    <col min="9736" max="9736" width="11" style="183" bestFit="1" customWidth="1"/>
    <col min="9737" max="9739" width="10" style="183"/>
    <col min="9740" max="9740" width="10.125" style="183" bestFit="1" customWidth="1"/>
    <col min="9741" max="9984" width="10" style="183"/>
    <col min="9985" max="9985" width="19.75" style="183" customWidth="1"/>
    <col min="9986" max="9986" width="10" style="183" customWidth="1"/>
    <col min="9987" max="9987" width="7.5" style="183" bestFit="1" customWidth="1"/>
    <col min="9988" max="9988" width="9.125" style="183" bestFit="1" customWidth="1"/>
    <col min="9989" max="9989" width="7.5" style="183" bestFit="1" customWidth="1"/>
    <col min="9990" max="9990" width="9.125" style="183" bestFit="1" customWidth="1"/>
    <col min="9991" max="9991" width="7.5" style="183" bestFit="1" customWidth="1"/>
    <col min="9992" max="9992" width="11" style="183" bestFit="1" customWidth="1"/>
    <col min="9993" max="9995" width="10" style="183"/>
    <col min="9996" max="9996" width="10.125" style="183" bestFit="1" customWidth="1"/>
    <col min="9997" max="10240" width="11" style="183"/>
    <col min="10241" max="10241" width="19.75" style="183" customWidth="1"/>
    <col min="10242" max="10242" width="10" style="183" customWidth="1"/>
    <col min="10243" max="10243" width="7.5" style="183" bestFit="1" customWidth="1"/>
    <col min="10244" max="10244" width="9.125" style="183" bestFit="1" customWidth="1"/>
    <col min="10245" max="10245" width="7.5" style="183" bestFit="1" customWidth="1"/>
    <col min="10246" max="10246" width="9.125" style="183" bestFit="1" customWidth="1"/>
    <col min="10247" max="10247" width="7.5" style="183" bestFit="1" customWidth="1"/>
    <col min="10248" max="10248" width="11" style="183" bestFit="1" customWidth="1"/>
    <col min="10249" max="10251" width="10" style="183"/>
    <col min="10252" max="10252" width="10.125" style="183" bestFit="1" customWidth="1"/>
    <col min="10253" max="10496" width="10" style="183"/>
    <col min="10497" max="10497" width="19.75" style="183" customWidth="1"/>
    <col min="10498" max="10498" width="10" style="183" customWidth="1"/>
    <col min="10499" max="10499" width="7.5" style="183" bestFit="1" customWidth="1"/>
    <col min="10500" max="10500" width="9.125" style="183" bestFit="1" customWidth="1"/>
    <col min="10501" max="10501" width="7.5" style="183" bestFit="1" customWidth="1"/>
    <col min="10502" max="10502" width="9.125" style="183" bestFit="1" customWidth="1"/>
    <col min="10503" max="10503" width="7.5" style="183" bestFit="1" customWidth="1"/>
    <col min="10504" max="10504" width="11" style="183" bestFit="1" customWidth="1"/>
    <col min="10505" max="10507" width="10" style="183"/>
    <col min="10508" max="10508" width="10.125" style="183" bestFit="1" customWidth="1"/>
    <col min="10509" max="10752" width="10" style="183"/>
    <col min="10753" max="10753" width="19.75" style="183" customWidth="1"/>
    <col min="10754" max="10754" width="10" style="183" customWidth="1"/>
    <col min="10755" max="10755" width="7.5" style="183" bestFit="1" customWidth="1"/>
    <col min="10756" max="10756" width="9.125" style="183" bestFit="1" customWidth="1"/>
    <col min="10757" max="10757" width="7.5" style="183" bestFit="1" customWidth="1"/>
    <col min="10758" max="10758" width="9.125" style="183" bestFit="1" customWidth="1"/>
    <col min="10759" max="10759" width="7.5" style="183" bestFit="1" customWidth="1"/>
    <col min="10760" max="10760" width="11" style="183" bestFit="1" customWidth="1"/>
    <col min="10761" max="10763" width="10" style="183"/>
    <col min="10764" max="10764" width="10.125" style="183" bestFit="1" customWidth="1"/>
    <col min="10765" max="11008" width="10" style="183"/>
    <col min="11009" max="11009" width="19.75" style="183" customWidth="1"/>
    <col min="11010" max="11010" width="10" style="183" customWidth="1"/>
    <col min="11011" max="11011" width="7.5" style="183" bestFit="1" customWidth="1"/>
    <col min="11012" max="11012" width="9.125" style="183" bestFit="1" customWidth="1"/>
    <col min="11013" max="11013" width="7.5" style="183" bestFit="1" customWidth="1"/>
    <col min="11014" max="11014" width="9.125" style="183" bestFit="1" customWidth="1"/>
    <col min="11015" max="11015" width="7.5" style="183" bestFit="1" customWidth="1"/>
    <col min="11016" max="11016" width="11" style="183" bestFit="1" customWidth="1"/>
    <col min="11017" max="11019" width="10" style="183"/>
    <col min="11020" max="11020" width="10.125" style="183" bestFit="1" customWidth="1"/>
    <col min="11021" max="11264" width="11" style="183"/>
    <col min="11265" max="11265" width="19.75" style="183" customWidth="1"/>
    <col min="11266" max="11266" width="10" style="183" customWidth="1"/>
    <col min="11267" max="11267" width="7.5" style="183" bestFit="1" customWidth="1"/>
    <col min="11268" max="11268" width="9.125" style="183" bestFit="1" customWidth="1"/>
    <col min="11269" max="11269" width="7.5" style="183" bestFit="1" customWidth="1"/>
    <col min="11270" max="11270" width="9.125" style="183" bestFit="1" customWidth="1"/>
    <col min="11271" max="11271" width="7.5" style="183" bestFit="1" customWidth="1"/>
    <col min="11272" max="11272" width="11" style="183" bestFit="1" customWidth="1"/>
    <col min="11273" max="11275" width="10" style="183"/>
    <col min="11276" max="11276" width="10.125" style="183" bestFit="1" customWidth="1"/>
    <col min="11277" max="11520" width="10" style="183"/>
    <col min="11521" max="11521" width="19.75" style="183" customWidth="1"/>
    <col min="11522" max="11522" width="10" style="183" customWidth="1"/>
    <col min="11523" max="11523" width="7.5" style="183" bestFit="1" customWidth="1"/>
    <col min="11524" max="11524" width="9.125" style="183" bestFit="1" customWidth="1"/>
    <col min="11525" max="11525" width="7.5" style="183" bestFit="1" customWidth="1"/>
    <col min="11526" max="11526" width="9.125" style="183" bestFit="1" customWidth="1"/>
    <col min="11527" max="11527" width="7.5" style="183" bestFit="1" customWidth="1"/>
    <col min="11528" max="11528" width="11" style="183" bestFit="1" customWidth="1"/>
    <col min="11529" max="11531" width="10" style="183"/>
    <col min="11532" max="11532" width="10.125" style="183" bestFit="1" customWidth="1"/>
    <col min="11533" max="11776" width="10" style="183"/>
    <col min="11777" max="11777" width="19.75" style="183" customWidth="1"/>
    <col min="11778" max="11778" width="10" style="183" customWidth="1"/>
    <col min="11779" max="11779" width="7.5" style="183" bestFit="1" customWidth="1"/>
    <col min="11780" max="11780" width="9.125" style="183" bestFit="1" customWidth="1"/>
    <col min="11781" max="11781" width="7.5" style="183" bestFit="1" customWidth="1"/>
    <col min="11782" max="11782" width="9.125" style="183" bestFit="1" customWidth="1"/>
    <col min="11783" max="11783" width="7.5" style="183" bestFit="1" customWidth="1"/>
    <col min="11784" max="11784" width="11" style="183" bestFit="1" customWidth="1"/>
    <col min="11785" max="11787" width="10" style="183"/>
    <col min="11788" max="11788" width="10.125" style="183" bestFit="1" customWidth="1"/>
    <col min="11789" max="12032" width="10" style="183"/>
    <col min="12033" max="12033" width="19.75" style="183" customWidth="1"/>
    <col min="12034" max="12034" width="10" style="183" customWidth="1"/>
    <col min="12035" max="12035" width="7.5" style="183" bestFit="1" customWidth="1"/>
    <col min="12036" max="12036" width="9.125" style="183" bestFit="1" customWidth="1"/>
    <col min="12037" max="12037" width="7.5" style="183" bestFit="1" customWidth="1"/>
    <col min="12038" max="12038" width="9.125" style="183" bestFit="1" customWidth="1"/>
    <col min="12039" max="12039" width="7.5" style="183" bestFit="1" customWidth="1"/>
    <col min="12040" max="12040" width="11" style="183" bestFit="1" customWidth="1"/>
    <col min="12041" max="12043" width="10" style="183"/>
    <col min="12044" max="12044" width="10.125" style="183" bestFit="1" customWidth="1"/>
    <col min="12045" max="12288" width="11" style="183"/>
    <col min="12289" max="12289" width="19.75" style="183" customWidth="1"/>
    <col min="12290" max="12290" width="10" style="183" customWidth="1"/>
    <col min="12291" max="12291" width="7.5" style="183" bestFit="1" customWidth="1"/>
    <col min="12292" max="12292" width="9.125" style="183" bestFit="1" customWidth="1"/>
    <col min="12293" max="12293" width="7.5" style="183" bestFit="1" customWidth="1"/>
    <col min="12294" max="12294" width="9.125" style="183" bestFit="1" customWidth="1"/>
    <col min="12295" max="12295" width="7.5" style="183" bestFit="1" customWidth="1"/>
    <col min="12296" max="12296" width="11" style="183" bestFit="1" customWidth="1"/>
    <col min="12297" max="12299" width="10" style="183"/>
    <col min="12300" max="12300" width="10.125" style="183" bestFit="1" customWidth="1"/>
    <col min="12301" max="12544" width="10" style="183"/>
    <col min="12545" max="12545" width="19.75" style="183" customWidth="1"/>
    <col min="12546" max="12546" width="10" style="183" customWidth="1"/>
    <col min="12547" max="12547" width="7.5" style="183" bestFit="1" customWidth="1"/>
    <col min="12548" max="12548" width="9.125" style="183" bestFit="1" customWidth="1"/>
    <col min="12549" max="12549" width="7.5" style="183" bestFit="1" customWidth="1"/>
    <col min="12550" max="12550" width="9.125" style="183" bestFit="1" customWidth="1"/>
    <col min="12551" max="12551" width="7.5" style="183" bestFit="1" customWidth="1"/>
    <col min="12552" max="12552" width="11" style="183" bestFit="1" customWidth="1"/>
    <col min="12553" max="12555" width="10" style="183"/>
    <col min="12556" max="12556" width="10.125" style="183" bestFit="1" customWidth="1"/>
    <col min="12557" max="12800" width="10" style="183"/>
    <col min="12801" max="12801" width="19.75" style="183" customWidth="1"/>
    <col min="12802" max="12802" width="10" style="183" customWidth="1"/>
    <col min="12803" max="12803" width="7.5" style="183" bestFit="1" customWidth="1"/>
    <col min="12804" max="12804" width="9.125" style="183" bestFit="1" customWidth="1"/>
    <col min="12805" max="12805" width="7.5" style="183" bestFit="1" customWidth="1"/>
    <col min="12806" max="12806" width="9.125" style="183" bestFit="1" customWidth="1"/>
    <col min="12807" max="12807" width="7.5" style="183" bestFit="1" customWidth="1"/>
    <col min="12808" max="12808" width="11" style="183" bestFit="1" customWidth="1"/>
    <col min="12809" max="12811" width="10" style="183"/>
    <col min="12812" max="12812" width="10.125" style="183" bestFit="1" customWidth="1"/>
    <col min="12813" max="13056" width="10" style="183"/>
    <col min="13057" max="13057" width="19.75" style="183" customWidth="1"/>
    <col min="13058" max="13058" width="10" style="183" customWidth="1"/>
    <col min="13059" max="13059" width="7.5" style="183" bestFit="1" customWidth="1"/>
    <col min="13060" max="13060" width="9.125" style="183" bestFit="1" customWidth="1"/>
    <col min="13061" max="13061" width="7.5" style="183" bestFit="1" customWidth="1"/>
    <col min="13062" max="13062" width="9.125" style="183" bestFit="1" customWidth="1"/>
    <col min="13063" max="13063" width="7.5" style="183" bestFit="1" customWidth="1"/>
    <col min="13064" max="13064" width="11" style="183" bestFit="1" customWidth="1"/>
    <col min="13065" max="13067" width="10" style="183"/>
    <col min="13068" max="13068" width="10.125" style="183" bestFit="1" customWidth="1"/>
    <col min="13069" max="13312" width="11" style="183"/>
    <col min="13313" max="13313" width="19.75" style="183" customWidth="1"/>
    <col min="13314" max="13314" width="10" style="183" customWidth="1"/>
    <col min="13315" max="13315" width="7.5" style="183" bestFit="1" customWidth="1"/>
    <col min="13316" max="13316" width="9.125" style="183" bestFit="1" customWidth="1"/>
    <col min="13317" max="13317" width="7.5" style="183" bestFit="1" customWidth="1"/>
    <col min="13318" max="13318" width="9.125" style="183" bestFit="1" customWidth="1"/>
    <col min="13319" max="13319" width="7.5" style="183" bestFit="1" customWidth="1"/>
    <col min="13320" max="13320" width="11" style="183" bestFit="1" customWidth="1"/>
    <col min="13321" max="13323" width="10" style="183"/>
    <col min="13324" max="13324" width="10.125" style="183" bestFit="1" customWidth="1"/>
    <col min="13325" max="13568" width="10" style="183"/>
    <col min="13569" max="13569" width="19.75" style="183" customWidth="1"/>
    <col min="13570" max="13570" width="10" style="183" customWidth="1"/>
    <col min="13571" max="13571" width="7.5" style="183" bestFit="1" customWidth="1"/>
    <col min="13572" max="13572" width="9.125" style="183" bestFit="1" customWidth="1"/>
    <col min="13573" max="13573" width="7.5" style="183" bestFit="1" customWidth="1"/>
    <col min="13574" max="13574" width="9.125" style="183" bestFit="1" customWidth="1"/>
    <col min="13575" max="13575" width="7.5" style="183" bestFit="1" customWidth="1"/>
    <col min="13576" max="13576" width="11" style="183" bestFit="1" customWidth="1"/>
    <col min="13577" max="13579" width="10" style="183"/>
    <col min="13580" max="13580" width="10.125" style="183" bestFit="1" customWidth="1"/>
    <col min="13581" max="13824" width="10" style="183"/>
    <col min="13825" max="13825" width="19.75" style="183" customWidth="1"/>
    <col min="13826" max="13826" width="10" style="183" customWidth="1"/>
    <col min="13827" max="13827" width="7.5" style="183" bestFit="1" customWidth="1"/>
    <col min="13828" max="13828" width="9.125" style="183" bestFit="1" customWidth="1"/>
    <col min="13829" max="13829" width="7.5" style="183" bestFit="1" customWidth="1"/>
    <col min="13830" max="13830" width="9.125" style="183" bestFit="1" customWidth="1"/>
    <col min="13831" max="13831" width="7.5" style="183" bestFit="1" customWidth="1"/>
    <col min="13832" max="13832" width="11" style="183" bestFit="1" customWidth="1"/>
    <col min="13833" max="13835" width="10" style="183"/>
    <col min="13836" max="13836" width="10.125" style="183" bestFit="1" customWidth="1"/>
    <col min="13837" max="14080" width="10" style="183"/>
    <col min="14081" max="14081" width="19.75" style="183" customWidth="1"/>
    <col min="14082" max="14082" width="10" style="183" customWidth="1"/>
    <col min="14083" max="14083" width="7.5" style="183" bestFit="1" customWidth="1"/>
    <col min="14084" max="14084" width="9.125" style="183" bestFit="1" customWidth="1"/>
    <col min="14085" max="14085" width="7.5" style="183" bestFit="1" customWidth="1"/>
    <col min="14086" max="14086" width="9.125" style="183" bestFit="1" customWidth="1"/>
    <col min="14087" max="14087" width="7.5" style="183" bestFit="1" customWidth="1"/>
    <col min="14088" max="14088" width="11" style="183" bestFit="1" customWidth="1"/>
    <col min="14089" max="14091" width="10" style="183"/>
    <col min="14092" max="14092" width="10.125" style="183" bestFit="1" customWidth="1"/>
    <col min="14093" max="14336" width="11" style="183"/>
    <col min="14337" max="14337" width="19.75" style="183" customWidth="1"/>
    <col min="14338" max="14338" width="10" style="183" customWidth="1"/>
    <col min="14339" max="14339" width="7.5" style="183" bestFit="1" customWidth="1"/>
    <col min="14340" max="14340" width="9.125" style="183" bestFit="1" customWidth="1"/>
    <col min="14341" max="14341" width="7.5" style="183" bestFit="1" customWidth="1"/>
    <col min="14342" max="14342" width="9.125" style="183" bestFit="1" customWidth="1"/>
    <col min="14343" max="14343" width="7.5" style="183" bestFit="1" customWidth="1"/>
    <col min="14344" max="14344" width="11" style="183" bestFit="1" customWidth="1"/>
    <col min="14345" max="14347" width="10" style="183"/>
    <col min="14348" max="14348" width="10.125" style="183" bestFit="1" customWidth="1"/>
    <col min="14349" max="14592" width="10" style="183"/>
    <col min="14593" max="14593" width="19.75" style="183" customWidth="1"/>
    <col min="14594" max="14594" width="10" style="183" customWidth="1"/>
    <col min="14595" max="14595" width="7.5" style="183" bestFit="1" customWidth="1"/>
    <col min="14596" max="14596" width="9.125" style="183" bestFit="1" customWidth="1"/>
    <col min="14597" max="14597" width="7.5" style="183" bestFit="1" customWidth="1"/>
    <col min="14598" max="14598" width="9.125" style="183" bestFit="1" customWidth="1"/>
    <col min="14599" max="14599" width="7.5" style="183" bestFit="1" customWidth="1"/>
    <col min="14600" max="14600" width="11" style="183" bestFit="1" customWidth="1"/>
    <col min="14601" max="14603" width="10" style="183"/>
    <col min="14604" max="14604" width="10.125" style="183" bestFit="1" customWidth="1"/>
    <col min="14605" max="14848" width="10" style="183"/>
    <col min="14849" max="14849" width="19.75" style="183" customWidth="1"/>
    <col min="14850" max="14850" width="10" style="183" customWidth="1"/>
    <col min="14851" max="14851" width="7.5" style="183" bestFit="1" customWidth="1"/>
    <col min="14852" max="14852" width="9.125" style="183" bestFit="1" customWidth="1"/>
    <col min="14853" max="14853" width="7.5" style="183" bestFit="1" customWidth="1"/>
    <col min="14854" max="14854" width="9.125" style="183" bestFit="1" customWidth="1"/>
    <col min="14855" max="14855" width="7.5" style="183" bestFit="1" customWidth="1"/>
    <col min="14856" max="14856" width="11" style="183" bestFit="1" customWidth="1"/>
    <col min="14857" max="14859" width="10" style="183"/>
    <col min="14860" max="14860" width="10.125" style="183" bestFit="1" customWidth="1"/>
    <col min="14861" max="15104" width="10" style="183"/>
    <col min="15105" max="15105" width="19.75" style="183" customWidth="1"/>
    <col min="15106" max="15106" width="10" style="183" customWidth="1"/>
    <col min="15107" max="15107" width="7.5" style="183" bestFit="1" customWidth="1"/>
    <col min="15108" max="15108" width="9.125" style="183" bestFit="1" customWidth="1"/>
    <col min="15109" max="15109" width="7.5" style="183" bestFit="1" customWidth="1"/>
    <col min="15110" max="15110" width="9.125" style="183" bestFit="1" customWidth="1"/>
    <col min="15111" max="15111" width="7.5" style="183" bestFit="1" customWidth="1"/>
    <col min="15112" max="15112" width="11" style="183" bestFit="1" customWidth="1"/>
    <col min="15113" max="15115" width="10" style="183"/>
    <col min="15116" max="15116" width="10.125" style="183" bestFit="1" customWidth="1"/>
    <col min="15117" max="15360" width="11" style="183"/>
    <col min="15361" max="15361" width="19.75" style="183" customWidth="1"/>
    <col min="15362" max="15362" width="10" style="183" customWidth="1"/>
    <col min="15363" max="15363" width="7.5" style="183" bestFit="1" customWidth="1"/>
    <col min="15364" max="15364" width="9.125" style="183" bestFit="1" customWidth="1"/>
    <col min="15365" max="15365" width="7.5" style="183" bestFit="1" customWidth="1"/>
    <col min="15366" max="15366" width="9.125" style="183" bestFit="1" customWidth="1"/>
    <col min="15367" max="15367" width="7.5" style="183" bestFit="1" customWidth="1"/>
    <col min="15368" max="15368" width="11" style="183" bestFit="1" customWidth="1"/>
    <col min="15369" max="15371" width="10" style="183"/>
    <col min="15372" max="15372" width="10.125" style="183" bestFit="1" customWidth="1"/>
    <col min="15373" max="15616" width="10" style="183"/>
    <col min="15617" max="15617" width="19.75" style="183" customWidth="1"/>
    <col min="15618" max="15618" width="10" style="183" customWidth="1"/>
    <col min="15619" max="15619" width="7.5" style="183" bestFit="1" customWidth="1"/>
    <col min="15620" max="15620" width="9.125" style="183" bestFit="1" customWidth="1"/>
    <col min="15621" max="15621" width="7.5" style="183" bestFit="1" customWidth="1"/>
    <col min="15622" max="15622" width="9.125" style="183" bestFit="1" customWidth="1"/>
    <col min="15623" max="15623" width="7.5" style="183" bestFit="1" customWidth="1"/>
    <col min="15624" max="15624" width="11" style="183" bestFit="1" customWidth="1"/>
    <col min="15625" max="15627" width="10" style="183"/>
    <col min="15628" max="15628" width="10.125" style="183" bestFit="1" customWidth="1"/>
    <col min="15629" max="15872" width="10" style="183"/>
    <col min="15873" max="15873" width="19.75" style="183" customWidth="1"/>
    <col min="15874" max="15874" width="10" style="183" customWidth="1"/>
    <col min="15875" max="15875" width="7.5" style="183" bestFit="1" customWidth="1"/>
    <col min="15876" max="15876" width="9.125" style="183" bestFit="1" customWidth="1"/>
    <col min="15877" max="15877" width="7.5" style="183" bestFit="1" customWidth="1"/>
    <col min="15878" max="15878" width="9.125" style="183" bestFit="1" customWidth="1"/>
    <col min="15879" max="15879" width="7.5" style="183" bestFit="1" customWidth="1"/>
    <col min="15880" max="15880" width="11" style="183" bestFit="1" customWidth="1"/>
    <col min="15881" max="15883" width="10" style="183"/>
    <col min="15884" max="15884" width="10.125" style="183" bestFit="1" customWidth="1"/>
    <col min="15885" max="16128" width="10" style="183"/>
    <col min="16129" max="16129" width="19.75" style="183" customWidth="1"/>
    <col min="16130" max="16130" width="10" style="183" customWidth="1"/>
    <col min="16131" max="16131" width="7.5" style="183" bestFit="1" customWidth="1"/>
    <col min="16132" max="16132" width="9.125" style="183" bestFit="1" customWidth="1"/>
    <col min="16133" max="16133" width="7.5" style="183" bestFit="1" customWidth="1"/>
    <col min="16134" max="16134" width="9.125" style="183" bestFit="1" customWidth="1"/>
    <col min="16135" max="16135" width="7.5" style="183" bestFit="1" customWidth="1"/>
    <col min="16136" max="16136" width="11" style="183" bestFit="1" customWidth="1"/>
    <col min="16137" max="16139" width="10" style="183"/>
    <col min="16140" max="16140" width="10.125" style="183" bestFit="1" customWidth="1"/>
    <col min="16141" max="16384" width="11" style="183"/>
  </cols>
  <sheetData>
    <row r="1" spans="1:65" s="176" customFormat="1" x14ac:dyDescent="0.2">
      <c r="A1" s="175" t="s">
        <v>7</v>
      </c>
    </row>
    <row r="2" spans="1:65" ht="15.75" x14ac:dyDescent="0.25">
      <c r="A2" s="177"/>
      <c r="B2" s="178"/>
      <c r="H2" s="601" t="s">
        <v>159</v>
      </c>
    </row>
    <row r="3" spans="1:65" s="102" customFormat="1" x14ac:dyDescent="0.2">
      <c r="A3" s="79"/>
      <c r="B3" s="853">
        <f>INDICE!A3</f>
        <v>42156</v>
      </c>
      <c r="C3" s="854"/>
      <c r="D3" s="854" t="s">
        <v>120</v>
      </c>
      <c r="E3" s="854"/>
      <c r="F3" s="854" t="s">
        <v>121</v>
      </c>
      <c r="G3" s="854"/>
      <c r="H3" s="854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500</v>
      </c>
      <c r="D4" s="97" t="s">
        <v>48</v>
      </c>
      <c r="E4" s="97" t="s">
        <v>500</v>
      </c>
      <c r="F4" s="97" t="s">
        <v>48</v>
      </c>
      <c r="G4" s="98" t="s">
        <v>500</v>
      </c>
      <c r="H4" s="98" t="s">
        <v>110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36" customFormat="1" x14ac:dyDescent="0.2">
      <c r="A5" s="99" t="s">
        <v>207</v>
      </c>
      <c r="B5" s="603">
        <v>35.5988204404062</v>
      </c>
      <c r="C5" s="184">
        <v>11.212549083676281</v>
      </c>
      <c r="D5" s="100">
        <v>193.03266204972525</v>
      </c>
      <c r="E5" s="101">
        <v>4.7136921303749117</v>
      </c>
      <c r="F5" s="100">
        <v>374.87068272594985</v>
      </c>
      <c r="G5" s="101">
        <v>2.435078437901431</v>
      </c>
      <c r="H5" s="604">
        <v>7.1317958607874825</v>
      </c>
      <c r="I5" s="99"/>
    </row>
    <row r="6" spans="1:65" s="136" customFormat="1" x14ac:dyDescent="0.2">
      <c r="A6" s="99" t="s">
        <v>208</v>
      </c>
      <c r="B6" s="603">
        <v>97.266000000000005</v>
      </c>
      <c r="C6" s="101">
        <v>7.8887237393792846</v>
      </c>
      <c r="D6" s="100">
        <v>477.28500000000003</v>
      </c>
      <c r="E6" s="101">
        <v>33.577285830231453</v>
      </c>
      <c r="F6" s="100">
        <v>1005.18</v>
      </c>
      <c r="G6" s="101">
        <v>-13.045133172834456</v>
      </c>
      <c r="H6" s="604">
        <v>19.12323073977776</v>
      </c>
      <c r="I6" s="99"/>
    </row>
    <row r="7" spans="1:65" s="136" customFormat="1" x14ac:dyDescent="0.2">
      <c r="A7" s="99" t="s">
        <v>209</v>
      </c>
      <c r="B7" s="603">
        <v>169</v>
      </c>
      <c r="C7" s="101">
        <v>4.9689440993788816</v>
      </c>
      <c r="D7" s="100">
        <v>968</v>
      </c>
      <c r="E7" s="101">
        <v>3.5294117647058822</v>
      </c>
      <c r="F7" s="100">
        <v>1804</v>
      </c>
      <c r="G7" s="101">
        <v>-0.44150110375275936</v>
      </c>
      <c r="H7" s="604">
        <v>34.320527919933824</v>
      </c>
      <c r="I7" s="99"/>
    </row>
    <row r="8" spans="1:65" s="136" customFormat="1" x14ac:dyDescent="0.2">
      <c r="A8" s="179" t="s">
        <v>526</v>
      </c>
      <c r="B8" s="603">
        <v>149.13517955959378</v>
      </c>
      <c r="C8" s="101">
        <v>-7.2750008955745074</v>
      </c>
      <c r="D8" s="100">
        <v>1064.0095131902206</v>
      </c>
      <c r="E8" s="101">
        <v>6.2694959525287794</v>
      </c>
      <c r="F8" s="100">
        <v>2072.2787193407717</v>
      </c>
      <c r="G8" s="101">
        <v>-7.757366874180013</v>
      </c>
      <c r="H8" s="604">
        <v>39.424445479500925</v>
      </c>
      <c r="I8" s="99"/>
      <c r="J8" s="100"/>
    </row>
    <row r="9" spans="1:65" s="99" customFormat="1" x14ac:dyDescent="0.2">
      <c r="A9" s="68" t="s">
        <v>210</v>
      </c>
      <c r="B9" s="69">
        <v>451</v>
      </c>
      <c r="C9" s="103">
        <v>1.5766416884207597</v>
      </c>
      <c r="D9" s="69">
        <v>2702.327175239946</v>
      </c>
      <c r="E9" s="103">
        <v>9.0575797232969606</v>
      </c>
      <c r="F9" s="69">
        <v>5256.3294020667217</v>
      </c>
      <c r="G9" s="103">
        <v>-5.8088244633663466</v>
      </c>
      <c r="H9" s="103">
        <v>100</v>
      </c>
    </row>
    <row r="10" spans="1:65" s="99" customFormat="1" x14ac:dyDescent="0.2">
      <c r="H10" s="93" t="s">
        <v>240</v>
      </c>
    </row>
    <row r="11" spans="1:65" s="99" customFormat="1" x14ac:dyDescent="0.2">
      <c r="A11" s="94" t="s">
        <v>571</v>
      </c>
    </row>
    <row r="12" spans="1:65" x14ac:dyDescent="0.2">
      <c r="A12" s="94" t="s">
        <v>525</v>
      </c>
    </row>
    <row r="13" spans="1:65" x14ac:dyDescent="0.2">
      <c r="A13" s="94" t="s">
        <v>656</v>
      </c>
    </row>
    <row r="14" spans="1:65" x14ac:dyDescent="0.2">
      <c r="A14" s="94" t="s">
        <v>241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J43"/>
  <sheetViews>
    <sheetView workbookViewId="0">
      <selection activeCell="L26" sqref="L26"/>
    </sheetView>
  </sheetViews>
  <sheetFormatPr baseColWidth="10" defaultRowHeight="14.25" x14ac:dyDescent="0.2"/>
  <cols>
    <col min="1" max="1" width="8.5" customWidth="1"/>
    <col min="2" max="2" width="11.375" customWidth="1"/>
    <col min="3" max="3" width="6.625" customWidth="1"/>
    <col min="4" max="4" width="9.75" customWidth="1"/>
    <col min="5" max="5" width="6.625" customWidth="1"/>
    <col min="6" max="6" width="9.25" customWidth="1"/>
    <col min="7" max="7" width="6.625" customWidth="1"/>
    <col min="8" max="8" width="9.25" customWidth="1"/>
    <col min="9" max="9" width="15.25" customWidth="1"/>
  </cols>
  <sheetData>
    <row r="1" spans="1:10" ht="15" x14ac:dyDescent="0.25">
      <c r="A1" s="441" t="s">
        <v>270</v>
      </c>
      <c r="B1" s="441"/>
      <c r="C1" s="1"/>
      <c r="D1" s="1"/>
      <c r="E1" s="1"/>
      <c r="F1" s="1"/>
      <c r="G1" s="1"/>
      <c r="H1" s="1"/>
      <c r="I1" s="1"/>
    </row>
    <row r="2" spans="1:10" x14ac:dyDescent="0.2">
      <c r="A2" s="605"/>
      <c r="B2" s="605"/>
      <c r="C2" s="605"/>
      <c r="D2" s="605"/>
      <c r="E2" s="605"/>
      <c r="F2" s="1"/>
      <c r="G2" s="1"/>
      <c r="H2" s="606"/>
      <c r="I2" s="609" t="s">
        <v>159</v>
      </c>
    </row>
    <row r="3" spans="1:10" ht="14.45" customHeight="1" x14ac:dyDescent="0.2">
      <c r="A3" s="870" t="s">
        <v>537</v>
      </c>
      <c r="B3" s="870" t="s">
        <v>538</v>
      </c>
      <c r="C3" s="853">
        <f>INDICE!A3</f>
        <v>42156</v>
      </c>
      <c r="D3" s="854"/>
      <c r="E3" s="854" t="s">
        <v>120</v>
      </c>
      <c r="F3" s="854"/>
      <c r="G3" s="854" t="s">
        <v>121</v>
      </c>
      <c r="H3" s="854"/>
      <c r="I3" s="854"/>
    </row>
    <row r="4" spans="1:10" x14ac:dyDescent="0.2">
      <c r="A4" s="871"/>
      <c r="B4" s="871"/>
      <c r="C4" s="97" t="s">
        <v>48</v>
      </c>
      <c r="D4" s="97" t="s">
        <v>535</v>
      </c>
      <c r="E4" s="97" t="s">
        <v>48</v>
      </c>
      <c r="F4" s="97" t="s">
        <v>535</v>
      </c>
      <c r="G4" s="97" t="s">
        <v>48</v>
      </c>
      <c r="H4" s="98" t="s">
        <v>535</v>
      </c>
      <c r="I4" s="98" t="s">
        <v>110</v>
      </c>
    </row>
    <row r="5" spans="1:10" x14ac:dyDescent="0.2">
      <c r="A5" s="610"/>
      <c r="B5" s="617" t="s">
        <v>212</v>
      </c>
      <c r="C5" s="614">
        <v>0</v>
      </c>
      <c r="D5" s="187">
        <v>-100</v>
      </c>
      <c r="E5" s="186">
        <v>211</v>
      </c>
      <c r="F5" s="188">
        <v>170.5128205128205</v>
      </c>
      <c r="G5" s="613">
        <v>379</v>
      </c>
      <c r="H5" s="188">
        <v>77.934272300469488</v>
      </c>
      <c r="I5" s="619">
        <v>0.61766623207301175</v>
      </c>
      <c r="J5" s="403"/>
    </row>
    <row r="6" spans="1:10" x14ac:dyDescent="0.2">
      <c r="A6" s="610"/>
      <c r="B6" s="618" t="s">
        <v>213</v>
      </c>
      <c r="C6" s="615">
        <v>830</v>
      </c>
      <c r="D6" s="187">
        <v>54.562383612662948</v>
      </c>
      <c r="E6" s="189">
        <v>4326</v>
      </c>
      <c r="F6" s="187">
        <v>1.0983874737088106</v>
      </c>
      <c r="G6" s="613">
        <v>8606</v>
      </c>
      <c r="H6" s="190">
        <v>0.13963230160577147</v>
      </c>
      <c r="I6" s="619">
        <v>14.025423728813561</v>
      </c>
      <c r="J6" s="403"/>
    </row>
    <row r="7" spans="1:10" x14ac:dyDescent="0.2">
      <c r="A7" s="191" t="s">
        <v>348</v>
      </c>
      <c r="C7" s="192">
        <v>830</v>
      </c>
      <c r="D7" s="193">
        <v>34.959349593495936</v>
      </c>
      <c r="E7" s="192">
        <v>4537</v>
      </c>
      <c r="F7" s="194">
        <v>4.1312829928850121</v>
      </c>
      <c r="G7" s="195">
        <v>8985</v>
      </c>
      <c r="H7" s="194">
        <v>2.0211195639831954</v>
      </c>
      <c r="I7" s="196">
        <v>14.643089960886572</v>
      </c>
      <c r="J7" s="403"/>
    </row>
    <row r="8" spans="1:10" x14ac:dyDescent="0.2">
      <c r="A8" s="610"/>
      <c r="B8" s="617" t="s">
        <v>214</v>
      </c>
      <c r="C8" s="615">
        <v>185</v>
      </c>
      <c r="D8" s="187" t="s">
        <v>150</v>
      </c>
      <c r="E8" s="189">
        <v>817</v>
      </c>
      <c r="F8" s="197">
        <v>199.26739926739927</v>
      </c>
      <c r="G8" s="613">
        <v>1693</v>
      </c>
      <c r="H8" s="197">
        <v>159.66257668711657</v>
      </c>
      <c r="I8" s="619">
        <v>2.7591264667535853</v>
      </c>
      <c r="J8" s="403"/>
    </row>
    <row r="9" spans="1:10" x14ac:dyDescent="0.2">
      <c r="A9" s="610"/>
      <c r="B9" s="185" t="s">
        <v>215</v>
      </c>
      <c r="C9" s="615">
        <v>297</v>
      </c>
      <c r="D9" s="187">
        <v>-41.42011834319527</v>
      </c>
      <c r="E9" s="189">
        <v>1687</v>
      </c>
      <c r="F9" s="190">
        <v>-10.598834128245894</v>
      </c>
      <c r="G9" s="613">
        <v>3733</v>
      </c>
      <c r="H9" s="190">
        <v>-8.8400488400488406</v>
      </c>
      <c r="I9" s="619">
        <v>6.0837679269882656</v>
      </c>
      <c r="J9" s="403"/>
    </row>
    <row r="10" spans="1:10" x14ac:dyDescent="0.2">
      <c r="A10" s="610"/>
      <c r="B10" s="185" t="s">
        <v>216</v>
      </c>
      <c r="C10" s="615">
        <v>0</v>
      </c>
      <c r="D10" s="187">
        <v>-100</v>
      </c>
      <c r="E10" s="189">
        <v>0</v>
      </c>
      <c r="F10" s="198">
        <v>-100</v>
      </c>
      <c r="G10" s="613">
        <v>54</v>
      </c>
      <c r="H10" s="198">
        <v>-79.069767441860463</v>
      </c>
      <c r="I10" s="619">
        <v>8.8005215123859198E-2</v>
      </c>
      <c r="J10" s="403"/>
    </row>
    <row r="11" spans="1:10" x14ac:dyDescent="0.2">
      <c r="A11" s="612"/>
      <c r="B11" s="618" t="s">
        <v>217</v>
      </c>
      <c r="C11" s="615">
        <v>174</v>
      </c>
      <c r="D11" s="187">
        <v>-28.979591836734691</v>
      </c>
      <c r="E11" s="189">
        <v>1656</v>
      </c>
      <c r="F11" s="199">
        <v>18.116975748930102</v>
      </c>
      <c r="G11" s="613">
        <v>3171</v>
      </c>
      <c r="H11" s="199">
        <v>30.118998768978251</v>
      </c>
      <c r="I11" s="619">
        <v>5.1678617992177314</v>
      </c>
      <c r="J11" s="403"/>
    </row>
    <row r="12" spans="1:10" x14ac:dyDescent="0.2">
      <c r="A12" s="191" t="s">
        <v>527</v>
      </c>
      <c r="C12" s="192">
        <v>656</v>
      </c>
      <c r="D12" s="193">
        <v>-18.204488778054863</v>
      </c>
      <c r="E12" s="192">
        <v>4160</v>
      </c>
      <c r="F12" s="194">
        <v>15.171650055370986</v>
      </c>
      <c r="G12" s="195">
        <v>8651</v>
      </c>
      <c r="H12" s="194">
        <v>16.245632894383231</v>
      </c>
      <c r="I12" s="196">
        <v>14.098761408083444</v>
      </c>
      <c r="J12" s="403"/>
    </row>
    <row r="13" spans="1:10" x14ac:dyDescent="0.2">
      <c r="A13" s="611"/>
      <c r="B13" s="621" t="s">
        <v>218</v>
      </c>
      <c r="C13" s="614">
        <v>270</v>
      </c>
      <c r="D13" s="187">
        <v>229.26829268292681</v>
      </c>
      <c r="E13" s="186">
        <v>779</v>
      </c>
      <c r="F13" s="199">
        <v>45.607476635514018</v>
      </c>
      <c r="G13" s="613">
        <v>1479</v>
      </c>
      <c r="H13" s="199">
        <v>139.32038834951456</v>
      </c>
      <c r="I13" s="619">
        <v>2.4103650586701435</v>
      </c>
      <c r="J13" s="403"/>
    </row>
    <row r="14" spans="1:10" x14ac:dyDescent="0.2">
      <c r="A14" s="611"/>
      <c r="B14" s="616" t="s">
        <v>255</v>
      </c>
      <c r="C14" s="614">
        <v>0</v>
      </c>
      <c r="D14" s="187" t="s">
        <v>150</v>
      </c>
      <c r="E14" s="186">
        <v>0</v>
      </c>
      <c r="F14" s="199">
        <v>-100</v>
      </c>
      <c r="G14" s="189">
        <v>0</v>
      </c>
      <c r="H14" s="199">
        <v>-100</v>
      </c>
      <c r="I14" s="823">
        <v>0</v>
      </c>
      <c r="J14" s="403"/>
    </row>
    <row r="15" spans="1:10" x14ac:dyDescent="0.2">
      <c r="A15" s="611"/>
      <c r="B15" s="616" t="s">
        <v>220</v>
      </c>
      <c r="C15" s="615">
        <v>0</v>
      </c>
      <c r="D15" s="187" t="s">
        <v>150</v>
      </c>
      <c r="E15" s="189">
        <v>56</v>
      </c>
      <c r="F15" s="199">
        <v>115.38461538461537</v>
      </c>
      <c r="G15" s="189">
        <v>83</v>
      </c>
      <c r="H15" s="199">
        <v>6.4102564102564097</v>
      </c>
      <c r="I15" s="822">
        <v>0.13526727509778358</v>
      </c>
      <c r="J15" s="403"/>
    </row>
    <row r="16" spans="1:10" x14ac:dyDescent="0.2">
      <c r="A16" s="611"/>
      <c r="B16" s="616" t="s">
        <v>221</v>
      </c>
      <c r="C16" s="615">
        <v>0</v>
      </c>
      <c r="D16" s="187" t="s">
        <v>150</v>
      </c>
      <c r="E16" s="189">
        <v>0</v>
      </c>
      <c r="F16" s="199">
        <v>-100</v>
      </c>
      <c r="G16" s="189">
        <v>0</v>
      </c>
      <c r="H16" s="199">
        <v>-100</v>
      </c>
      <c r="I16" s="823">
        <v>0</v>
      </c>
      <c r="J16" s="403"/>
    </row>
    <row r="17" spans="1:10" x14ac:dyDescent="0.2">
      <c r="A17" s="611"/>
      <c r="B17" s="616" t="s">
        <v>222</v>
      </c>
      <c r="C17" s="615">
        <v>188</v>
      </c>
      <c r="D17" s="187" t="s">
        <v>150</v>
      </c>
      <c r="E17" s="189">
        <v>908</v>
      </c>
      <c r="F17" s="199">
        <v>171.8562874251497</v>
      </c>
      <c r="G17" s="613">
        <v>1750</v>
      </c>
      <c r="H17" s="199">
        <v>100.22883295194509</v>
      </c>
      <c r="I17" s="619">
        <v>2.8520208604954367</v>
      </c>
      <c r="J17" s="403"/>
    </row>
    <row r="18" spans="1:10" x14ac:dyDescent="0.2">
      <c r="A18" s="611"/>
      <c r="B18" s="616" t="s">
        <v>223</v>
      </c>
      <c r="C18" s="615">
        <v>239</v>
      </c>
      <c r="D18" s="187">
        <v>187.95180722891567</v>
      </c>
      <c r="E18" s="189">
        <v>540</v>
      </c>
      <c r="F18" s="199">
        <v>32.678132678132677</v>
      </c>
      <c r="G18" s="613">
        <v>1490</v>
      </c>
      <c r="H18" s="199">
        <v>84.863523573200993</v>
      </c>
      <c r="I18" s="619">
        <v>2.4282920469361144</v>
      </c>
      <c r="J18" s="403"/>
    </row>
    <row r="19" spans="1:10" x14ac:dyDescent="0.2">
      <c r="A19" s="611"/>
      <c r="B19" s="616" t="s">
        <v>224</v>
      </c>
      <c r="C19" s="615">
        <v>386</v>
      </c>
      <c r="D19" s="187">
        <v>-31.922398589065253</v>
      </c>
      <c r="E19" s="189">
        <v>3346</v>
      </c>
      <c r="F19" s="199">
        <v>-29.882648784576698</v>
      </c>
      <c r="G19" s="613">
        <v>5648</v>
      </c>
      <c r="H19" s="199">
        <v>-32.745891879018814</v>
      </c>
      <c r="I19" s="619">
        <v>9.2046936114732727</v>
      </c>
      <c r="J19" s="403"/>
    </row>
    <row r="20" spans="1:10" x14ac:dyDescent="0.2">
      <c r="A20" s="612"/>
      <c r="B20" s="618" t="s">
        <v>262</v>
      </c>
      <c r="C20" s="615">
        <v>42</v>
      </c>
      <c r="D20" s="187">
        <v>100</v>
      </c>
      <c r="E20" s="189">
        <v>143</v>
      </c>
      <c r="F20" s="199">
        <v>0.70422535211267612</v>
      </c>
      <c r="G20" s="613">
        <v>288</v>
      </c>
      <c r="H20" s="199">
        <v>6.666666666666667</v>
      </c>
      <c r="I20" s="619">
        <v>0.46936114732724898</v>
      </c>
      <c r="J20" s="403"/>
    </row>
    <row r="21" spans="1:10" x14ac:dyDescent="0.2">
      <c r="A21" s="821" t="s">
        <v>528</v>
      </c>
      <c r="C21" s="192">
        <v>1125</v>
      </c>
      <c r="D21" s="193">
        <v>49.402390438247011</v>
      </c>
      <c r="E21" s="192">
        <v>5772</v>
      </c>
      <c r="F21" s="194">
        <v>-9.727869878010635</v>
      </c>
      <c r="G21" s="195">
        <v>10738</v>
      </c>
      <c r="H21" s="194">
        <v>-8.4569479965899408</v>
      </c>
      <c r="I21" s="196">
        <v>17.5</v>
      </c>
      <c r="J21" s="403"/>
    </row>
    <row r="22" spans="1:10" x14ac:dyDescent="0.2">
      <c r="A22" s="611"/>
      <c r="B22" s="621" t="s">
        <v>225</v>
      </c>
      <c r="C22" s="615">
        <v>648</v>
      </c>
      <c r="D22" s="187">
        <v>9.6446700507614214</v>
      </c>
      <c r="E22" s="189">
        <v>3543</v>
      </c>
      <c r="F22" s="187">
        <v>-3.0908096280087527</v>
      </c>
      <c r="G22" s="189">
        <v>7129</v>
      </c>
      <c r="H22" s="187">
        <v>-2.6358918328325593</v>
      </c>
      <c r="I22" s="620">
        <v>11.618318122555412</v>
      </c>
      <c r="J22" s="403"/>
    </row>
    <row r="23" spans="1:10" x14ac:dyDescent="0.2">
      <c r="A23" s="611"/>
      <c r="B23" s="616" t="s">
        <v>226</v>
      </c>
      <c r="C23" s="615">
        <v>226</v>
      </c>
      <c r="D23" s="187">
        <v>56.944444444444443</v>
      </c>
      <c r="E23" s="189">
        <v>1289</v>
      </c>
      <c r="F23" s="187">
        <v>70.954907161803717</v>
      </c>
      <c r="G23" s="613">
        <v>2402</v>
      </c>
      <c r="H23" s="187">
        <v>65.998617829993094</v>
      </c>
      <c r="I23" s="620">
        <v>3.9146023468057365</v>
      </c>
      <c r="J23" s="403"/>
    </row>
    <row r="24" spans="1:10" x14ac:dyDescent="0.2">
      <c r="A24" s="611"/>
      <c r="B24" s="618" t="s">
        <v>227</v>
      </c>
      <c r="C24" s="615">
        <v>0</v>
      </c>
      <c r="D24" s="187" t="s">
        <v>150</v>
      </c>
      <c r="E24" s="189">
        <v>0</v>
      </c>
      <c r="F24" s="187" t="s">
        <v>150</v>
      </c>
      <c r="G24" s="189">
        <v>0</v>
      </c>
      <c r="H24" s="187">
        <v>-100</v>
      </c>
      <c r="I24" s="823">
        <v>0</v>
      </c>
      <c r="J24" s="403"/>
    </row>
    <row r="25" spans="1:10" x14ac:dyDescent="0.2">
      <c r="A25" s="821" t="s">
        <v>395</v>
      </c>
      <c r="C25" s="192">
        <v>874</v>
      </c>
      <c r="D25" s="193">
        <v>18.911564625850342</v>
      </c>
      <c r="E25" s="192">
        <v>4832</v>
      </c>
      <c r="F25" s="194">
        <v>9.5691609977324266</v>
      </c>
      <c r="G25" s="195">
        <v>9531</v>
      </c>
      <c r="H25" s="194">
        <v>7.0297585626052772</v>
      </c>
      <c r="I25" s="196">
        <v>15.532920469361148</v>
      </c>
      <c r="J25" s="403"/>
    </row>
    <row r="26" spans="1:10" x14ac:dyDescent="0.2">
      <c r="A26" s="611"/>
      <c r="B26" s="621" t="s">
        <v>228</v>
      </c>
      <c r="C26" s="615">
        <v>390</v>
      </c>
      <c r="D26" s="187">
        <v>-0.51020408163265307</v>
      </c>
      <c r="E26" s="189">
        <v>3058</v>
      </c>
      <c r="F26" s="187">
        <v>26.67771333885667</v>
      </c>
      <c r="G26" s="189">
        <v>5918</v>
      </c>
      <c r="H26" s="187">
        <v>33.498759305210918</v>
      </c>
      <c r="I26" s="620">
        <v>9.644719687092568</v>
      </c>
      <c r="J26" s="403"/>
    </row>
    <row r="27" spans="1:10" x14ac:dyDescent="0.2">
      <c r="A27" s="611"/>
      <c r="B27" s="616" t="s">
        <v>229</v>
      </c>
      <c r="C27" s="615">
        <v>189</v>
      </c>
      <c r="D27" s="187">
        <v>-42.378048780487802</v>
      </c>
      <c r="E27" s="189">
        <v>1349</v>
      </c>
      <c r="F27" s="187">
        <v>-2.4584237165582068</v>
      </c>
      <c r="G27" s="189">
        <v>2048</v>
      </c>
      <c r="H27" s="187">
        <v>-32.252729077075756</v>
      </c>
      <c r="I27" s="620">
        <v>3.3376792698826598</v>
      </c>
      <c r="J27" s="403"/>
    </row>
    <row r="28" spans="1:10" x14ac:dyDescent="0.2">
      <c r="A28" s="611"/>
      <c r="B28" s="616" t="s">
        <v>230</v>
      </c>
      <c r="C28" s="615">
        <v>0</v>
      </c>
      <c r="D28" s="187">
        <v>-100</v>
      </c>
      <c r="E28" s="189">
        <v>228</v>
      </c>
      <c r="F28" s="187">
        <v>-71.320754716981128</v>
      </c>
      <c r="G28" s="613">
        <v>488</v>
      </c>
      <c r="H28" s="187">
        <v>-53.962264150943398</v>
      </c>
      <c r="I28" s="620">
        <v>0.79530638852672764</v>
      </c>
      <c r="J28" s="403"/>
    </row>
    <row r="29" spans="1:10" x14ac:dyDescent="0.2">
      <c r="A29" s="611"/>
      <c r="B29" s="616" t="s">
        <v>231</v>
      </c>
      <c r="C29" s="615">
        <v>130</v>
      </c>
      <c r="D29" s="201" t="s">
        <v>150</v>
      </c>
      <c r="E29" s="189">
        <v>383</v>
      </c>
      <c r="F29" s="187" t="s">
        <v>150</v>
      </c>
      <c r="G29" s="613">
        <v>507</v>
      </c>
      <c r="H29" s="187">
        <v>293.02325581395348</v>
      </c>
      <c r="I29" s="620">
        <v>0.82627118644067798</v>
      </c>
      <c r="J29" s="403"/>
    </row>
    <row r="30" spans="1:10" x14ac:dyDescent="0.2">
      <c r="A30" s="611"/>
      <c r="B30" s="616" t="s">
        <v>232</v>
      </c>
      <c r="C30" s="614">
        <v>0</v>
      </c>
      <c r="D30" s="201">
        <v>-100</v>
      </c>
      <c r="E30" s="186">
        <v>0</v>
      </c>
      <c r="F30" s="187">
        <v>-100</v>
      </c>
      <c r="G30" s="189">
        <v>0</v>
      </c>
      <c r="H30" s="187">
        <v>-100</v>
      </c>
      <c r="I30" s="619">
        <v>0</v>
      </c>
      <c r="J30" s="403"/>
    </row>
    <row r="31" spans="1:10" x14ac:dyDescent="0.2">
      <c r="A31" s="611"/>
      <c r="B31" s="616" t="s">
        <v>233</v>
      </c>
      <c r="C31" s="615">
        <v>0</v>
      </c>
      <c r="D31" s="187">
        <v>-100</v>
      </c>
      <c r="E31" s="189">
        <v>501</v>
      </c>
      <c r="F31" s="187">
        <v>503.61445783132524</v>
      </c>
      <c r="G31" s="613">
        <v>1058</v>
      </c>
      <c r="H31" s="187">
        <v>142.10526315789474</v>
      </c>
      <c r="I31" s="620">
        <v>1.7242503259452413</v>
      </c>
      <c r="J31" s="403"/>
    </row>
    <row r="32" spans="1:10" x14ac:dyDescent="0.2">
      <c r="A32" s="611"/>
      <c r="B32" s="616" t="s">
        <v>234</v>
      </c>
      <c r="C32" s="614">
        <v>140</v>
      </c>
      <c r="D32" s="201">
        <v>6.0606060606060606</v>
      </c>
      <c r="E32" s="186">
        <v>813</v>
      </c>
      <c r="F32" s="187">
        <v>98.292682926829272</v>
      </c>
      <c r="G32" s="613">
        <v>1209</v>
      </c>
      <c r="H32" s="187">
        <v>118.23104693140793</v>
      </c>
      <c r="I32" s="620">
        <v>1.9703389830508475</v>
      </c>
      <c r="J32" s="403"/>
    </row>
    <row r="33" spans="1:10" x14ac:dyDescent="0.2">
      <c r="A33" s="611"/>
      <c r="B33" s="616" t="s">
        <v>235</v>
      </c>
      <c r="C33" s="614">
        <v>0</v>
      </c>
      <c r="D33" s="201" t="s">
        <v>150</v>
      </c>
      <c r="E33" s="186">
        <v>663</v>
      </c>
      <c r="F33" s="187">
        <v>158.984375</v>
      </c>
      <c r="G33" s="613">
        <v>1834</v>
      </c>
      <c r="H33" s="187">
        <v>58.787878787878789</v>
      </c>
      <c r="I33" s="620">
        <v>2.9889178617992176</v>
      </c>
      <c r="J33" s="403"/>
    </row>
    <row r="34" spans="1:10" x14ac:dyDescent="0.2">
      <c r="A34" s="611"/>
      <c r="B34" s="616" t="s">
        <v>236</v>
      </c>
      <c r="C34" s="615">
        <v>932</v>
      </c>
      <c r="D34" s="187">
        <v>32.763532763532766</v>
      </c>
      <c r="E34" s="189">
        <v>5041</v>
      </c>
      <c r="F34" s="187">
        <v>8.9945945945945951</v>
      </c>
      <c r="G34" s="613">
        <v>10316</v>
      </c>
      <c r="H34" s="187">
        <v>19.273904497629786</v>
      </c>
      <c r="I34" s="620">
        <v>16.812255541069103</v>
      </c>
      <c r="J34" s="403"/>
    </row>
    <row r="35" spans="1:10" x14ac:dyDescent="0.2">
      <c r="A35" s="611"/>
      <c r="B35" s="616" t="s">
        <v>237</v>
      </c>
      <c r="C35" s="615">
        <v>0</v>
      </c>
      <c r="D35" s="187" t="s">
        <v>150</v>
      </c>
      <c r="E35" s="189">
        <v>0</v>
      </c>
      <c r="F35" s="187">
        <v>-100</v>
      </c>
      <c r="G35" s="613">
        <v>44</v>
      </c>
      <c r="H35" s="187">
        <v>-74.566473988439313</v>
      </c>
      <c r="I35" s="620">
        <v>7.1707953063885263E-2</v>
      </c>
      <c r="J35" s="403"/>
    </row>
    <row r="36" spans="1:10" x14ac:dyDescent="0.2">
      <c r="A36" s="611"/>
      <c r="B36" s="616" t="s">
        <v>238</v>
      </c>
      <c r="C36" s="615">
        <v>0</v>
      </c>
      <c r="D36" s="187" t="s">
        <v>150</v>
      </c>
      <c r="E36" s="189">
        <v>33</v>
      </c>
      <c r="F36" s="187" t="s">
        <v>150</v>
      </c>
      <c r="G36" s="613">
        <v>33</v>
      </c>
      <c r="H36" s="187" t="s">
        <v>150</v>
      </c>
      <c r="I36" s="620">
        <v>5.3780964797913951E-2</v>
      </c>
      <c r="J36" s="403"/>
    </row>
    <row r="37" spans="1:10" x14ac:dyDescent="0.2">
      <c r="A37" s="827" t="s">
        <v>529</v>
      </c>
      <c r="B37" s="192"/>
      <c r="C37" s="192">
        <v>1781</v>
      </c>
      <c r="D37" s="193">
        <v>-3.6776636019469984</v>
      </c>
      <c r="E37" s="192">
        <v>12069</v>
      </c>
      <c r="F37" s="194">
        <v>17.277232533281509</v>
      </c>
      <c r="G37" s="195">
        <v>23455</v>
      </c>
      <c r="H37" s="194">
        <v>16.257744733581163</v>
      </c>
      <c r="I37" s="196">
        <v>38.225228161668838</v>
      </c>
      <c r="J37" s="403"/>
    </row>
    <row r="38" spans="1:10" x14ac:dyDescent="0.2">
      <c r="A38" s="204" t="s">
        <v>239</v>
      </c>
      <c r="B38" s="205"/>
      <c r="C38" s="205">
        <v>5266</v>
      </c>
      <c r="D38" s="206">
        <v>10.76987799747581</v>
      </c>
      <c r="E38" s="205">
        <v>31370</v>
      </c>
      <c r="F38" s="207">
        <v>7.9342141480869808</v>
      </c>
      <c r="G38" s="205">
        <v>61360</v>
      </c>
      <c r="H38" s="207">
        <v>7.5378117387265808</v>
      </c>
      <c r="I38" s="208">
        <v>100</v>
      </c>
      <c r="J38" s="403"/>
    </row>
    <row r="39" spans="1:10" x14ac:dyDescent="0.2">
      <c r="A39" s="209" t="s">
        <v>645</v>
      </c>
      <c r="B39" s="824"/>
      <c r="C39" s="210">
        <v>2559</v>
      </c>
      <c r="D39" s="211">
        <v>4.3637846655791197</v>
      </c>
      <c r="E39" s="210">
        <v>16599</v>
      </c>
      <c r="F39" s="211">
        <v>14.160935350756535</v>
      </c>
      <c r="G39" s="210">
        <v>32872</v>
      </c>
      <c r="H39" s="211">
        <v>14.440885670519426</v>
      </c>
      <c r="I39" s="212">
        <v>53.57235984354628</v>
      </c>
      <c r="J39" s="403"/>
    </row>
    <row r="40" spans="1:10" x14ac:dyDescent="0.2">
      <c r="A40" s="209" t="s">
        <v>646</v>
      </c>
      <c r="B40" s="824"/>
      <c r="C40" s="210">
        <v>2707</v>
      </c>
      <c r="D40" s="211">
        <v>17.593397046046917</v>
      </c>
      <c r="E40" s="210">
        <v>14771</v>
      </c>
      <c r="F40" s="211">
        <v>1.7006334343156153</v>
      </c>
      <c r="G40" s="210">
        <v>28488</v>
      </c>
      <c r="H40" s="211">
        <v>0.53996823716251985</v>
      </c>
      <c r="I40" s="212">
        <v>46.427640156453712</v>
      </c>
      <c r="J40" s="403"/>
    </row>
    <row r="41" spans="1:10" x14ac:dyDescent="0.2">
      <c r="A41" s="213" t="s">
        <v>647</v>
      </c>
      <c r="B41" s="825"/>
      <c r="C41" s="214">
        <v>1257</v>
      </c>
      <c r="D41" s="215">
        <v>80.085959885386814</v>
      </c>
      <c r="E41" s="214">
        <v>6041</v>
      </c>
      <c r="F41" s="215">
        <v>17.506321727290413</v>
      </c>
      <c r="G41" s="214">
        <v>12308</v>
      </c>
      <c r="H41" s="215">
        <v>16.310716310716312</v>
      </c>
      <c r="I41" s="216">
        <v>20.058670143415906</v>
      </c>
    </row>
    <row r="42" spans="1:10" x14ac:dyDescent="0.2">
      <c r="A42" s="213" t="s">
        <v>648</v>
      </c>
      <c r="B42" s="825"/>
      <c r="C42" s="214">
        <v>4009</v>
      </c>
      <c r="D42" s="215">
        <v>-1.1587771203155819</v>
      </c>
      <c r="E42" s="214">
        <v>25329</v>
      </c>
      <c r="F42" s="215">
        <v>5.8771893157212727</v>
      </c>
      <c r="G42" s="214">
        <v>49052</v>
      </c>
      <c r="H42" s="215">
        <v>5.5403748090453337</v>
      </c>
      <c r="I42" s="216">
        <v>79.941329856584105</v>
      </c>
    </row>
    <row r="43" spans="1:10" x14ac:dyDescent="0.2">
      <c r="A43" s="209" t="s">
        <v>649</v>
      </c>
      <c r="B43" s="826"/>
      <c r="C43" s="217">
        <v>239</v>
      </c>
      <c r="D43" s="218">
        <v>187.95180722891567</v>
      </c>
      <c r="E43" s="217">
        <v>596</v>
      </c>
      <c r="F43" s="211">
        <v>32.444444444444443</v>
      </c>
      <c r="G43" s="210">
        <v>1573</v>
      </c>
      <c r="H43" s="211">
        <v>74.583795782463923</v>
      </c>
      <c r="I43" s="212">
        <v>2.5635593220338979</v>
      </c>
    </row>
  </sheetData>
  <mergeCells count="5">
    <mergeCell ref="A3:A4"/>
    <mergeCell ref="C3:D3"/>
    <mergeCell ref="E3:F3"/>
    <mergeCell ref="G3:I3"/>
    <mergeCell ref="B3:B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H21"/>
  <sheetViews>
    <sheetView workbookViewId="0">
      <selection activeCell="G21" sqref="G21"/>
    </sheetView>
  </sheetViews>
  <sheetFormatPr baseColWidth="10" defaultRowHeight="14.25" x14ac:dyDescent="0.2"/>
  <sheetData>
    <row r="1" spans="1:8" x14ac:dyDescent="0.2">
      <c r="A1" s="17" t="s">
        <v>242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243</v>
      </c>
      <c r="H2" s="1"/>
    </row>
    <row r="3" spans="1:8" x14ac:dyDescent="0.2">
      <c r="A3" s="79"/>
      <c r="B3" s="853">
        <f>INDICE!A3</f>
        <v>42156</v>
      </c>
      <c r="C3" s="854"/>
      <c r="D3" s="854" t="s">
        <v>120</v>
      </c>
      <c r="E3" s="854"/>
      <c r="F3" s="854" t="s">
        <v>121</v>
      </c>
      <c r="G3" s="854"/>
      <c r="H3" s="1"/>
    </row>
    <row r="4" spans="1:8" x14ac:dyDescent="0.2">
      <c r="A4" s="81"/>
      <c r="B4" s="97" t="s">
        <v>57</v>
      </c>
      <c r="C4" s="97" t="s">
        <v>535</v>
      </c>
      <c r="D4" s="97" t="s">
        <v>57</v>
      </c>
      <c r="E4" s="97" t="s">
        <v>535</v>
      </c>
      <c r="F4" s="97" t="s">
        <v>57</v>
      </c>
      <c r="G4" s="452" t="s">
        <v>535</v>
      </c>
      <c r="H4" s="1"/>
    </row>
    <row r="5" spans="1:8" x14ac:dyDescent="0.2">
      <c r="A5" s="225" t="s">
        <v>8</v>
      </c>
      <c r="B5" s="622">
        <v>52.324270772847875</v>
      </c>
      <c r="C5" s="833">
        <v>-34.158398091591266</v>
      </c>
      <c r="D5" s="622">
        <v>48.761943336709358</v>
      </c>
      <c r="E5" s="833">
        <v>-37.272033570543897</v>
      </c>
      <c r="F5" s="622">
        <v>58.470843120098174</v>
      </c>
      <c r="G5" s="833">
        <v>-25.879427565483308</v>
      </c>
      <c r="H5" s="1"/>
    </row>
    <row r="6" spans="1:8" x14ac:dyDescent="0.2">
      <c r="A6" s="1"/>
      <c r="B6" s="1"/>
      <c r="C6" s="1"/>
      <c r="D6" s="1"/>
      <c r="E6" s="1"/>
      <c r="F6" s="1"/>
      <c r="G6" s="93" t="s">
        <v>240</v>
      </c>
      <c r="H6" s="1"/>
    </row>
    <row r="7" spans="1:8" x14ac:dyDescent="0.2">
      <c r="A7" s="94" t="s">
        <v>133</v>
      </c>
      <c r="B7" s="1"/>
      <c r="C7" s="1"/>
      <c r="D7" s="1"/>
      <c r="E7" s="1"/>
      <c r="F7" s="1"/>
      <c r="G7" s="1"/>
      <c r="H7" s="1"/>
    </row>
    <row r="21" spans="7:7" x14ac:dyDescent="0.2">
      <c r="G21" t="s">
        <v>632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H31"/>
  <sheetViews>
    <sheetView workbookViewId="0">
      <selection activeCell="C37" sqref="C37"/>
    </sheetView>
  </sheetViews>
  <sheetFormatPr baseColWidth="10" defaultRowHeight="14.25" x14ac:dyDescent="0.2"/>
  <cols>
    <col min="1" max="1" width="20" customWidth="1"/>
    <col min="2" max="2" width="12.25" customWidth="1"/>
  </cols>
  <sheetData>
    <row r="1" spans="1:8" x14ac:dyDescent="0.2">
      <c r="A1" s="226" t="s">
        <v>539</v>
      </c>
      <c r="B1" s="226"/>
      <c r="C1" s="227"/>
      <c r="D1" s="227"/>
      <c r="E1" s="227"/>
      <c r="F1" s="227"/>
      <c r="G1" s="227"/>
      <c r="H1" s="228"/>
    </row>
    <row r="2" spans="1:8" x14ac:dyDescent="0.2">
      <c r="A2" s="229"/>
      <c r="B2" s="229"/>
      <c r="C2" s="230"/>
      <c r="D2" s="230"/>
      <c r="E2" s="230"/>
      <c r="F2" s="230"/>
      <c r="G2" s="230"/>
      <c r="H2" s="231" t="s">
        <v>159</v>
      </c>
    </row>
    <row r="3" spans="1:8" ht="14.1" customHeight="1" x14ac:dyDescent="0.2">
      <c r="A3" s="232"/>
      <c r="B3" s="853">
        <f>INDICE!A3</f>
        <v>42156</v>
      </c>
      <c r="C3" s="854"/>
      <c r="D3" s="854" t="s">
        <v>120</v>
      </c>
      <c r="E3" s="854"/>
      <c r="F3" s="854" t="s">
        <v>121</v>
      </c>
      <c r="G3" s="854"/>
      <c r="H3" s="854"/>
    </row>
    <row r="4" spans="1:8" x14ac:dyDescent="0.2">
      <c r="A4" s="233"/>
      <c r="B4" s="72" t="s">
        <v>48</v>
      </c>
      <c r="C4" s="72" t="s">
        <v>535</v>
      </c>
      <c r="D4" s="72" t="s">
        <v>48</v>
      </c>
      <c r="E4" s="72" t="s">
        <v>535</v>
      </c>
      <c r="F4" s="72" t="s">
        <v>48</v>
      </c>
      <c r="G4" s="73" t="s">
        <v>535</v>
      </c>
      <c r="H4" s="73" t="s">
        <v>110</v>
      </c>
    </row>
    <row r="5" spans="1:8" x14ac:dyDescent="0.2">
      <c r="A5" s="233" t="s">
        <v>244</v>
      </c>
      <c r="B5" s="234"/>
      <c r="C5" s="234"/>
      <c r="D5" s="234"/>
      <c r="E5" s="234"/>
      <c r="F5" s="234"/>
      <c r="G5" s="235"/>
      <c r="H5" s="236"/>
    </row>
    <row r="6" spans="1:8" x14ac:dyDescent="0.2">
      <c r="A6" s="237" t="s">
        <v>472</v>
      </c>
      <c r="B6" s="770">
        <v>70</v>
      </c>
      <c r="C6" s="624">
        <v>34.615384615384613</v>
      </c>
      <c r="D6" s="381">
        <v>369</v>
      </c>
      <c r="E6" s="624">
        <v>43.02325581395349</v>
      </c>
      <c r="F6" s="381">
        <v>754</v>
      </c>
      <c r="G6" s="624">
        <v>86.633663366336634</v>
      </c>
      <c r="H6" s="624">
        <v>4.5068738792588166</v>
      </c>
    </row>
    <row r="7" spans="1:8" x14ac:dyDescent="0.2">
      <c r="A7" s="237" t="s">
        <v>49</v>
      </c>
      <c r="B7" s="770">
        <v>0</v>
      </c>
      <c r="C7" s="627">
        <v>-100</v>
      </c>
      <c r="D7" s="381">
        <v>57</v>
      </c>
      <c r="E7" s="624">
        <v>72.727272727272734</v>
      </c>
      <c r="F7" s="381">
        <v>129</v>
      </c>
      <c r="G7" s="624">
        <v>72</v>
      </c>
      <c r="H7" s="624">
        <v>0.7710699342498506</v>
      </c>
    </row>
    <row r="8" spans="1:8" x14ac:dyDescent="0.2">
      <c r="A8" s="237" t="s">
        <v>50</v>
      </c>
      <c r="B8" s="770">
        <v>224</v>
      </c>
      <c r="C8" s="624">
        <v>103.63636363636364</v>
      </c>
      <c r="D8" s="381">
        <v>1002</v>
      </c>
      <c r="E8" s="624">
        <v>32.891246684350136</v>
      </c>
      <c r="F8" s="381">
        <v>2199</v>
      </c>
      <c r="G8" s="624">
        <v>19.1869918699187</v>
      </c>
      <c r="H8" s="624">
        <v>13.144052600119545</v>
      </c>
    </row>
    <row r="9" spans="1:8" x14ac:dyDescent="0.2">
      <c r="A9" s="237" t="s">
        <v>129</v>
      </c>
      <c r="B9" s="770">
        <v>438</v>
      </c>
      <c r="C9" s="624">
        <v>13.766233766233766</v>
      </c>
      <c r="D9" s="381">
        <v>2688</v>
      </c>
      <c r="E9" s="624">
        <v>6.5820777160983353</v>
      </c>
      <c r="F9" s="381">
        <v>5091</v>
      </c>
      <c r="G9" s="624">
        <v>-0.605232331120656</v>
      </c>
      <c r="H9" s="624">
        <v>30.430364614465034</v>
      </c>
    </row>
    <row r="10" spans="1:8" x14ac:dyDescent="0.2">
      <c r="A10" s="237" t="s">
        <v>130</v>
      </c>
      <c r="B10" s="770">
        <v>356</v>
      </c>
      <c r="C10" s="624">
        <v>26.24113475177305</v>
      </c>
      <c r="D10" s="381">
        <v>2021</v>
      </c>
      <c r="E10" s="624">
        <v>-22.388632872503841</v>
      </c>
      <c r="F10" s="381">
        <v>4972</v>
      </c>
      <c r="G10" s="624">
        <v>-5.114503816793893</v>
      </c>
      <c r="H10" s="624">
        <v>29.719067543335324</v>
      </c>
    </row>
    <row r="11" spans="1:8" x14ac:dyDescent="0.2">
      <c r="A11" s="237" t="s">
        <v>245</v>
      </c>
      <c r="B11" s="770">
        <v>239</v>
      </c>
      <c r="C11" s="624">
        <v>1.7021276595744681</v>
      </c>
      <c r="D11" s="381">
        <v>1685</v>
      </c>
      <c r="E11" s="624">
        <v>9.6291476903057909</v>
      </c>
      <c r="F11" s="381">
        <v>3585</v>
      </c>
      <c r="G11" s="624">
        <v>16.358325219084712</v>
      </c>
      <c r="H11" s="624">
        <v>21.428571428571427</v>
      </c>
    </row>
    <row r="12" spans="1:8" x14ac:dyDescent="0.2">
      <c r="A12" s="240" t="s">
        <v>246</v>
      </c>
      <c r="B12" s="771">
        <v>1327</v>
      </c>
      <c r="C12" s="242">
        <v>23.671947809878844</v>
      </c>
      <c r="D12" s="241">
        <v>7822</v>
      </c>
      <c r="E12" s="242">
        <v>1.4789828749351324</v>
      </c>
      <c r="F12" s="241">
        <v>16730</v>
      </c>
      <c r="G12" s="242">
        <v>6.1076932834400965</v>
      </c>
      <c r="H12" s="242">
        <v>100</v>
      </c>
    </row>
    <row r="13" spans="1:8" x14ac:dyDescent="0.2">
      <c r="A13" s="191" t="s">
        <v>247</v>
      </c>
      <c r="B13" s="772"/>
      <c r="C13" s="244"/>
      <c r="D13" s="243"/>
      <c r="E13" s="244"/>
      <c r="F13" s="243"/>
      <c r="G13" s="244"/>
      <c r="H13" s="244"/>
    </row>
    <row r="14" spans="1:8" x14ac:dyDescent="0.2">
      <c r="A14" s="237" t="s">
        <v>472</v>
      </c>
      <c r="B14" s="770">
        <v>46</v>
      </c>
      <c r="C14" s="624">
        <v>-20.689655172413794</v>
      </c>
      <c r="D14" s="381">
        <v>208</v>
      </c>
      <c r="E14" s="624">
        <v>-12.605042016806722</v>
      </c>
      <c r="F14" s="381">
        <v>395</v>
      </c>
      <c r="G14" s="624">
        <v>-5.7279236276849641</v>
      </c>
      <c r="H14" s="624">
        <v>1.972534332084894</v>
      </c>
    </row>
    <row r="15" spans="1:8" x14ac:dyDescent="0.2">
      <c r="A15" s="237" t="s">
        <v>49</v>
      </c>
      <c r="B15" s="770">
        <v>318</v>
      </c>
      <c r="C15" s="624">
        <v>3.5830618892508146</v>
      </c>
      <c r="D15" s="381">
        <v>2087</v>
      </c>
      <c r="E15" s="624">
        <v>26.102719033232631</v>
      </c>
      <c r="F15" s="381">
        <v>3851</v>
      </c>
      <c r="G15" s="624">
        <v>15.541554155415541</v>
      </c>
      <c r="H15" s="624">
        <v>19.230961298377029</v>
      </c>
    </row>
    <row r="16" spans="1:8" x14ac:dyDescent="0.2">
      <c r="A16" s="237" t="s">
        <v>50</v>
      </c>
      <c r="B16" s="770">
        <v>33</v>
      </c>
      <c r="C16" s="802">
        <v>6.4516129032258061</v>
      </c>
      <c r="D16" s="381">
        <v>239</v>
      </c>
      <c r="E16" s="624">
        <v>20.100502512562816</v>
      </c>
      <c r="F16" s="381">
        <v>379</v>
      </c>
      <c r="G16" s="624">
        <v>-0.78534031413612559</v>
      </c>
      <c r="H16" s="624">
        <v>1.8926342072409488</v>
      </c>
    </row>
    <row r="17" spans="1:8" x14ac:dyDescent="0.2">
      <c r="A17" s="237" t="s">
        <v>129</v>
      </c>
      <c r="B17" s="770">
        <v>637</v>
      </c>
      <c r="C17" s="624">
        <v>-3.3383915022761759</v>
      </c>
      <c r="D17" s="381">
        <v>2624</v>
      </c>
      <c r="E17" s="624">
        <v>-4.4428259286234519</v>
      </c>
      <c r="F17" s="381">
        <v>6289</v>
      </c>
      <c r="G17" s="624">
        <v>22.449376947040498</v>
      </c>
      <c r="H17" s="624">
        <v>31.405742821473158</v>
      </c>
    </row>
    <row r="18" spans="1:8" x14ac:dyDescent="0.2">
      <c r="A18" s="237" t="s">
        <v>130</v>
      </c>
      <c r="B18" s="770">
        <v>175</v>
      </c>
      <c r="C18" s="624">
        <v>-12.5</v>
      </c>
      <c r="D18" s="381">
        <v>835</v>
      </c>
      <c r="E18" s="624">
        <v>-48.424953675108092</v>
      </c>
      <c r="F18" s="381">
        <v>2242</v>
      </c>
      <c r="G18" s="624">
        <v>-30.609718353450944</v>
      </c>
      <c r="H18" s="624">
        <v>11.196004993757802</v>
      </c>
    </row>
    <row r="19" spans="1:8" x14ac:dyDescent="0.2">
      <c r="A19" s="237" t="s">
        <v>245</v>
      </c>
      <c r="B19" s="770">
        <v>526</v>
      </c>
      <c r="C19" s="624">
        <v>6.262626262626263</v>
      </c>
      <c r="D19" s="381">
        <v>3577</v>
      </c>
      <c r="E19" s="624">
        <v>22.332421340629274</v>
      </c>
      <c r="F19" s="381">
        <v>6869</v>
      </c>
      <c r="G19" s="624">
        <v>21.231909636427815</v>
      </c>
      <c r="H19" s="624">
        <v>34.302122347066167</v>
      </c>
    </row>
    <row r="20" spans="1:8" x14ac:dyDescent="0.2">
      <c r="A20" s="245" t="s">
        <v>248</v>
      </c>
      <c r="B20" s="773">
        <v>1735</v>
      </c>
      <c r="C20" s="247">
        <v>-0.85714285714285721</v>
      </c>
      <c r="D20" s="246">
        <v>9570</v>
      </c>
      <c r="E20" s="247">
        <v>2.0147105852254557</v>
      </c>
      <c r="F20" s="246">
        <v>20025</v>
      </c>
      <c r="G20" s="247">
        <v>10.227335278251775</v>
      </c>
      <c r="H20" s="247">
        <v>100</v>
      </c>
    </row>
    <row r="21" spans="1:8" x14ac:dyDescent="0.2">
      <c r="A21" s="191" t="s">
        <v>540</v>
      </c>
      <c r="B21" s="774"/>
      <c r="C21" s="626"/>
      <c r="D21" s="625"/>
      <c r="E21" s="626"/>
      <c r="F21" s="625"/>
      <c r="G21" s="626"/>
      <c r="H21" s="626"/>
    </row>
    <row r="22" spans="1:8" x14ac:dyDescent="0.2">
      <c r="A22" s="237" t="s">
        <v>472</v>
      </c>
      <c r="B22" s="770">
        <v>-24</v>
      </c>
      <c r="C22" s="624">
        <v>-500</v>
      </c>
      <c r="D22" s="381">
        <v>-161</v>
      </c>
      <c r="E22" s="624">
        <v>705</v>
      </c>
      <c r="F22" s="381">
        <v>-359</v>
      </c>
      <c r="G22" s="624">
        <v>-2493.3333333333335</v>
      </c>
      <c r="H22" s="627" t="s">
        <v>541</v>
      </c>
    </row>
    <row r="23" spans="1:8" x14ac:dyDescent="0.2">
      <c r="A23" s="237" t="s">
        <v>49</v>
      </c>
      <c r="B23" s="770">
        <v>318</v>
      </c>
      <c r="C23" s="624">
        <v>6.7114093959731544</v>
      </c>
      <c r="D23" s="381">
        <v>2030</v>
      </c>
      <c r="E23" s="624">
        <v>25.154130702836003</v>
      </c>
      <c r="F23" s="381">
        <v>3722</v>
      </c>
      <c r="G23" s="624">
        <v>14.241866175567832</v>
      </c>
      <c r="H23" s="627" t="s">
        <v>541</v>
      </c>
    </row>
    <row r="24" spans="1:8" x14ac:dyDescent="0.2">
      <c r="A24" s="237" t="s">
        <v>50</v>
      </c>
      <c r="B24" s="770">
        <v>-191</v>
      </c>
      <c r="C24" s="624">
        <v>141.77215189873417</v>
      </c>
      <c r="D24" s="381">
        <v>-763</v>
      </c>
      <c r="E24" s="624">
        <v>37.477477477477478</v>
      </c>
      <c r="F24" s="381">
        <v>-1820</v>
      </c>
      <c r="G24" s="624">
        <v>24.401913875598087</v>
      </c>
      <c r="H24" s="627" t="s">
        <v>541</v>
      </c>
    </row>
    <row r="25" spans="1:8" x14ac:dyDescent="0.2">
      <c r="A25" s="237" t="s">
        <v>129</v>
      </c>
      <c r="B25" s="770">
        <v>199</v>
      </c>
      <c r="C25" s="624">
        <v>-27.372262773722628</v>
      </c>
      <c r="D25" s="381">
        <v>-64</v>
      </c>
      <c r="E25" s="624">
        <v>-128.57142857142858</v>
      </c>
      <c r="F25" s="381">
        <v>1198</v>
      </c>
      <c r="G25" s="624">
        <v>8457.1428571428569</v>
      </c>
      <c r="H25" s="627" t="s">
        <v>541</v>
      </c>
    </row>
    <row r="26" spans="1:8" x14ac:dyDescent="0.2">
      <c r="A26" s="237" t="s">
        <v>130</v>
      </c>
      <c r="B26" s="770">
        <v>-181</v>
      </c>
      <c r="C26" s="624">
        <v>120.73170731707317</v>
      </c>
      <c r="D26" s="381">
        <v>-1186</v>
      </c>
      <c r="E26" s="624">
        <v>20.406091370558379</v>
      </c>
      <c r="F26" s="381">
        <v>-2730</v>
      </c>
      <c r="G26" s="624">
        <v>35.88850174216028</v>
      </c>
      <c r="H26" s="627" t="s">
        <v>541</v>
      </c>
    </row>
    <row r="27" spans="1:8" x14ac:dyDescent="0.2">
      <c r="A27" s="237" t="s">
        <v>245</v>
      </c>
      <c r="B27" s="770">
        <v>287</v>
      </c>
      <c r="C27" s="624">
        <v>10.384615384615385</v>
      </c>
      <c r="D27" s="381">
        <v>1892</v>
      </c>
      <c r="E27" s="624">
        <v>36.409516943042533</v>
      </c>
      <c r="F27" s="381">
        <v>3284</v>
      </c>
      <c r="G27" s="624">
        <v>27.040618955512574</v>
      </c>
      <c r="H27" s="627" t="s">
        <v>541</v>
      </c>
    </row>
    <row r="28" spans="1:8" x14ac:dyDescent="0.2">
      <c r="A28" s="245" t="s">
        <v>249</v>
      </c>
      <c r="B28" s="773">
        <v>408</v>
      </c>
      <c r="C28" s="247">
        <v>-39.734121122599703</v>
      </c>
      <c r="D28" s="246">
        <v>1748</v>
      </c>
      <c r="E28" s="247">
        <v>4.4829647340107588</v>
      </c>
      <c r="F28" s="246">
        <v>3295</v>
      </c>
      <c r="G28" s="247">
        <v>37.291666666666664</v>
      </c>
      <c r="H28" s="623" t="s">
        <v>541</v>
      </c>
    </row>
    <row r="29" spans="1:8" x14ac:dyDescent="0.2">
      <c r="A29" s="94" t="s">
        <v>656</v>
      </c>
      <c r="B29" s="238"/>
      <c r="C29" s="238"/>
      <c r="D29" s="238"/>
      <c r="E29" s="238"/>
      <c r="F29" s="238"/>
      <c r="G29" s="238"/>
      <c r="H29" s="249" t="s">
        <v>240</v>
      </c>
    </row>
    <row r="30" spans="1:8" x14ac:dyDescent="0.2">
      <c r="A30" s="166" t="s">
        <v>241</v>
      </c>
      <c r="B30" s="238"/>
      <c r="C30" s="238"/>
      <c r="D30" s="238"/>
      <c r="E30" s="238"/>
      <c r="F30" s="238"/>
      <c r="G30" s="239"/>
      <c r="H30" s="239"/>
    </row>
    <row r="31" spans="1:8" x14ac:dyDescent="0.2">
      <c r="A31" s="166" t="s">
        <v>542</v>
      </c>
      <c r="B31" s="238"/>
      <c r="C31" s="238"/>
      <c r="D31" s="238"/>
      <c r="E31" s="238"/>
      <c r="F31" s="238"/>
      <c r="G31" s="239"/>
      <c r="H31" s="239"/>
    </row>
  </sheetData>
  <mergeCells count="3">
    <mergeCell ref="B3:C3"/>
    <mergeCell ref="D3:E3"/>
    <mergeCell ref="F3:H3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H53"/>
  <sheetViews>
    <sheetView workbookViewId="0">
      <selection activeCell="J32" sqref="J32"/>
    </sheetView>
  </sheetViews>
  <sheetFormatPr baseColWidth="10" defaultRowHeight="14.25" x14ac:dyDescent="0.2"/>
  <cols>
    <col min="1" max="1" width="8.5" customWidth="1"/>
    <col min="2" max="2" width="14.75" customWidth="1"/>
    <col min="3" max="4" width="13.5" customWidth="1"/>
    <col min="5" max="5" width="12.625" customWidth="1"/>
    <col min="6" max="7" width="13.5" customWidth="1"/>
  </cols>
  <sheetData>
    <row r="1" spans="1:8" x14ac:dyDescent="0.2">
      <c r="A1" s="226" t="s">
        <v>543</v>
      </c>
      <c r="B1" s="226"/>
      <c r="C1" s="1"/>
      <c r="D1" s="1"/>
      <c r="E1" s="1"/>
      <c r="F1" s="1"/>
      <c r="G1" s="1"/>
      <c r="H1" s="1"/>
    </row>
    <row r="2" spans="1:8" x14ac:dyDescent="0.2">
      <c r="A2" s="605"/>
      <c r="B2" s="605"/>
      <c r="C2" s="605"/>
      <c r="D2" s="605"/>
      <c r="E2" s="605"/>
      <c r="F2" s="1"/>
      <c r="G2" s="1"/>
      <c r="H2" s="607" t="s">
        <v>159</v>
      </c>
    </row>
    <row r="3" spans="1:8" ht="14.45" customHeight="1" x14ac:dyDescent="0.2">
      <c r="A3" s="872" t="s">
        <v>537</v>
      </c>
      <c r="B3" s="870" t="s">
        <v>538</v>
      </c>
      <c r="C3" s="856">
        <f>INDICE!A3</f>
        <v>42156</v>
      </c>
      <c r="D3" s="855">
        <v>41671</v>
      </c>
      <c r="E3" s="855">
        <v>41671</v>
      </c>
      <c r="F3" s="854" t="s">
        <v>121</v>
      </c>
      <c r="G3" s="854"/>
      <c r="H3" s="854"/>
    </row>
    <row r="4" spans="1:8" x14ac:dyDescent="0.2">
      <c r="A4" s="873"/>
      <c r="B4" s="871"/>
      <c r="C4" s="97" t="s">
        <v>546</v>
      </c>
      <c r="D4" s="97" t="s">
        <v>547</v>
      </c>
      <c r="E4" s="97" t="s">
        <v>250</v>
      </c>
      <c r="F4" s="97" t="s">
        <v>546</v>
      </c>
      <c r="G4" s="97" t="s">
        <v>547</v>
      </c>
      <c r="H4" s="97" t="s">
        <v>250</v>
      </c>
    </row>
    <row r="5" spans="1:8" x14ac:dyDescent="0.2">
      <c r="A5" s="628"/>
      <c r="B5" s="186" t="s">
        <v>212</v>
      </c>
      <c r="C5" s="186">
        <v>0</v>
      </c>
      <c r="D5" s="186">
        <v>0</v>
      </c>
      <c r="E5" s="250">
        <v>0</v>
      </c>
      <c r="F5" s="188">
        <v>24</v>
      </c>
      <c r="G5" s="186">
        <v>245</v>
      </c>
      <c r="H5" s="250">
        <v>221</v>
      </c>
    </row>
    <row r="6" spans="1:8" x14ac:dyDescent="0.2">
      <c r="A6" s="628"/>
      <c r="B6" s="186" t="s">
        <v>251</v>
      </c>
      <c r="C6" s="186">
        <v>247</v>
      </c>
      <c r="D6" s="186">
        <v>211</v>
      </c>
      <c r="E6" s="250">
        <v>-36</v>
      </c>
      <c r="F6" s="188">
        <v>2186</v>
      </c>
      <c r="G6" s="186">
        <v>1874</v>
      </c>
      <c r="H6" s="251">
        <v>-312</v>
      </c>
    </row>
    <row r="7" spans="1:8" x14ac:dyDescent="0.2">
      <c r="A7" s="628"/>
      <c r="B7" s="189" t="s">
        <v>213</v>
      </c>
      <c r="C7" s="189">
        <v>0</v>
      </c>
      <c r="D7" s="189">
        <v>0</v>
      </c>
      <c r="E7" s="252">
        <v>0</v>
      </c>
      <c r="F7" s="189">
        <v>0</v>
      </c>
      <c r="G7" s="189">
        <v>101</v>
      </c>
      <c r="H7" s="251">
        <v>101</v>
      </c>
    </row>
    <row r="8" spans="1:8" x14ac:dyDescent="0.2">
      <c r="A8" s="191" t="s">
        <v>348</v>
      </c>
      <c r="B8" s="192"/>
      <c r="C8" s="192">
        <v>247</v>
      </c>
      <c r="D8" s="192">
        <v>211</v>
      </c>
      <c r="E8" s="253">
        <v>-36</v>
      </c>
      <c r="F8" s="192">
        <v>2210</v>
      </c>
      <c r="G8" s="192">
        <v>2220</v>
      </c>
      <c r="H8" s="253">
        <v>10</v>
      </c>
    </row>
    <row r="9" spans="1:8" x14ac:dyDescent="0.2">
      <c r="A9" s="628"/>
      <c r="B9" s="189" t="s">
        <v>252</v>
      </c>
      <c r="C9" s="189">
        <v>0</v>
      </c>
      <c r="D9" s="186">
        <v>0</v>
      </c>
      <c r="E9" s="254">
        <v>0</v>
      </c>
      <c r="F9" s="189">
        <v>642</v>
      </c>
      <c r="G9" s="186">
        <v>0</v>
      </c>
      <c r="H9" s="254">
        <v>-642</v>
      </c>
    </row>
    <row r="10" spans="1:8" x14ac:dyDescent="0.2">
      <c r="A10" s="628"/>
      <c r="B10" s="186" t="s">
        <v>214</v>
      </c>
      <c r="C10" s="186">
        <v>0</v>
      </c>
      <c r="D10" s="186">
        <v>0</v>
      </c>
      <c r="E10" s="251">
        <v>0</v>
      </c>
      <c r="F10" s="186">
        <v>0</v>
      </c>
      <c r="G10" s="186">
        <v>0</v>
      </c>
      <c r="H10" s="251">
        <v>0</v>
      </c>
    </row>
    <row r="11" spans="1:8" x14ac:dyDescent="0.2">
      <c r="A11" s="628"/>
      <c r="B11" s="189" t="s">
        <v>253</v>
      </c>
      <c r="C11" s="189">
        <v>0</v>
      </c>
      <c r="D11" s="189">
        <v>52</v>
      </c>
      <c r="E11" s="251">
        <v>52</v>
      </c>
      <c r="F11" s="189">
        <v>9</v>
      </c>
      <c r="G11" s="189">
        <v>1246</v>
      </c>
      <c r="H11" s="251">
        <v>1237</v>
      </c>
    </row>
    <row r="12" spans="1:8" x14ac:dyDescent="0.2">
      <c r="A12" s="191" t="s">
        <v>544</v>
      </c>
      <c r="B12" s="192"/>
      <c r="C12" s="192">
        <v>0</v>
      </c>
      <c r="D12" s="192">
        <v>52</v>
      </c>
      <c r="E12" s="253">
        <v>52</v>
      </c>
      <c r="F12" s="192">
        <v>651</v>
      </c>
      <c r="G12" s="192">
        <v>1246</v>
      </c>
      <c r="H12" s="253">
        <v>595</v>
      </c>
    </row>
    <row r="13" spans="1:8" x14ac:dyDescent="0.2">
      <c r="A13" s="628"/>
      <c r="B13" s="189" t="s">
        <v>310</v>
      </c>
      <c r="C13" s="189">
        <v>1</v>
      </c>
      <c r="D13" s="186">
        <v>14</v>
      </c>
      <c r="E13" s="254">
        <v>13</v>
      </c>
      <c r="F13" s="189">
        <v>34</v>
      </c>
      <c r="G13" s="186">
        <v>255</v>
      </c>
      <c r="H13" s="254">
        <v>221</v>
      </c>
    </row>
    <row r="14" spans="1:8" x14ac:dyDescent="0.2">
      <c r="A14" s="628"/>
      <c r="B14" s="189" t="s">
        <v>254</v>
      </c>
      <c r="C14" s="189">
        <v>32</v>
      </c>
      <c r="D14" s="189">
        <v>96</v>
      </c>
      <c r="E14" s="251">
        <v>64</v>
      </c>
      <c r="F14" s="189">
        <v>348</v>
      </c>
      <c r="G14" s="189">
        <v>1132</v>
      </c>
      <c r="H14" s="251">
        <v>784</v>
      </c>
    </row>
    <row r="15" spans="1:8" x14ac:dyDescent="0.2">
      <c r="A15" s="628"/>
      <c r="B15" s="189" t="s">
        <v>255</v>
      </c>
      <c r="C15" s="189">
        <v>38</v>
      </c>
      <c r="D15" s="186">
        <v>230</v>
      </c>
      <c r="E15" s="251">
        <v>192</v>
      </c>
      <c r="F15" s="189">
        <v>541</v>
      </c>
      <c r="G15" s="186">
        <v>2228</v>
      </c>
      <c r="H15" s="251">
        <v>1687</v>
      </c>
    </row>
    <row r="16" spans="1:8" x14ac:dyDescent="0.2">
      <c r="A16" s="628"/>
      <c r="B16" s="189" t="s">
        <v>256</v>
      </c>
      <c r="C16" s="189">
        <v>0</v>
      </c>
      <c r="D16" s="186">
        <v>67</v>
      </c>
      <c r="E16" s="251">
        <v>67</v>
      </c>
      <c r="F16" s="189">
        <v>547</v>
      </c>
      <c r="G16" s="186">
        <v>598</v>
      </c>
      <c r="H16" s="251">
        <v>51</v>
      </c>
    </row>
    <row r="17" spans="1:8" x14ac:dyDescent="0.2">
      <c r="A17" s="628"/>
      <c r="B17" s="189" t="s">
        <v>257</v>
      </c>
      <c r="C17" s="189">
        <v>21</v>
      </c>
      <c r="D17" s="186">
        <v>95</v>
      </c>
      <c r="E17" s="251">
        <v>74</v>
      </c>
      <c r="F17" s="189">
        <v>1142</v>
      </c>
      <c r="G17" s="186">
        <v>993</v>
      </c>
      <c r="H17" s="251">
        <v>-149</v>
      </c>
    </row>
    <row r="18" spans="1:8" x14ac:dyDescent="0.2">
      <c r="A18" s="628"/>
      <c r="B18" s="189" t="s">
        <v>220</v>
      </c>
      <c r="C18" s="189">
        <v>137</v>
      </c>
      <c r="D18" s="186">
        <v>68</v>
      </c>
      <c r="E18" s="251">
        <v>-69</v>
      </c>
      <c r="F18" s="189">
        <v>1364</v>
      </c>
      <c r="G18" s="186">
        <v>1431</v>
      </c>
      <c r="H18" s="251">
        <v>67</v>
      </c>
    </row>
    <row r="19" spans="1:8" x14ac:dyDescent="0.2">
      <c r="A19" s="628"/>
      <c r="B19" s="189" t="s">
        <v>258</v>
      </c>
      <c r="C19" s="189">
        <v>233</v>
      </c>
      <c r="D19" s="186">
        <v>143</v>
      </c>
      <c r="E19" s="251">
        <v>-90</v>
      </c>
      <c r="F19" s="189">
        <v>1753</v>
      </c>
      <c r="G19" s="186">
        <v>1455</v>
      </c>
      <c r="H19" s="251">
        <v>-298</v>
      </c>
    </row>
    <row r="20" spans="1:8" x14ac:dyDescent="0.2">
      <c r="A20" s="628"/>
      <c r="B20" s="189" t="s">
        <v>223</v>
      </c>
      <c r="C20" s="189">
        <v>40</v>
      </c>
      <c r="D20" s="186">
        <v>147</v>
      </c>
      <c r="E20" s="251">
        <v>107</v>
      </c>
      <c r="F20" s="189">
        <v>258</v>
      </c>
      <c r="G20" s="186">
        <v>826</v>
      </c>
      <c r="H20" s="251">
        <v>568</v>
      </c>
    </row>
    <row r="21" spans="1:8" x14ac:dyDescent="0.2">
      <c r="A21" s="628"/>
      <c r="B21" s="189" t="s">
        <v>224</v>
      </c>
      <c r="C21" s="189">
        <v>94</v>
      </c>
      <c r="D21" s="186">
        <v>0</v>
      </c>
      <c r="E21" s="251">
        <v>-94</v>
      </c>
      <c r="F21" s="189">
        <v>800</v>
      </c>
      <c r="G21" s="186">
        <v>2</v>
      </c>
      <c r="H21" s="251">
        <v>-798</v>
      </c>
    </row>
    <row r="22" spans="1:8" x14ac:dyDescent="0.2">
      <c r="A22" s="628"/>
      <c r="B22" s="189" t="s">
        <v>259</v>
      </c>
      <c r="C22" s="189">
        <v>96</v>
      </c>
      <c r="D22" s="186">
        <v>12</v>
      </c>
      <c r="E22" s="251">
        <v>-84</v>
      </c>
      <c r="F22" s="189">
        <v>819</v>
      </c>
      <c r="G22" s="186">
        <v>129</v>
      </c>
      <c r="H22" s="251">
        <v>-690</v>
      </c>
    </row>
    <row r="23" spans="1:8" x14ac:dyDescent="0.2">
      <c r="A23" s="628"/>
      <c r="B23" s="189" t="s">
        <v>260</v>
      </c>
      <c r="C23" s="189">
        <v>5</v>
      </c>
      <c r="D23" s="186">
        <v>30</v>
      </c>
      <c r="E23" s="251">
        <v>25</v>
      </c>
      <c r="F23" s="189">
        <v>519</v>
      </c>
      <c r="G23" s="186">
        <v>422</v>
      </c>
      <c r="H23" s="251">
        <v>-97</v>
      </c>
    </row>
    <row r="24" spans="1:8" x14ac:dyDescent="0.2">
      <c r="A24" s="628"/>
      <c r="B24" s="189" t="s">
        <v>261</v>
      </c>
      <c r="C24" s="189">
        <v>3</v>
      </c>
      <c r="D24" s="186">
        <v>0</v>
      </c>
      <c r="E24" s="251">
        <v>-3</v>
      </c>
      <c r="F24" s="189">
        <v>97</v>
      </c>
      <c r="G24" s="186">
        <v>0</v>
      </c>
      <c r="H24" s="251">
        <v>-97</v>
      </c>
    </row>
    <row r="25" spans="1:8" x14ac:dyDescent="0.2">
      <c r="A25" s="628"/>
      <c r="B25" s="189" t="s">
        <v>262</v>
      </c>
      <c r="C25" s="189">
        <v>87</v>
      </c>
      <c r="D25" s="186">
        <v>299</v>
      </c>
      <c r="E25" s="251">
        <v>212</v>
      </c>
      <c r="F25" s="189">
        <v>1171</v>
      </c>
      <c r="G25" s="186">
        <v>2676</v>
      </c>
      <c r="H25" s="251">
        <v>1505</v>
      </c>
    </row>
    <row r="26" spans="1:8" x14ac:dyDescent="0.2">
      <c r="A26" s="191" t="s">
        <v>528</v>
      </c>
      <c r="B26" s="192"/>
      <c r="C26" s="192">
        <v>787</v>
      </c>
      <c r="D26" s="192">
        <v>1201</v>
      </c>
      <c r="E26" s="253">
        <v>414</v>
      </c>
      <c r="F26" s="192">
        <v>9393</v>
      </c>
      <c r="G26" s="192">
        <v>12147</v>
      </c>
      <c r="H26" s="253">
        <v>2754</v>
      </c>
    </row>
    <row r="27" spans="1:8" x14ac:dyDescent="0.2">
      <c r="A27" s="628"/>
      <c r="B27" s="189" t="s">
        <v>225</v>
      </c>
      <c r="C27" s="189">
        <v>158</v>
      </c>
      <c r="D27" s="186">
        <v>0</v>
      </c>
      <c r="E27" s="251">
        <v>-158</v>
      </c>
      <c r="F27" s="189">
        <v>1280</v>
      </c>
      <c r="G27" s="186">
        <v>64</v>
      </c>
      <c r="H27" s="251">
        <v>-1216</v>
      </c>
    </row>
    <row r="28" spans="1:8" x14ac:dyDescent="0.2">
      <c r="A28" s="629"/>
      <c r="B28" s="189" t="s">
        <v>263</v>
      </c>
      <c r="C28" s="189">
        <v>52</v>
      </c>
      <c r="D28" s="186">
        <v>0</v>
      </c>
      <c r="E28" s="251">
        <v>-52</v>
      </c>
      <c r="F28" s="189">
        <v>212</v>
      </c>
      <c r="G28" s="186">
        <v>0</v>
      </c>
      <c r="H28" s="251">
        <v>-212</v>
      </c>
    </row>
    <row r="29" spans="1:8" x14ac:dyDescent="0.2">
      <c r="A29" s="629"/>
      <c r="B29" s="189" t="s">
        <v>264</v>
      </c>
      <c r="C29" s="189">
        <v>5</v>
      </c>
      <c r="D29" s="186">
        <v>0</v>
      </c>
      <c r="E29" s="251">
        <v>-5</v>
      </c>
      <c r="F29" s="189">
        <v>335</v>
      </c>
      <c r="G29" s="186">
        <v>33</v>
      </c>
      <c r="H29" s="251">
        <v>-302</v>
      </c>
    </row>
    <row r="30" spans="1:8" x14ac:dyDescent="0.2">
      <c r="A30" s="629"/>
      <c r="B30" s="189" t="s">
        <v>639</v>
      </c>
      <c r="C30" s="189">
        <v>0</v>
      </c>
      <c r="D30" s="189">
        <v>13</v>
      </c>
      <c r="E30" s="254">
        <v>13</v>
      </c>
      <c r="F30" s="186">
        <v>48</v>
      </c>
      <c r="G30" s="186">
        <v>373</v>
      </c>
      <c r="H30" s="254">
        <v>325</v>
      </c>
    </row>
    <row r="31" spans="1:8" x14ac:dyDescent="0.2">
      <c r="A31" s="191" t="s">
        <v>395</v>
      </c>
      <c r="B31" s="192"/>
      <c r="C31" s="192">
        <v>215</v>
      </c>
      <c r="D31" s="192">
        <v>13</v>
      </c>
      <c r="E31" s="253">
        <v>-202</v>
      </c>
      <c r="F31" s="192">
        <v>1875</v>
      </c>
      <c r="G31" s="192">
        <v>470</v>
      </c>
      <c r="H31" s="253">
        <v>-1405</v>
      </c>
    </row>
    <row r="32" spans="1:8" x14ac:dyDescent="0.2">
      <c r="A32" s="629"/>
      <c r="B32" s="189" t="s">
        <v>229</v>
      </c>
      <c r="C32" s="189">
        <v>26</v>
      </c>
      <c r="D32" s="186">
        <v>60</v>
      </c>
      <c r="E32" s="251">
        <v>34</v>
      </c>
      <c r="F32" s="189">
        <v>1438</v>
      </c>
      <c r="G32" s="186">
        <v>256</v>
      </c>
      <c r="H32" s="251">
        <v>-1182</v>
      </c>
    </row>
    <row r="33" spans="1:8" x14ac:dyDescent="0.2">
      <c r="A33" s="629"/>
      <c r="B33" s="189" t="s">
        <v>235</v>
      </c>
      <c r="C33" s="189">
        <v>9</v>
      </c>
      <c r="D33" s="189">
        <v>10</v>
      </c>
      <c r="E33" s="254">
        <v>1</v>
      </c>
      <c r="F33" s="639">
        <v>195</v>
      </c>
      <c r="G33" s="189">
        <v>485</v>
      </c>
      <c r="H33" s="251">
        <v>290</v>
      </c>
    </row>
    <row r="34" spans="1:8" x14ac:dyDescent="0.2">
      <c r="A34" s="629"/>
      <c r="B34" s="189" t="s">
        <v>265</v>
      </c>
      <c r="C34" s="189">
        <v>0</v>
      </c>
      <c r="D34" s="189">
        <v>108</v>
      </c>
      <c r="E34" s="251">
        <v>108</v>
      </c>
      <c r="F34" s="189">
        <v>0</v>
      </c>
      <c r="G34" s="189">
        <v>1536</v>
      </c>
      <c r="H34" s="251">
        <v>1536</v>
      </c>
    </row>
    <row r="35" spans="1:8" x14ac:dyDescent="0.2">
      <c r="A35" s="629"/>
      <c r="B35" s="189" t="s">
        <v>237</v>
      </c>
      <c r="C35" s="189">
        <v>0</v>
      </c>
      <c r="D35" s="189">
        <v>30</v>
      </c>
      <c r="E35" s="254">
        <v>30</v>
      </c>
      <c r="F35" s="639">
        <v>10</v>
      </c>
      <c r="G35" s="189">
        <v>658</v>
      </c>
      <c r="H35" s="251">
        <v>648</v>
      </c>
    </row>
    <row r="36" spans="1:8" x14ac:dyDescent="0.2">
      <c r="A36" s="629"/>
      <c r="B36" s="189" t="s">
        <v>238</v>
      </c>
      <c r="C36" s="189">
        <v>35</v>
      </c>
      <c r="D36" s="189">
        <v>50</v>
      </c>
      <c r="E36" s="254">
        <v>15</v>
      </c>
      <c r="F36" s="639">
        <v>440</v>
      </c>
      <c r="G36" s="189">
        <v>661</v>
      </c>
      <c r="H36" s="251">
        <v>221</v>
      </c>
    </row>
    <row r="37" spans="1:8" x14ac:dyDescent="0.2">
      <c r="A37" s="192" t="s">
        <v>529</v>
      </c>
      <c r="B37" s="192"/>
      <c r="C37" s="192">
        <v>70</v>
      </c>
      <c r="D37" s="192">
        <v>258</v>
      </c>
      <c r="E37" s="253">
        <v>188</v>
      </c>
      <c r="F37" s="192">
        <v>2083</v>
      </c>
      <c r="G37" s="192">
        <v>3596</v>
      </c>
      <c r="H37" s="253">
        <v>1513</v>
      </c>
    </row>
    <row r="38" spans="1:8" x14ac:dyDescent="0.2">
      <c r="A38" s="629"/>
      <c r="B38" s="189" t="s">
        <v>266</v>
      </c>
      <c r="C38" s="189">
        <v>6</v>
      </c>
      <c r="D38" s="189">
        <v>0</v>
      </c>
      <c r="E38" s="250">
        <v>-6</v>
      </c>
      <c r="F38" s="639">
        <v>157</v>
      </c>
      <c r="G38" s="189">
        <v>45</v>
      </c>
      <c r="H38" s="251">
        <v>-112</v>
      </c>
    </row>
    <row r="39" spans="1:8" x14ac:dyDescent="0.2">
      <c r="A39" s="629"/>
      <c r="B39" s="189" t="s">
        <v>267</v>
      </c>
      <c r="C39" s="189">
        <v>0</v>
      </c>
      <c r="D39" s="189">
        <v>0</v>
      </c>
      <c r="E39" s="254">
        <v>0</v>
      </c>
      <c r="F39" s="639">
        <v>97</v>
      </c>
      <c r="G39" s="189">
        <v>0</v>
      </c>
      <c r="H39" s="251">
        <v>-97</v>
      </c>
    </row>
    <row r="40" spans="1:8" x14ac:dyDescent="0.2">
      <c r="A40" s="629"/>
      <c r="B40" s="189" t="s">
        <v>268</v>
      </c>
      <c r="C40" s="189">
        <v>0</v>
      </c>
      <c r="D40" s="189">
        <v>0</v>
      </c>
      <c r="E40" s="250">
        <v>0</v>
      </c>
      <c r="F40" s="639">
        <v>30</v>
      </c>
      <c r="G40" s="189">
        <v>169</v>
      </c>
      <c r="H40" s="254">
        <v>139</v>
      </c>
    </row>
    <row r="41" spans="1:8" x14ac:dyDescent="0.2">
      <c r="A41" s="629"/>
      <c r="B41" s="189" t="s">
        <v>269</v>
      </c>
      <c r="C41" s="189">
        <v>2</v>
      </c>
      <c r="D41" s="189">
        <v>0</v>
      </c>
      <c r="E41" s="250">
        <v>-2</v>
      </c>
      <c r="F41" s="639">
        <v>158</v>
      </c>
      <c r="G41" s="189">
        <v>105</v>
      </c>
      <c r="H41" s="254">
        <v>-53</v>
      </c>
    </row>
    <row r="42" spans="1:8" x14ac:dyDescent="0.2">
      <c r="A42" s="191" t="s">
        <v>545</v>
      </c>
      <c r="B42" s="203"/>
      <c r="C42" s="192">
        <v>8</v>
      </c>
      <c r="D42" s="192">
        <v>0</v>
      </c>
      <c r="E42" s="828">
        <v>-8</v>
      </c>
      <c r="F42" s="203">
        <v>442</v>
      </c>
      <c r="G42" s="203">
        <v>319</v>
      </c>
      <c r="H42" s="255">
        <v>-123</v>
      </c>
    </row>
    <row r="43" spans="1:8" x14ac:dyDescent="0.2">
      <c r="A43" s="373" t="s">
        <v>614</v>
      </c>
      <c r="B43" s="760"/>
      <c r="C43" s="775">
        <v>0</v>
      </c>
      <c r="D43" s="775">
        <v>0</v>
      </c>
      <c r="E43" s="775">
        <v>0</v>
      </c>
      <c r="F43" s="203">
        <v>76</v>
      </c>
      <c r="G43" s="775">
        <v>27</v>
      </c>
      <c r="H43" s="255">
        <v>-49</v>
      </c>
    </row>
    <row r="44" spans="1:8" x14ac:dyDescent="0.2">
      <c r="A44" s="792" t="s">
        <v>119</v>
      </c>
      <c r="B44" s="205"/>
      <c r="C44" s="205">
        <v>1327</v>
      </c>
      <c r="D44" s="256">
        <v>1735</v>
      </c>
      <c r="E44" s="205">
        <v>408</v>
      </c>
      <c r="F44" s="205">
        <v>16730</v>
      </c>
      <c r="G44" s="256">
        <v>20025</v>
      </c>
      <c r="H44" s="205">
        <v>3295</v>
      </c>
    </row>
    <row r="45" spans="1:8" x14ac:dyDescent="0.2">
      <c r="A45" s="793" t="s">
        <v>530</v>
      </c>
      <c r="B45" s="210"/>
      <c r="C45" s="210">
        <v>193</v>
      </c>
      <c r="D45" s="210">
        <v>70</v>
      </c>
      <c r="E45" s="210">
        <v>-123</v>
      </c>
      <c r="F45" s="210">
        <v>3046</v>
      </c>
      <c r="G45" s="210">
        <v>893</v>
      </c>
      <c r="H45" s="210">
        <v>-2153</v>
      </c>
    </row>
    <row r="46" spans="1:8" x14ac:dyDescent="0.2">
      <c r="A46" s="793" t="s">
        <v>531</v>
      </c>
      <c r="B46" s="210"/>
      <c r="C46" s="210">
        <v>1134</v>
      </c>
      <c r="D46" s="210">
        <v>1665</v>
      </c>
      <c r="E46" s="210">
        <v>531</v>
      </c>
      <c r="F46" s="210">
        <v>13684</v>
      </c>
      <c r="G46" s="210">
        <v>19132</v>
      </c>
      <c r="H46" s="210">
        <v>5448</v>
      </c>
    </row>
    <row r="47" spans="1:8" x14ac:dyDescent="0.2">
      <c r="A47" s="794" t="s">
        <v>532</v>
      </c>
      <c r="B47" s="214"/>
      <c r="C47" s="214">
        <v>890</v>
      </c>
      <c r="D47" s="214">
        <v>1145</v>
      </c>
      <c r="E47" s="214">
        <v>255</v>
      </c>
      <c r="F47" s="214">
        <v>9646</v>
      </c>
      <c r="G47" s="214">
        <v>11080</v>
      </c>
      <c r="H47" s="214">
        <v>1434</v>
      </c>
    </row>
    <row r="48" spans="1:8" x14ac:dyDescent="0.2">
      <c r="A48" s="794" t="s">
        <v>533</v>
      </c>
      <c r="B48" s="214"/>
      <c r="C48" s="214">
        <v>437</v>
      </c>
      <c r="D48" s="214">
        <v>590</v>
      </c>
      <c r="E48" s="214">
        <v>153</v>
      </c>
      <c r="F48" s="214">
        <v>7084</v>
      </c>
      <c r="G48" s="214">
        <v>8945</v>
      </c>
      <c r="H48" s="214">
        <v>1861</v>
      </c>
    </row>
    <row r="49" spans="1:8" x14ac:dyDescent="0.2">
      <c r="A49" s="793" t="s">
        <v>534</v>
      </c>
      <c r="B49" s="217"/>
      <c r="C49" s="217">
        <v>639</v>
      </c>
      <c r="D49" s="257">
        <v>926</v>
      </c>
      <c r="E49" s="210">
        <v>287</v>
      </c>
      <c r="F49" s="210">
        <v>7098</v>
      </c>
      <c r="G49" s="210">
        <v>9793</v>
      </c>
      <c r="H49" s="210">
        <v>2695</v>
      </c>
    </row>
    <row r="50" spans="1:8" ht="15" x14ac:dyDescent="0.25">
      <c r="A50" s="223" t="s">
        <v>241</v>
      </c>
      <c r="B50" s="219"/>
      <c r="C50" s="258"/>
      <c r="D50" s="220"/>
      <c r="E50" s="220"/>
      <c r="F50" s="221"/>
      <c r="G50" s="220"/>
      <c r="H50" s="249" t="s">
        <v>240</v>
      </c>
    </row>
    <row r="51" spans="1:8" ht="15" x14ac:dyDescent="0.25">
      <c r="B51" s="223"/>
      <c r="C51" s="224"/>
      <c r="D51" s="220"/>
      <c r="E51" s="220"/>
      <c r="F51" s="221"/>
      <c r="G51" s="220"/>
      <c r="H51" s="222"/>
    </row>
    <row r="53" spans="1:8" x14ac:dyDescent="0.2">
      <c r="C53" s="259"/>
      <c r="D53" s="259"/>
      <c r="E53" s="259"/>
      <c r="F53" s="259"/>
      <c r="G53" s="259"/>
    </row>
  </sheetData>
  <mergeCells count="4">
    <mergeCell ref="A3:A4"/>
    <mergeCell ref="C3:E3"/>
    <mergeCell ref="F3:H3"/>
    <mergeCell ref="B3:B4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H15"/>
  <sheetViews>
    <sheetView workbookViewId="0">
      <selection activeCell="F11" sqref="F11"/>
    </sheetView>
  </sheetViews>
  <sheetFormatPr baseColWidth="10" defaultRowHeight="14.25" x14ac:dyDescent="0.2"/>
  <cols>
    <col min="1" max="1" width="30.625" customWidth="1"/>
  </cols>
  <sheetData>
    <row r="1" spans="1:8" x14ac:dyDescent="0.2">
      <c r="A1" s="59" t="s">
        <v>30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159</v>
      </c>
    </row>
    <row r="3" spans="1:8" x14ac:dyDescent="0.2">
      <c r="A3" s="63"/>
      <c r="B3" s="853">
        <f>INDICE!A3</f>
        <v>42156</v>
      </c>
      <c r="C3" s="854"/>
      <c r="D3" s="854" t="s">
        <v>120</v>
      </c>
      <c r="E3" s="854"/>
      <c r="F3" s="854" t="s">
        <v>121</v>
      </c>
      <c r="G3" s="854"/>
      <c r="H3" s="854"/>
    </row>
    <row r="4" spans="1:8" x14ac:dyDescent="0.2">
      <c r="A4" s="75"/>
      <c r="B4" s="72" t="s">
        <v>48</v>
      </c>
      <c r="C4" s="72" t="s">
        <v>535</v>
      </c>
      <c r="D4" s="72" t="s">
        <v>48</v>
      </c>
      <c r="E4" s="72" t="s">
        <v>535</v>
      </c>
      <c r="F4" s="72" t="s">
        <v>48</v>
      </c>
      <c r="G4" s="72" t="s">
        <v>535</v>
      </c>
      <c r="H4" s="73" t="s">
        <v>128</v>
      </c>
    </row>
    <row r="5" spans="1:8" x14ac:dyDescent="0.2">
      <c r="A5" s="237" t="s">
        <v>271</v>
      </c>
      <c r="B5" s="676">
        <v>1.05</v>
      </c>
      <c r="C5" s="386">
        <v>339.3305439330544</v>
      </c>
      <c r="D5" s="544">
        <v>2.74</v>
      </c>
      <c r="E5" s="386">
        <v>37.61928679055751</v>
      </c>
      <c r="F5" s="544">
        <v>5.5209999999999999</v>
      </c>
      <c r="G5" s="386">
        <v>27.476333410297855</v>
      </c>
      <c r="H5" s="677">
        <v>2.0372242680973858</v>
      </c>
    </row>
    <row r="6" spans="1:8" x14ac:dyDescent="0.2">
      <c r="A6" s="237" t="s">
        <v>272</v>
      </c>
      <c r="B6" s="545">
        <v>2.7410000000000001</v>
      </c>
      <c r="C6" s="268">
        <v>202.53863134657837</v>
      </c>
      <c r="D6" s="267">
        <v>16.577999999999999</v>
      </c>
      <c r="E6" s="268">
        <v>33.801452784503631</v>
      </c>
      <c r="F6" s="267">
        <v>27.794</v>
      </c>
      <c r="G6" s="268">
        <v>-4.7041075224576563</v>
      </c>
      <c r="H6" s="678">
        <v>10.255861493841465</v>
      </c>
    </row>
    <row r="7" spans="1:8" x14ac:dyDescent="0.2">
      <c r="A7" s="237" t="s">
        <v>273</v>
      </c>
      <c r="B7" s="545">
        <v>3.516</v>
      </c>
      <c r="C7" s="268">
        <v>-37.3820124666073</v>
      </c>
      <c r="D7" s="267">
        <v>19.943000000000001</v>
      </c>
      <c r="E7" s="268">
        <v>-29.290171606864273</v>
      </c>
      <c r="F7" s="267">
        <v>39.33</v>
      </c>
      <c r="G7" s="268">
        <v>-11.845791774067017</v>
      </c>
      <c r="H7" s="678">
        <v>14.51259381711106</v>
      </c>
    </row>
    <row r="8" spans="1:8" x14ac:dyDescent="0.2">
      <c r="A8" s="237" t="s">
        <v>274</v>
      </c>
      <c r="B8" s="545">
        <v>9.9239999999999995</v>
      </c>
      <c r="C8" s="268">
        <v>-54.074691100930174</v>
      </c>
      <c r="D8" s="267">
        <v>70.448999999999998</v>
      </c>
      <c r="E8" s="268">
        <v>-47.513075352773768</v>
      </c>
      <c r="F8" s="267">
        <v>164.63900000000001</v>
      </c>
      <c r="G8" s="268">
        <v>-41.073454618338779</v>
      </c>
      <c r="H8" s="678">
        <v>60.751053482210736</v>
      </c>
    </row>
    <row r="9" spans="1:8" x14ac:dyDescent="0.2">
      <c r="A9" s="237" t="s">
        <v>275</v>
      </c>
      <c r="B9" s="546">
        <v>3.4169999999999998</v>
      </c>
      <c r="C9" s="269">
        <v>3.1542857142857148</v>
      </c>
      <c r="D9" s="267">
        <v>32.332000000000001</v>
      </c>
      <c r="E9" s="268">
        <v>6539.0143737166327</v>
      </c>
      <c r="F9" s="267">
        <v>32.875</v>
      </c>
      <c r="G9" s="268">
        <v>1.6741500269832703</v>
      </c>
      <c r="H9" s="678">
        <v>12.130727732965322</v>
      </c>
    </row>
    <row r="10" spans="1:8" x14ac:dyDescent="0.2">
      <c r="A10" s="237" t="s">
        <v>642</v>
      </c>
      <c r="B10" s="546">
        <v>0.246</v>
      </c>
      <c r="C10" s="269" t="s">
        <v>150</v>
      </c>
      <c r="D10" s="267">
        <v>0.84699999999999998</v>
      </c>
      <c r="E10" s="268" t="s">
        <v>150</v>
      </c>
      <c r="F10" s="267">
        <v>0.84699999999999998</v>
      </c>
      <c r="G10" s="268" t="s">
        <v>150</v>
      </c>
      <c r="H10" s="832">
        <v>0.31253920577404193</v>
      </c>
    </row>
    <row r="11" spans="1:8" x14ac:dyDescent="0.2">
      <c r="A11" s="245" t="s">
        <v>276</v>
      </c>
      <c r="B11" s="270">
        <v>20.893999999999998</v>
      </c>
      <c r="C11" s="271">
        <v>-26.620776849055279</v>
      </c>
      <c r="D11" s="270">
        <v>142.88900000000001</v>
      </c>
      <c r="E11" s="271">
        <v>-19.405620043543493</v>
      </c>
      <c r="F11" s="270">
        <v>271.00599999999997</v>
      </c>
      <c r="G11" s="271">
        <v>-24.586906795932791</v>
      </c>
      <c r="H11" s="271">
        <v>100</v>
      </c>
    </row>
    <row r="12" spans="1:8" x14ac:dyDescent="0.2">
      <c r="A12" s="272" t="s">
        <v>277</v>
      </c>
      <c r="B12" s="273">
        <f>B11/'Consumo PP'!B11*100</f>
        <v>0.45970627827073146</v>
      </c>
      <c r="C12" s="274"/>
      <c r="D12" s="273">
        <f>D11/'Consumo PP'!D11*100</f>
        <v>0.52595390751308568</v>
      </c>
      <c r="E12" s="274"/>
      <c r="F12" s="273">
        <f>F11/'Consumo PP'!F11*100</f>
        <v>0.49614660578277187</v>
      </c>
      <c r="G12" s="275"/>
      <c r="H12" s="275"/>
    </row>
    <row r="13" spans="1:8" x14ac:dyDescent="0.2">
      <c r="A13" s="276" t="s">
        <v>571</v>
      </c>
      <c r="B13" s="67"/>
      <c r="C13" s="67"/>
      <c r="D13" s="67"/>
      <c r="E13" s="67"/>
      <c r="F13" s="67"/>
      <c r="G13" s="269"/>
      <c r="H13" s="71" t="s">
        <v>240</v>
      </c>
    </row>
    <row r="14" spans="1:8" x14ac:dyDescent="0.2">
      <c r="A14" s="276" t="s">
        <v>643</v>
      </c>
      <c r="B14" s="67"/>
      <c r="C14" s="67"/>
      <c r="D14" s="67"/>
      <c r="E14" s="67"/>
      <c r="F14" s="67"/>
      <c r="G14" s="269"/>
      <c r="H14" s="71"/>
    </row>
    <row r="15" spans="1:8" x14ac:dyDescent="0.2">
      <c r="A15" s="223" t="s">
        <v>241</v>
      </c>
      <c r="B15" s="134"/>
      <c r="C15" s="134"/>
      <c r="D15" s="134"/>
      <c r="E15" s="134"/>
      <c r="F15" s="134"/>
      <c r="G15" s="134"/>
      <c r="H15" s="71"/>
    </row>
  </sheetData>
  <mergeCells count="3">
    <mergeCell ref="B3:C3"/>
    <mergeCell ref="D3:E3"/>
    <mergeCell ref="F3:H3"/>
  </mergeCells>
  <conditionalFormatting sqref="B5:B10 D5:D10">
    <cfRule type="cellIs" dxfId="59" priority="3" operator="between">
      <formula>0.00001</formula>
      <formula>0.499</formula>
    </cfRule>
  </conditionalFormatting>
  <conditionalFormatting sqref="F10">
    <cfRule type="cellIs" dxfId="58" priority="1" operator="between">
      <formula>0.00001</formula>
      <formula>0.499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G7"/>
  <sheetViews>
    <sheetView workbookViewId="0">
      <selection activeCell="B10" sqref="B10"/>
    </sheetView>
  </sheetViews>
  <sheetFormatPr baseColWidth="10" defaultRowHeight="14.25" x14ac:dyDescent="0.2"/>
  <sheetData>
    <row r="1" spans="1:7" x14ac:dyDescent="0.2">
      <c r="A1" s="6" t="s">
        <v>278</v>
      </c>
      <c r="B1" s="68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62" t="s">
        <v>159</v>
      </c>
    </row>
    <row r="3" spans="1:7" x14ac:dyDescent="0.2">
      <c r="A3" s="63"/>
      <c r="B3" s="856">
        <f>INDICE!A3</f>
        <v>42156</v>
      </c>
      <c r="C3" s="856"/>
      <c r="D3" s="874" t="s">
        <v>120</v>
      </c>
      <c r="E3" s="874"/>
      <c r="F3" s="874" t="s">
        <v>121</v>
      </c>
      <c r="G3" s="874"/>
    </row>
    <row r="4" spans="1:7" x14ac:dyDescent="0.2">
      <c r="A4" s="75"/>
      <c r="B4" s="262"/>
      <c r="C4" s="72" t="s">
        <v>535</v>
      </c>
      <c r="D4" s="262"/>
      <c r="E4" s="72" t="s">
        <v>535</v>
      </c>
      <c r="F4" s="262"/>
      <c r="G4" s="72" t="s">
        <v>535</v>
      </c>
    </row>
    <row r="5" spans="1:7" ht="15" x14ac:dyDescent="0.25">
      <c r="A5" s="673" t="s">
        <v>119</v>
      </c>
      <c r="B5" s="679">
        <v>5174</v>
      </c>
      <c r="C5" s="674">
        <v>-1.7657110309474084</v>
      </c>
      <c r="D5" s="675">
        <v>31759</v>
      </c>
      <c r="E5" s="674">
        <v>5.1448435689455385</v>
      </c>
      <c r="F5" s="680">
        <v>62961</v>
      </c>
      <c r="G5" s="674">
        <v>5.1892072508562359</v>
      </c>
    </row>
    <row r="6" spans="1:7" x14ac:dyDescent="0.2">
      <c r="A6" s="276"/>
      <c r="B6" s="1"/>
      <c r="C6" s="1"/>
      <c r="D6" s="1"/>
      <c r="E6" s="1"/>
      <c r="F6" s="1"/>
      <c r="G6" s="71" t="s">
        <v>240</v>
      </c>
    </row>
    <row r="7" spans="1:7" x14ac:dyDescent="0.2">
      <c r="A7" s="276" t="s">
        <v>571</v>
      </c>
      <c r="B7" s="1"/>
      <c r="C7" s="1"/>
      <c r="D7" s="1"/>
      <c r="E7" s="1"/>
      <c r="F7" s="1"/>
      <c r="G7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H15"/>
  <sheetViews>
    <sheetView workbookViewId="0">
      <selection activeCell="B18" sqref="B18"/>
    </sheetView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10" width="11" style="78"/>
    <col min="11" max="12" width="11.5" style="78" customWidth="1"/>
    <col min="13" max="256" width="11" style="78"/>
    <col min="257" max="257" width="32.375" style="78" customWidth="1"/>
    <col min="258" max="258" width="12.375" style="78" customWidth="1"/>
    <col min="259" max="259" width="12.875" style="78" customWidth="1"/>
    <col min="260" max="260" width="11" style="78"/>
    <col min="261" max="261" width="12.875" style="78" customWidth="1"/>
    <col min="262" max="262" width="13.5" style="78" customWidth="1"/>
    <col min="263" max="263" width="11" style="78"/>
    <col min="264" max="264" width="12.375" style="78" customWidth="1"/>
    <col min="265" max="266" width="11" style="78"/>
    <col min="267" max="268" width="11.5" style="78" customWidth="1"/>
    <col min="269" max="512" width="11" style="78"/>
    <col min="513" max="513" width="32.375" style="78" customWidth="1"/>
    <col min="514" max="514" width="12.375" style="78" customWidth="1"/>
    <col min="515" max="515" width="12.875" style="78" customWidth="1"/>
    <col min="516" max="516" width="11" style="78"/>
    <col min="517" max="517" width="12.875" style="78" customWidth="1"/>
    <col min="518" max="518" width="13.5" style="78" customWidth="1"/>
    <col min="519" max="519" width="11" style="78"/>
    <col min="520" max="520" width="12.375" style="78" customWidth="1"/>
    <col min="521" max="522" width="11" style="78"/>
    <col min="523" max="524" width="11.5" style="78" customWidth="1"/>
    <col min="525" max="768" width="11" style="78"/>
    <col min="769" max="769" width="32.375" style="78" customWidth="1"/>
    <col min="770" max="770" width="12.375" style="78" customWidth="1"/>
    <col min="771" max="771" width="12.875" style="78" customWidth="1"/>
    <col min="772" max="772" width="11" style="78"/>
    <col min="773" max="773" width="12.875" style="78" customWidth="1"/>
    <col min="774" max="774" width="13.5" style="78" customWidth="1"/>
    <col min="775" max="775" width="11" style="78"/>
    <col min="776" max="776" width="12.375" style="78" customWidth="1"/>
    <col min="777" max="778" width="11" style="78"/>
    <col min="779" max="780" width="11.5" style="78" customWidth="1"/>
    <col min="781" max="1024" width="11" style="78"/>
    <col min="1025" max="1025" width="32.375" style="78" customWidth="1"/>
    <col min="1026" max="1026" width="12.375" style="78" customWidth="1"/>
    <col min="1027" max="1027" width="12.875" style="78" customWidth="1"/>
    <col min="1028" max="1028" width="11" style="78"/>
    <col min="1029" max="1029" width="12.875" style="78" customWidth="1"/>
    <col min="1030" max="1030" width="13.5" style="78" customWidth="1"/>
    <col min="1031" max="1031" width="11" style="78"/>
    <col min="1032" max="1032" width="12.375" style="78" customWidth="1"/>
    <col min="1033" max="1034" width="11" style="78"/>
    <col min="1035" max="1036" width="11.5" style="78" customWidth="1"/>
    <col min="1037" max="1280" width="11" style="78"/>
    <col min="1281" max="1281" width="32.375" style="78" customWidth="1"/>
    <col min="1282" max="1282" width="12.375" style="78" customWidth="1"/>
    <col min="1283" max="1283" width="12.875" style="78" customWidth="1"/>
    <col min="1284" max="1284" width="11" style="78"/>
    <col min="1285" max="1285" width="12.875" style="78" customWidth="1"/>
    <col min="1286" max="1286" width="13.5" style="78" customWidth="1"/>
    <col min="1287" max="1287" width="11" style="78"/>
    <col min="1288" max="1288" width="12.375" style="78" customWidth="1"/>
    <col min="1289" max="1290" width="11" style="78"/>
    <col min="1291" max="1292" width="11.5" style="78" customWidth="1"/>
    <col min="1293" max="1536" width="11" style="78"/>
    <col min="1537" max="1537" width="32.375" style="78" customWidth="1"/>
    <col min="1538" max="1538" width="12.375" style="78" customWidth="1"/>
    <col min="1539" max="1539" width="12.875" style="78" customWidth="1"/>
    <col min="1540" max="1540" width="11" style="78"/>
    <col min="1541" max="1541" width="12.875" style="78" customWidth="1"/>
    <col min="1542" max="1542" width="13.5" style="78" customWidth="1"/>
    <col min="1543" max="1543" width="11" style="78"/>
    <col min="1544" max="1544" width="12.375" style="78" customWidth="1"/>
    <col min="1545" max="1546" width="11" style="78"/>
    <col min="1547" max="1548" width="11.5" style="78" customWidth="1"/>
    <col min="1549" max="1792" width="11" style="78"/>
    <col min="1793" max="1793" width="32.375" style="78" customWidth="1"/>
    <col min="1794" max="1794" width="12.375" style="78" customWidth="1"/>
    <col min="1795" max="1795" width="12.875" style="78" customWidth="1"/>
    <col min="1796" max="1796" width="11" style="78"/>
    <col min="1797" max="1797" width="12.875" style="78" customWidth="1"/>
    <col min="1798" max="1798" width="13.5" style="78" customWidth="1"/>
    <col min="1799" max="1799" width="11" style="78"/>
    <col min="1800" max="1800" width="12.375" style="78" customWidth="1"/>
    <col min="1801" max="1802" width="11" style="78"/>
    <col min="1803" max="1804" width="11.5" style="78" customWidth="1"/>
    <col min="1805" max="2048" width="11" style="78"/>
    <col min="2049" max="2049" width="32.375" style="78" customWidth="1"/>
    <col min="2050" max="2050" width="12.375" style="78" customWidth="1"/>
    <col min="2051" max="2051" width="12.875" style="78" customWidth="1"/>
    <col min="2052" max="2052" width="11" style="78"/>
    <col min="2053" max="2053" width="12.875" style="78" customWidth="1"/>
    <col min="2054" max="2054" width="13.5" style="78" customWidth="1"/>
    <col min="2055" max="2055" width="11" style="78"/>
    <col min="2056" max="2056" width="12.375" style="78" customWidth="1"/>
    <col min="2057" max="2058" width="11" style="78"/>
    <col min="2059" max="2060" width="11.5" style="78" customWidth="1"/>
    <col min="2061" max="2304" width="11" style="78"/>
    <col min="2305" max="2305" width="32.375" style="78" customWidth="1"/>
    <col min="2306" max="2306" width="12.375" style="78" customWidth="1"/>
    <col min="2307" max="2307" width="12.875" style="78" customWidth="1"/>
    <col min="2308" max="2308" width="11" style="78"/>
    <col min="2309" max="2309" width="12.875" style="78" customWidth="1"/>
    <col min="2310" max="2310" width="13.5" style="78" customWidth="1"/>
    <col min="2311" max="2311" width="11" style="78"/>
    <col min="2312" max="2312" width="12.375" style="78" customWidth="1"/>
    <col min="2313" max="2314" width="11" style="78"/>
    <col min="2315" max="2316" width="11.5" style="78" customWidth="1"/>
    <col min="2317" max="2560" width="11" style="78"/>
    <col min="2561" max="2561" width="32.375" style="78" customWidth="1"/>
    <col min="2562" max="2562" width="12.375" style="78" customWidth="1"/>
    <col min="2563" max="2563" width="12.875" style="78" customWidth="1"/>
    <col min="2564" max="2564" width="11" style="78"/>
    <col min="2565" max="2565" width="12.875" style="78" customWidth="1"/>
    <col min="2566" max="2566" width="13.5" style="78" customWidth="1"/>
    <col min="2567" max="2567" width="11" style="78"/>
    <col min="2568" max="2568" width="12.375" style="78" customWidth="1"/>
    <col min="2569" max="2570" width="11" style="78"/>
    <col min="2571" max="2572" width="11.5" style="78" customWidth="1"/>
    <col min="2573" max="2816" width="11" style="78"/>
    <col min="2817" max="2817" width="32.375" style="78" customWidth="1"/>
    <col min="2818" max="2818" width="12.375" style="78" customWidth="1"/>
    <col min="2819" max="2819" width="12.875" style="78" customWidth="1"/>
    <col min="2820" max="2820" width="11" style="78"/>
    <col min="2821" max="2821" width="12.875" style="78" customWidth="1"/>
    <col min="2822" max="2822" width="13.5" style="78" customWidth="1"/>
    <col min="2823" max="2823" width="11" style="78"/>
    <col min="2824" max="2824" width="12.375" style="78" customWidth="1"/>
    <col min="2825" max="2826" width="11" style="78"/>
    <col min="2827" max="2828" width="11.5" style="78" customWidth="1"/>
    <col min="2829" max="3072" width="11" style="78"/>
    <col min="3073" max="3073" width="32.375" style="78" customWidth="1"/>
    <col min="3074" max="3074" width="12.375" style="78" customWidth="1"/>
    <col min="3075" max="3075" width="12.875" style="78" customWidth="1"/>
    <col min="3076" max="3076" width="11" style="78"/>
    <col min="3077" max="3077" width="12.875" style="78" customWidth="1"/>
    <col min="3078" max="3078" width="13.5" style="78" customWidth="1"/>
    <col min="3079" max="3079" width="11" style="78"/>
    <col min="3080" max="3080" width="12.375" style="78" customWidth="1"/>
    <col min="3081" max="3082" width="11" style="78"/>
    <col min="3083" max="3084" width="11.5" style="78" customWidth="1"/>
    <col min="3085" max="3328" width="11" style="78"/>
    <col min="3329" max="3329" width="32.375" style="78" customWidth="1"/>
    <col min="3330" max="3330" width="12.375" style="78" customWidth="1"/>
    <col min="3331" max="3331" width="12.875" style="78" customWidth="1"/>
    <col min="3332" max="3332" width="11" style="78"/>
    <col min="3333" max="3333" width="12.875" style="78" customWidth="1"/>
    <col min="3334" max="3334" width="13.5" style="78" customWidth="1"/>
    <col min="3335" max="3335" width="11" style="78"/>
    <col min="3336" max="3336" width="12.375" style="78" customWidth="1"/>
    <col min="3337" max="3338" width="11" style="78"/>
    <col min="3339" max="3340" width="11.5" style="78" customWidth="1"/>
    <col min="3341" max="3584" width="11" style="78"/>
    <col min="3585" max="3585" width="32.375" style="78" customWidth="1"/>
    <col min="3586" max="3586" width="12.375" style="78" customWidth="1"/>
    <col min="3587" max="3587" width="12.875" style="78" customWidth="1"/>
    <col min="3588" max="3588" width="11" style="78"/>
    <col min="3589" max="3589" width="12.875" style="78" customWidth="1"/>
    <col min="3590" max="3590" width="13.5" style="78" customWidth="1"/>
    <col min="3591" max="3591" width="11" style="78"/>
    <col min="3592" max="3592" width="12.375" style="78" customWidth="1"/>
    <col min="3593" max="3594" width="11" style="78"/>
    <col min="3595" max="3596" width="11.5" style="78" customWidth="1"/>
    <col min="3597" max="3840" width="11" style="78"/>
    <col min="3841" max="3841" width="32.375" style="78" customWidth="1"/>
    <col min="3842" max="3842" width="12.375" style="78" customWidth="1"/>
    <col min="3843" max="3843" width="12.875" style="78" customWidth="1"/>
    <col min="3844" max="3844" width="11" style="78"/>
    <col min="3845" max="3845" width="12.875" style="78" customWidth="1"/>
    <col min="3846" max="3846" width="13.5" style="78" customWidth="1"/>
    <col min="3847" max="3847" width="11" style="78"/>
    <col min="3848" max="3848" width="12.375" style="78" customWidth="1"/>
    <col min="3849" max="3850" width="11" style="78"/>
    <col min="3851" max="3852" width="11.5" style="78" customWidth="1"/>
    <col min="3853" max="4096" width="11" style="78"/>
    <col min="4097" max="4097" width="32.375" style="78" customWidth="1"/>
    <col min="4098" max="4098" width="12.375" style="78" customWidth="1"/>
    <col min="4099" max="4099" width="12.875" style="78" customWidth="1"/>
    <col min="4100" max="4100" width="11" style="78"/>
    <col min="4101" max="4101" width="12.875" style="78" customWidth="1"/>
    <col min="4102" max="4102" width="13.5" style="78" customWidth="1"/>
    <col min="4103" max="4103" width="11" style="78"/>
    <col min="4104" max="4104" width="12.375" style="78" customWidth="1"/>
    <col min="4105" max="4106" width="11" style="78"/>
    <col min="4107" max="4108" width="11.5" style="78" customWidth="1"/>
    <col min="4109" max="4352" width="11" style="78"/>
    <col min="4353" max="4353" width="32.375" style="78" customWidth="1"/>
    <col min="4354" max="4354" width="12.375" style="78" customWidth="1"/>
    <col min="4355" max="4355" width="12.875" style="78" customWidth="1"/>
    <col min="4356" max="4356" width="11" style="78"/>
    <col min="4357" max="4357" width="12.875" style="78" customWidth="1"/>
    <col min="4358" max="4358" width="13.5" style="78" customWidth="1"/>
    <col min="4359" max="4359" width="11" style="78"/>
    <col min="4360" max="4360" width="12.375" style="78" customWidth="1"/>
    <col min="4361" max="4362" width="11" style="78"/>
    <col min="4363" max="4364" width="11.5" style="78" customWidth="1"/>
    <col min="4365" max="4608" width="11" style="78"/>
    <col min="4609" max="4609" width="32.375" style="78" customWidth="1"/>
    <col min="4610" max="4610" width="12.375" style="78" customWidth="1"/>
    <col min="4611" max="4611" width="12.875" style="78" customWidth="1"/>
    <col min="4612" max="4612" width="11" style="78"/>
    <col min="4613" max="4613" width="12.875" style="78" customWidth="1"/>
    <col min="4614" max="4614" width="13.5" style="78" customWidth="1"/>
    <col min="4615" max="4615" width="11" style="78"/>
    <col min="4616" max="4616" width="12.375" style="78" customWidth="1"/>
    <col min="4617" max="4618" width="11" style="78"/>
    <col min="4619" max="4620" width="11.5" style="78" customWidth="1"/>
    <col min="4621" max="4864" width="11" style="78"/>
    <col min="4865" max="4865" width="32.375" style="78" customWidth="1"/>
    <col min="4866" max="4866" width="12.375" style="78" customWidth="1"/>
    <col min="4867" max="4867" width="12.875" style="78" customWidth="1"/>
    <col min="4868" max="4868" width="11" style="78"/>
    <col min="4869" max="4869" width="12.875" style="78" customWidth="1"/>
    <col min="4870" max="4870" width="13.5" style="78" customWidth="1"/>
    <col min="4871" max="4871" width="11" style="78"/>
    <col min="4872" max="4872" width="12.375" style="78" customWidth="1"/>
    <col min="4873" max="4874" width="11" style="78"/>
    <col min="4875" max="4876" width="11.5" style="78" customWidth="1"/>
    <col min="4877" max="5120" width="11" style="78"/>
    <col min="5121" max="5121" width="32.375" style="78" customWidth="1"/>
    <col min="5122" max="5122" width="12.375" style="78" customWidth="1"/>
    <col min="5123" max="5123" width="12.875" style="78" customWidth="1"/>
    <col min="5124" max="5124" width="11" style="78"/>
    <col min="5125" max="5125" width="12.875" style="78" customWidth="1"/>
    <col min="5126" max="5126" width="13.5" style="78" customWidth="1"/>
    <col min="5127" max="5127" width="11" style="78"/>
    <col min="5128" max="5128" width="12.375" style="78" customWidth="1"/>
    <col min="5129" max="5130" width="11" style="78"/>
    <col min="5131" max="5132" width="11.5" style="78" customWidth="1"/>
    <col min="5133" max="5376" width="11" style="78"/>
    <col min="5377" max="5377" width="32.375" style="78" customWidth="1"/>
    <col min="5378" max="5378" width="12.375" style="78" customWidth="1"/>
    <col min="5379" max="5379" width="12.875" style="78" customWidth="1"/>
    <col min="5380" max="5380" width="11" style="78"/>
    <col min="5381" max="5381" width="12.875" style="78" customWidth="1"/>
    <col min="5382" max="5382" width="13.5" style="78" customWidth="1"/>
    <col min="5383" max="5383" width="11" style="78"/>
    <col min="5384" max="5384" width="12.375" style="78" customWidth="1"/>
    <col min="5385" max="5386" width="11" style="78"/>
    <col min="5387" max="5388" width="11.5" style="78" customWidth="1"/>
    <col min="5389" max="5632" width="11" style="78"/>
    <col min="5633" max="5633" width="32.375" style="78" customWidth="1"/>
    <col min="5634" max="5634" width="12.375" style="78" customWidth="1"/>
    <col min="5635" max="5635" width="12.875" style="78" customWidth="1"/>
    <col min="5636" max="5636" width="11" style="78"/>
    <col min="5637" max="5637" width="12.875" style="78" customWidth="1"/>
    <col min="5638" max="5638" width="13.5" style="78" customWidth="1"/>
    <col min="5639" max="5639" width="11" style="78"/>
    <col min="5640" max="5640" width="12.375" style="78" customWidth="1"/>
    <col min="5641" max="5642" width="11" style="78"/>
    <col min="5643" max="5644" width="11.5" style="78" customWidth="1"/>
    <col min="5645" max="5888" width="11" style="78"/>
    <col min="5889" max="5889" width="32.375" style="78" customWidth="1"/>
    <col min="5890" max="5890" width="12.375" style="78" customWidth="1"/>
    <col min="5891" max="5891" width="12.875" style="78" customWidth="1"/>
    <col min="5892" max="5892" width="11" style="78"/>
    <col min="5893" max="5893" width="12.875" style="78" customWidth="1"/>
    <col min="5894" max="5894" width="13.5" style="78" customWidth="1"/>
    <col min="5895" max="5895" width="11" style="78"/>
    <col min="5896" max="5896" width="12.375" style="78" customWidth="1"/>
    <col min="5897" max="5898" width="11" style="78"/>
    <col min="5899" max="5900" width="11.5" style="78" customWidth="1"/>
    <col min="5901" max="6144" width="11" style="78"/>
    <col min="6145" max="6145" width="32.375" style="78" customWidth="1"/>
    <col min="6146" max="6146" width="12.375" style="78" customWidth="1"/>
    <col min="6147" max="6147" width="12.875" style="78" customWidth="1"/>
    <col min="6148" max="6148" width="11" style="78"/>
    <col min="6149" max="6149" width="12.875" style="78" customWidth="1"/>
    <col min="6150" max="6150" width="13.5" style="78" customWidth="1"/>
    <col min="6151" max="6151" width="11" style="78"/>
    <col min="6152" max="6152" width="12.375" style="78" customWidth="1"/>
    <col min="6153" max="6154" width="11" style="78"/>
    <col min="6155" max="6156" width="11.5" style="78" customWidth="1"/>
    <col min="6157" max="6400" width="11" style="78"/>
    <col min="6401" max="6401" width="32.375" style="78" customWidth="1"/>
    <col min="6402" max="6402" width="12.375" style="78" customWidth="1"/>
    <col min="6403" max="6403" width="12.875" style="78" customWidth="1"/>
    <col min="6404" max="6404" width="11" style="78"/>
    <col min="6405" max="6405" width="12.875" style="78" customWidth="1"/>
    <col min="6406" max="6406" width="13.5" style="78" customWidth="1"/>
    <col min="6407" max="6407" width="11" style="78"/>
    <col min="6408" max="6408" width="12.375" style="78" customWidth="1"/>
    <col min="6409" max="6410" width="11" style="78"/>
    <col min="6411" max="6412" width="11.5" style="78" customWidth="1"/>
    <col min="6413" max="6656" width="11" style="78"/>
    <col min="6657" max="6657" width="32.375" style="78" customWidth="1"/>
    <col min="6658" max="6658" width="12.375" style="78" customWidth="1"/>
    <col min="6659" max="6659" width="12.875" style="78" customWidth="1"/>
    <col min="6660" max="6660" width="11" style="78"/>
    <col min="6661" max="6661" width="12.875" style="78" customWidth="1"/>
    <col min="6662" max="6662" width="13.5" style="78" customWidth="1"/>
    <col min="6663" max="6663" width="11" style="78"/>
    <col min="6664" max="6664" width="12.375" style="78" customWidth="1"/>
    <col min="6665" max="6666" width="11" style="78"/>
    <col min="6667" max="6668" width="11.5" style="78" customWidth="1"/>
    <col min="6669" max="6912" width="11" style="78"/>
    <col min="6913" max="6913" width="32.375" style="78" customWidth="1"/>
    <col min="6914" max="6914" width="12.375" style="78" customWidth="1"/>
    <col min="6915" max="6915" width="12.875" style="78" customWidth="1"/>
    <col min="6916" max="6916" width="11" style="78"/>
    <col min="6917" max="6917" width="12.875" style="78" customWidth="1"/>
    <col min="6918" max="6918" width="13.5" style="78" customWidth="1"/>
    <col min="6919" max="6919" width="11" style="78"/>
    <col min="6920" max="6920" width="12.375" style="78" customWidth="1"/>
    <col min="6921" max="6922" width="11" style="78"/>
    <col min="6923" max="6924" width="11.5" style="78" customWidth="1"/>
    <col min="6925" max="7168" width="11" style="78"/>
    <col min="7169" max="7169" width="32.375" style="78" customWidth="1"/>
    <col min="7170" max="7170" width="12.375" style="78" customWidth="1"/>
    <col min="7171" max="7171" width="12.875" style="78" customWidth="1"/>
    <col min="7172" max="7172" width="11" style="78"/>
    <col min="7173" max="7173" width="12.875" style="78" customWidth="1"/>
    <col min="7174" max="7174" width="13.5" style="78" customWidth="1"/>
    <col min="7175" max="7175" width="11" style="78"/>
    <col min="7176" max="7176" width="12.375" style="78" customWidth="1"/>
    <col min="7177" max="7178" width="11" style="78"/>
    <col min="7179" max="7180" width="11.5" style="78" customWidth="1"/>
    <col min="7181" max="7424" width="11" style="78"/>
    <col min="7425" max="7425" width="32.375" style="78" customWidth="1"/>
    <col min="7426" max="7426" width="12.375" style="78" customWidth="1"/>
    <col min="7427" max="7427" width="12.875" style="78" customWidth="1"/>
    <col min="7428" max="7428" width="11" style="78"/>
    <col min="7429" max="7429" width="12.875" style="78" customWidth="1"/>
    <col min="7430" max="7430" width="13.5" style="78" customWidth="1"/>
    <col min="7431" max="7431" width="11" style="78"/>
    <col min="7432" max="7432" width="12.375" style="78" customWidth="1"/>
    <col min="7433" max="7434" width="11" style="78"/>
    <col min="7435" max="7436" width="11.5" style="78" customWidth="1"/>
    <col min="7437" max="7680" width="11" style="78"/>
    <col min="7681" max="7681" width="32.375" style="78" customWidth="1"/>
    <col min="7682" max="7682" width="12.375" style="78" customWidth="1"/>
    <col min="7683" max="7683" width="12.875" style="78" customWidth="1"/>
    <col min="7684" max="7684" width="11" style="78"/>
    <col min="7685" max="7685" width="12.875" style="78" customWidth="1"/>
    <col min="7686" max="7686" width="13.5" style="78" customWidth="1"/>
    <col min="7687" max="7687" width="11" style="78"/>
    <col min="7688" max="7688" width="12.375" style="78" customWidth="1"/>
    <col min="7689" max="7690" width="11" style="78"/>
    <col min="7691" max="7692" width="11.5" style="78" customWidth="1"/>
    <col min="7693" max="7936" width="11" style="78"/>
    <col min="7937" max="7937" width="32.375" style="78" customWidth="1"/>
    <col min="7938" max="7938" width="12.375" style="78" customWidth="1"/>
    <col min="7939" max="7939" width="12.875" style="78" customWidth="1"/>
    <col min="7940" max="7940" width="11" style="78"/>
    <col min="7941" max="7941" width="12.875" style="78" customWidth="1"/>
    <col min="7942" max="7942" width="13.5" style="78" customWidth="1"/>
    <col min="7943" max="7943" width="11" style="78"/>
    <col min="7944" max="7944" width="12.375" style="78" customWidth="1"/>
    <col min="7945" max="7946" width="11" style="78"/>
    <col min="7947" max="7948" width="11.5" style="78" customWidth="1"/>
    <col min="7949" max="8192" width="11" style="78"/>
    <col min="8193" max="8193" width="32.375" style="78" customWidth="1"/>
    <col min="8194" max="8194" width="12.375" style="78" customWidth="1"/>
    <col min="8195" max="8195" width="12.875" style="78" customWidth="1"/>
    <col min="8196" max="8196" width="11" style="78"/>
    <col min="8197" max="8197" width="12.875" style="78" customWidth="1"/>
    <col min="8198" max="8198" width="13.5" style="78" customWidth="1"/>
    <col min="8199" max="8199" width="11" style="78"/>
    <col min="8200" max="8200" width="12.375" style="78" customWidth="1"/>
    <col min="8201" max="8202" width="11" style="78"/>
    <col min="8203" max="8204" width="11.5" style="78" customWidth="1"/>
    <col min="8205" max="8448" width="11" style="78"/>
    <col min="8449" max="8449" width="32.375" style="78" customWidth="1"/>
    <col min="8450" max="8450" width="12.375" style="78" customWidth="1"/>
    <col min="8451" max="8451" width="12.875" style="78" customWidth="1"/>
    <col min="8452" max="8452" width="11" style="78"/>
    <col min="8453" max="8453" width="12.875" style="78" customWidth="1"/>
    <col min="8454" max="8454" width="13.5" style="78" customWidth="1"/>
    <col min="8455" max="8455" width="11" style="78"/>
    <col min="8456" max="8456" width="12.375" style="78" customWidth="1"/>
    <col min="8457" max="8458" width="11" style="78"/>
    <col min="8459" max="8460" width="11.5" style="78" customWidth="1"/>
    <col min="8461" max="8704" width="11" style="78"/>
    <col min="8705" max="8705" width="32.375" style="78" customWidth="1"/>
    <col min="8706" max="8706" width="12.375" style="78" customWidth="1"/>
    <col min="8707" max="8707" width="12.875" style="78" customWidth="1"/>
    <col min="8708" max="8708" width="11" style="78"/>
    <col min="8709" max="8709" width="12.875" style="78" customWidth="1"/>
    <col min="8710" max="8710" width="13.5" style="78" customWidth="1"/>
    <col min="8711" max="8711" width="11" style="78"/>
    <col min="8712" max="8712" width="12.375" style="78" customWidth="1"/>
    <col min="8713" max="8714" width="11" style="78"/>
    <col min="8715" max="8716" width="11.5" style="78" customWidth="1"/>
    <col min="8717" max="8960" width="11" style="78"/>
    <col min="8961" max="8961" width="32.375" style="78" customWidth="1"/>
    <col min="8962" max="8962" width="12.375" style="78" customWidth="1"/>
    <col min="8963" max="8963" width="12.875" style="78" customWidth="1"/>
    <col min="8964" max="8964" width="11" style="78"/>
    <col min="8965" max="8965" width="12.875" style="78" customWidth="1"/>
    <col min="8966" max="8966" width="13.5" style="78" customWidth="1"/>
    <col min="8967" max="8967" width="11" style="78"/>
    <col min="8968" max="8968" width="12.375" style="78" customWidth="1"/>
    <col min="8969" max="8970" width="11" style="78"/>
    <col min="8971" max="8972" width="11.5" style="78" customWidth="1"/>
    <col min="8973" max="9216" width="11" style="78"/>
    <col min="9217" max="9217" width="32.375" style="78" customWidth="1"/>
    <col min="9218" max="9218" width="12.375" style="78" customWidth="1"/>
    <col min="9219" max="9219" width="12.875" style="78" customWidth="1"/>
    <col min="9220" max="9220" width="11" style="78"/>
    <col min="9221" max="9221" width="12.875" style="78" customWidth="1"/>
    <col min="9222" max="9222" width="13.5" style="78" customWidth="1"/>
    <col min="9223" max="9223" width="11" style="78"/>
    <col min="9224" max="9224" width="12.375" style="78" customWidth="1"/>
    <col min="9225" max="9226" width="11" style="78"/>
    <col min="9227" max="9228" width="11.5" style="78" customWidth="1"/>
    <col min="9229" max="9472" width="11" style="78"/>
    <col min="9473" max="9473" width="32.375" style="78" customWidth="1"/>
    <col min="9474" max="9474" width="12.375" style="78" customWidth="1"/>
    <col min="9475" max="9475" width="12.875" style="78" customWidth="1"/>
    <col min="9476" max="9476" width="11" style="78"/>
    <col min="9477" max="9477" width="12.875" style="78" customWidth="1"/>
    <col min="9478" max="9478" width="13.5" style="78" customWidth="1"/>
    <col min="9479" max="9479" width="11" style="78"/>
    <col min="9480" max="9480" width="12.375" style="78" customWidth="1"/>
    <col min="9481" max="9482" width="11" style="78"/>
    <col min="9483" max="9484" width="11.5" style="78" customWidth="1"/>
    <col min="9485" max="9728" width="11" style="78"/>
    <col min="9729" max="9729" width="32.375" style="78" customWidth="1"/>
    <col min="9730" max="9730" width="12.375" style="78" customWidth="1"/>
    <col min="9731" max="9731" width="12.875" style="78" customWidth="1"/>
    <col min="9732" max="9732" width="11" style="78"/>
    <col min="9733" max="9733" width="12.875" style="78" customWidth="1"/>
    <col min="9734" max="9734" width="13.5" style="78" customWidth="1"/>
    <col min="9735" max="9735" width="11" style="78"/>
    <col min="9736" max="9736" width="12.375" style="78" customWidth="1"/>
    <col min="9737" max="9738" width="11" style="78"/>
    <col min="9739" max="9740" width="11.5" style="78" customWidth="1"/>
    <col min="9741" max="9984" width="11" style="78"/>
    <col min="9985" max="9985" width="32.375" style="78" customWidth="1"/>
    <col min="9986" max="9986" width="12.375" style="78" customWidth="1"/>
    <col min="9987" max="9987" width="12.875" style="78" customWidth="1"/>
    <col min="9988" max="9988" width="11" style="78"/>
    <col min="9989" max="9989" width="12.875" style="78" customWidth="1"/>
    <col min="9990" max="9990" width="13.5" style="78" customWidth="1"/>
    <col min="9991" max="9991" width="11" style="78"/>
    <col min="9992" max="9992" width="12.375" style="78" customWidth="1"/>
    <col min="9993" max="9994" width="11" style="78"/>
    <col min="9995" max="9996" width="11.5" style="78" customWidth="1"/>
    <col min="9997" max="10240" width="11" style="78"/>
    <col min="10241" max="10241" width="32.375" style="78" customWidth="1"/>
    <col min="10242" max="10242" width="12.375" style="78" customWidth="1"/>
    <col min="10243" max="10243" width="12.875" style="78" customWidth="1"/>
    <col min="10244" max="10244" width="11" style="78"/>
    <col min="10245" max="10245" width="12.875" style="78" customWidth="1"/>
    <col min="10246" max="10246" width="13.5" style="78" customWidth="1"/>
    <col min="10247" max="10247" width="11" style="78"/>
    <col min="10248" max="10248" width="12.375" style="78" customWidth="1"/>
    <col min="10249" max="10250" width="11" style="78"/>
    <col min="10251" max="10252" width="11.5" style="78" customWidth="1"/>
    <col min="10253" max="10496" width="11" style="78"/>
    <col min="10497" max="10497" width="32.375" style="78" customWidth="1"/>
    <col min="10498" max="10498" width="12.375" style="78" customWidth="1"/>
    <col min="10499" max="10499" width="12.875" style="78" customWidth="1"/>
    <col min="10500" max="10500" width="11" style="78"/>
    <col min="10501" max="10501" width="12.875" style="78" customWidth="1"/>
    <col min="10502" max="10502" width="13.5" style="78" customWidth="1"/>
    <col min="10503" max="10503" width="11" style="78"/>
    <col min="10504" max="10504" width="12.375" style="78" customWidth="1"/>
    <col min="10505" max="10506" width="11" style="78"/>
    <col min="10507" max="10508" width="11.5" style="78" customWidth="1"/>
    <col min="10509" max="10752" width="11" style="78"/>
    <col min="10753" max="10753" width="32.375" style="78" customWidth="1"/>
    <col min="10754" max="10754" width="12.375" style="78" customWidth="1"/>
    <col min="10755" max="10755" width="12.875" style="78" customWidth="1"/>
    <col min="10756" max="10756" width="11" style="78"/>
    <col min="10757" max="10757" width="12.875" style="78" customWidth="1"/>
    <col min="10758" max="10758" width="13.5" style="78" customWidth="1"/>
    <col min="10759" max="10759" width="11" style="78"/>
    <col min="10760" max="10760" width="12.375" style="78" customWidth="1"/>
    <col min="10761" max="10762" width="11" style="78"/>
    <col min="10763" max="10764" width="11.5" style="78" customWidth="1"/>
    <col min="10765" max="11008" width="11" style="78"/>
    <col min="11009" max="11009" width="32.375" style="78" customWidth="1"/>
    <col min="11010" max="11010" width="12.375" style="78" customWidth="1"/>
    <col min="11011" max="11011" width="12.875" style="78" customWidth="1"/>
    <col min="11012" max="11012" width="11" style="78"/>
    <col min="11013" max="11013" width="12.875" style="78" customWidth="1"/>
    <col min="11014" max="11014" width="13.5" style="78" customWidth="1"/>
    <col min="11015" max="11015" width="11" style="78"/>
    <col min="11016" max="11016" width="12.375" style="78" customWidth="1"/>
    <col min="11017" max="11018" width="11" style="78"/>
    <col min="11019" max="11020" width="11.5" style="78" customWidth="1"/>
    <col min="11021" max="11264" width="11" style="78"/>
    <col min="11265" max="11265" width="32.375" style="78" customWidth="1"/>
    <col min="11266" max="11266" width="12.375" style="78" customWidth="1"/>
    <col min="11267" max="11267" width="12.875" style="78" customWidth="1"/>
    <col min="11268" max="11268" width="11" style="78"/>
    <col min="11269" max="11269" width="12.875" style="78" customWidth="1"/>
    <col min="11270" max="11270" width="13.5" style="78" customWidth="1"/>
    <col min="11271" max="11271" width="11" style="78"/>
    <col min="11272" max="11272" width="12.375" style="78" customWidth="1"/>
    <col min="11273" max="11274" width="11" style="78"/>
    <col min="11275" max="11276" width="11.5" style="78" customWidth="1"/>
    <col min="11277" max="11520" width="11" style="78"/>
    <col min="11521" max="11521" width="32.375" style="78" customWidth="1"/>
    <col min="11522" max="11522" width="12.375" style="78" customWidth="1"/>
    <col min="11523" max="11523" width="12.875" style="78" customWidth="1"/>
    <col min="11524" max="11524" width="11" style="78"/>
    <col min="11525" max="11525" width="12.875" style="78" customWidth="1"/>
    <col min="11526" max="11526" width="13.5" style="78" customWidth="1"/>
    <col min="11527" max="11527" width="11" style="78"/>
    <col min="11528" max="11528" width="12.375" style="78" customWidth="1"/>
    <col min="11529" max="11530" width="11" style="78"/>
    <col min="11531" max="11532" width="11.5" style="78" customWidth="1"/>
    <col min="11533" max="11776" width="11" style="78"/>
    <col min="11777" max="11777" width="32.375" style="78" customWidth="1"/>
    <col min="11778" max="11778" width="12.375" style="78" customWidth="1"/>
    <col min="11779" max="11779" width="12.875" style="78" customWidth="1"/>
    <col min="11780" max="11780" width="11" style="78"/>
    <col min="11781" max="11781" width="12.875" style="78" customWidth="1"/>
    <col min="11782" max="11782" width="13.5" style="78" customWidth="1"/>
    <col min="11783" max="11783" width="11" style="78"/>
    <col min="11784" max="11784" width="12.375" style="78" customWidth="1"/>
    <col min="11785" max="11786" width="11" style="78"/>
    <col min="11787" max="11788" width="11.5" style="78" customWidth="1"/>
    <col min="11789" max="12032" width="11" style="78"/>
    <col min="12033" max="12033" width="32.375" style="78" customWidth="1"/>
    <col min="12034" max="12034" width="12.375" style="78" customWidth="1"/>
    <col min="12035" max="12035" width="12.875" style="78" customWidth="1"/>
    <col min="12036" max="12036" width="11" style="78"/>
    <col min="12037" max="12037" width="12.875" style="78" customWidth="1"/>
    <col min="12038" max="12038" width="13.5" style="78" customWidth="1"/>
    <col min="12039" max="12039" width="11" style="78"/>
    <col min="12040" max="12040" width="12.375" style="78" customWidth="1"/>
    <col min="12041" max="12042" width="11" style="78"/>
    <col min="12043" max="12044" width="11.5" style="78" customWidth="1"/>
    <col min="12045" max="12288" width="11" style="78"/>
    <col min="12289" max="12289" width="32.375" style="78" customWidth="1"/>
    <col min="12290" max="12290" width="12.375" style="78" customWidth="1"/>
    <col min="12291" max="12291" width="12.875" style="78" customWidth="1"/>
    <col min="12292" max="12292" width="11" style="78"/>
    <col min="12293" max="12293" width="12.875" style="78" customWidth="1"/>
    <col min="12294" max="12294" width="13.5" style="78" customWidth="1"/>
    <col min="12295" max="12295" width="11" style="78"/>
    <col min="12296" max="12296" width="12.375" style="78" customWidth="1"/>
    <col min="12297" max="12298" width="11" style="78"/>
    <col min="12299" max="12300" width="11.5" style="78" customWidth="1"/>
    <col min="12301" max="12544" width="11" style="78"/>
    <col min="12545" max="12545" width="32.375" style="78" customWidth="1"/>
    <col min="12546" max="12546" width="12.375" style="78" customWidth="1"/>
    <col min="12547" max="12547" width="12.875" style="78" customWidth="1"/>
    <col min="12548" max="12548" width="11" style="78"/>
    <col min="12549" max="12549" width="12.875" style="78" customWidth="1"/>
    <col min="12550" max="12550" width="13.5" style="78" customWidth="1"/>
    <col min="12551" max="12551" width="11" style="78"/>
    <col min="12552" max="12552" width="12.375" style="78" customWidth="1"/>
    <col min="12553" max="12554" width="11" style="78"/>
    <col min="12555" max="12556" width="11.5" style="78" customWidth="1"/>
    <col min="12557" max="12800" width="11" style="78"/>
    <col min="12801" max="12801" width="32.375" style="78" customWidth="1"/>
    <col min="12802" max="12802" width="12.375" style="78" customWidth="1"/>
    <col min="12803" max="12803" width="12.875" style="78" customWidth="1"/>
    <col min="12804" max="12804" width="11" style="78"/>
    <col min="12805" max="12805" width="12.875" style="78" customWidth="1"/>
    <col min="12806" max="12806" width="13.5" style="78" customWidth="1"/>
    <col min="12807" max="12807" width="11" style="78"/>
    <col min="12808" max="12808" width="12.375" style="78" customWidth="1"/>
    <col min="12809" max="12810" width="11" style="78"/>
    <col min="12811" max="12812" width="11.5" style="78" customWidth="1"/>
    <col min="12813" max="13056" width="11" style="78"/>
    <col min="13057" max="13057" width="32.375" style="78" customWidth="1"/>
    <col min="13058" max="13058" width="12.375" style="78" customWidth="1"/>
    <col min="13059" max="13059" width="12.875" style="78" customWidth="1"/>
    <col min="13060" max="13060" width="11" style="78"/>
    <col min="13061" max="13061" width="12.875" style="78" customWidth="1"/>
    <col min="13062" max="13062" width="13.5" style="78" customWidth="1"/>
    <col min="13063" max="13063" width="11" style="78"/>
    <col min="13064" max="13064" width="12.375" style="78" customWidth="1"/>
    <col min="13065" max="13066" width="11" style="78"/>
    <col min="13067" max="13068" width="11.5" style="78" customWidth="1"/>
    <col min="13069" max="13312" width="11" style="78"/>
    <col min="13313" max="13313" width="32.375" style="78" customWidth="1"/>
    <col min="13314" max="13314" width="12.375" style="78" customWidth="1"/>
    <col min="13315" max="13315" width="12.875" style="78" customWidth="1"/>
    <col min="13316" max="13316" width="11" style="78"/>
    <col min="13317" max="13317" width="12.875" style="78" customWidth="1"/>
    <col min="13318" max="13318" width="13.5" style="78" customWidth="1"/>
    <col min="13319" max="13319" width="11" style="78"/>
    <col min="13320" max="13320" width="12.375" style="78" customWidth="1"/>
    <col min="13321" max="13322" width="11" style="78"/>
    <col min="13323" max="13324" width="11.5" style="78" customWidth="1"/>
    <col min="13325" max="13568" width="11" style="78"/>
    <col min="13569" max="13569" width="32.375" style="78" customWidth="1"/>
    <col min="13570" max="13570" width="12.375" style="78" customWidth="1"/>
    <col min="13571" max="13571" width="12.875" style="78" customWidth="1"/>
    <col min="13572" max="13572" width="11" style="78"/>
    <col min="13573" max="13573" width="12.875" style="78" customWidth="1"/>
    <col min="13574" max="13574" width="13.5" style="78" customWidth="1"/>
    <col min="13575" max="13575" width="11" style="78"/>
    <col min="13576" max="13576" width="12.375" style="78" customWidth="1"/>
    <col min="13577" max="13578" width="11" style="78"/>
    <col min="13579" max="13580" width="11.5" style="78" customWidth="1"/>
    <col min="13581" max="13824" width="11" style="78"/>
    <col min="13825" max="13825" width="32.375" style="78" customWidth="1"/>
    <col min="13826" max="13826" width="12.375" style="78" customWidth="1"/>
    <col min="13827" max="13827" width="12.875" style="78" customWidth="1"/>
    <col min="13828" max="13828" width="11" style="78"/>
    <col min="13829" max="13829" width="12.875" style="78" customWidth="1"/>
    <col min="13830" max="13830" width="13.5" style="78" customWidth="1"/>
    <col min="13831" max="13831" width="11" style="78"/>
    <col min="13832" max="13832" width="12.375" style="78" customWidth="1"/>
    <col min="13833" max="13834" width="11" style="78"/>
    <col min="13835" max="13836" width="11.5" style="78" customWidth="1"/>
    <col min="13837" max="14080" width="11" style="78"/>
    <col min="14081" max="14081" width="32.375" style="78" customWidth="1"/>
    <col min="14082" max="14082" width="12.375" style="78" customWidth="1"/>
    <col min="14083" max="14083" width="12.875" style="78" customWidth="1"/>
    <col min="14084" max="14084" width="11" style="78"/>
    <col min="14085" max="14085" width="12.875" style="78" customWidth="1"/>
    <col min="14086" max="14086" width="13.5" style="78" customWidth="1"/>
    <col min="14087" max="14087" width="11" style="78"/>
    <col min="14088" max="14088" width="12.375" style="78" customWidth="1"/>
    <col min="14089" max="14090" width="11" style="78"/>
    <col min="14091" max="14092" width="11.5" style="78" customWidth="1"/>
    <col min="14093" max="14336" width="11" style="78"/>
    <col min="14337" max="14337" width="32.375" style="78" customWidth="1"/>
    <col min="14338" max="14338" width="12.375" style="78" customWidth="1"/>
    <col min="14339" max="14339" width="12.875" style="78" customWidth="1"/>
    <col min="14340" max="14340" width="11" style="78"/>
    <col min="14341" max="14341" width="12.875" style="78" customWidth="1"/>
    <col min="14342" max="14342" width="13.5" style="78" customWidth="1"/>
    <col min="14343" max="14343" width="11" style="78"/>
    <col min="14344" max="14344" width="12.375" style="78" customWidth="1"/>
    <col min="14345" max="14346" width="11" style="78"/>
    <col min="14347" max="14348" width="11.5" style="78" customWidth="1"/>
    <col min="14349" max="14592" width="11" style="78"/>
    <col min="14593" max="14593" width="32.375" style="78" customWidth="1"/>
    <col min="14594" max="14594" width="12.375" style="78" customWidth="1"/>
    <col min="14595" max="14595" width="12.875" style="78" customWidth="1"/>
    <col min="14596" max="14596" width="11" style="78"/>
    <col min="14597" max="14597" width="12.875" style="78" customWidth="1"/>
    <col min="14598" max="14598" width="13.5" style="78" customWidth="1"/>
    <col min="14599" max="14599" width="11" style="78"/>
    <col min="14600" max="14600" width="12.375" style="78" customWidth="1"/>
    <col min="14601" max="14602" width="11" style="78"/>
    <col min="14603" max="14604" width="11.5" style="78" customWidth="1"/>
    <col min="14605" max="14848" width="11" style="78"/>
    <col min="14849" max="14849" width="32.375" style="78" customWidth="1"/>
    <col min="14850" max="14850" width="12.375" style="78" customWidth="1"/>
    <col min="14851" max="14851" width="12.875" style="78" customWidth="1"/>
    <col min="14852" max="14852" width="11" style="78"/>
    <col min="14853" max="14853" width="12.875" style="78" customWidth="1"/>
    <col min="14854" max="14854" width="13.5" style="78" customWidth="1"/>
    <col min="14855" max="14855" width="11" style="78"/>
    <col min="14856" max="14856" width="12.375" style="78" customWidth="1"/>
    <col min="14857" max="14858" width="11" style="78"/>
    <col min="14859" max="14860" width="11.5" style="78" customWidth="1"/>
    <col min="14861" max="15104" width="11" style="78"/>
    <col min="15105" max="15105" width="32.375" style="78" customWidth="1"/>
    <col min="15106" max="15106" width="12.375" style="78" customWidth="1"/>
    <col min="15107" max="15107" width="12.875" style="78" customWidth="1"/>
    <col min="15108" max="15108" width="11" style="78"/>
    <col min="15109" max="15109" width="12.875" style="78" customWidth="1"/>
    <col min="15110" max="15110" width="13.5" style="78" customWidth="1"/>
    <col min="15111" max="15111" width="11" style="78"/>
    <col min="15112" max="15112" width="12.375" style="78" customWidth="1"/>
    <col min="15113" max="15114" width="11" style="78"/>
    <col min="15115" max="15116" width="11.5" style="78" customWidth="1"/>
    <col min="15117" max="15360" width="11" style="78"/>
    <col min="15361" max="15361" width="32.375" style="78" customWidth="1"/>
    <col min="15362" max="15362" width="12.375" style="78" customWidth="1"/>
    <col min="15363" max="15363" width="12.875" style="78" customWidth="1"/>
    <col min="15364" max="15364" width="11" style="78"/>
    <col min="15365" max="15365" width="12.875" style="78" customWidth="1"/>
    <col min="15366" max="15366" width="13.5" style="78" customWidth="1"/>
    <col min="15367" max="15367" width="11" style="78"/>
    <col min="15368" max="15368" width="12.375" style="78" customWidth="1"/>
    <col min="15369" max="15370" width="11" style="78"/>
    <col min="15371" max="15372" width="11.5" style="78" customWidth="1"/>
    <col min="15373" max="15616" width="11" style="78"/>
    <col min="15617" max="15617" width="32.375" style="78" customWidth="1"/>
    <col min="15618" max="15618" width="12.375" style="78" customWidth="1"/>
    <col min="15619" max="15619" width="12.875" style="78" customWidth="1"/>
    <col min="15620" max="15620" width="11" style="78"/>
    <col min="15621" max="15621" width="12.875" style="78" customWidth="1"/>
    <col min="15622" max="15622" width="13.5" style="78" customWidth="1"/>
    <col min="15623" max="15623" width="11" style="78"/>
    <col min="15624" max="15624" width="12.375" style="78" customWidth="1"/>
    <col min="15625" max="15626" width="11" style="78"/>
    <col min="15627" max="15628" width="11.5" style="78" customWidth="1"/>
    <col min="15629" max="15872" width="11" style="78"/>
    <col min="15873" max="15873" width="32.375" style="78" customWidth="1"/>
    <col min="15874" max="15874" width="12.375" style="78" customWidth="1"/>
    <col min="15875" max="15875" width="12.875" style="78" customWidth="1"/>
    <col min="15876" max="15876" width="11" style="78"/>
    <col min="15877" max="15877" width="12.875" style="78" customWidth="1"/>
    <col min="15878" max="15878" width="13.5" style="78" customWidth="1"/>
    <col min="15879" max="15879" width="11" style="78"/>
    <col min="15880" max="15880" width="12.375" style="78" customWidth="1"/>
    <col min="15881" max="15882" width="11" style="78"/>
    <col min="15883" max="15884" width="11.5" style="78" customWidth="1"/>
    <col min="15885" max="16128" width="11" style="78"/>
    <col min="16129" max="16129" width="32.375" style="78" customWidth="1"/>
    <col min="16130" max="16130" width="12.375" style="78" customWidth="1"/>
    <col min="16131" max="16131" width="12.875" style="78" customWidth="1"/>
    <col min="16132" max="16132" width="11" style="78"/>
    <col min="16133" max="16133" width="12.875" style="78" customWidth="1"/>
    <col min="16134" max="16134" width="13.5" style="78" customWidth="1"/>
    <col min="16135" max="16135" width="11" style="78"/>
    <col min="16136" max="16136" width="12.375" style="78" customWidth="1"/>
    <col min="16137" max="16138" width="11" style="78"/>
    <col min="16139" max="16140" width="11.5" style="78" customWidth="1"/>
    <col min="16141" max="16384" width="11" style="78"/>
  </cols>
  <sheetData>
    <row r="1" spans="1:8" x14ac:dyDescent="0.2">
      <c r="A1" s="6" t="s">
        <v>279</v>
      </c>
      <c r="B1" s="3"/>
      <c r="C1" s="3"/>
      <c r="D1" s="3"/>
      <c r="E1" s="3"/>
      <c r="F1" s="3"/>
      <c r="G1" s="3"/>
    </row>
    <row r="2" spans="1:8" ht="15.75" x14ac:dyDescent="0.25">
      <c r="A2" s="2"/>
      <c r="B2" s="109"/>
      <c r="C2" s="3"/>
      <c r="D2" s="3"/>
      <c r="E2" s="3"/>
      <c r="F2" s="3"/>
      <c r="G2" s="3"/>
      <c r="H2" s="62" t="s">
        <v>159</v>
      </c>
    </row>
    <row r="3" spans="1:8" s="80" customFormat="1" x14ac:dyDescent="0.2">
      <c r="A3" s="79"/>
      <c r="B3" s="853">
        <f>INDICE!A3</f>
        <v>42156</v>
      </c>
      <c r="C3" s="854"/>
      <c r="D3" s="854" t="s">
        <v>120</v>
      </c>
      <c r="E3" s="854"/>
      <c r="F3" s="854" t="s">
        <v>121</v>
      </c>
      <c r="G3" s="854"/>
      <c r="H3" s="854"/>
    </row>
    <row r="4" spans="1:8" s="80" customFormat="1" x14ac:dyDescent="0.2">
      <c r="A4" s="81"/>
      <c r="B4" s="72" t="s">
        <v>48</v>
      </c>
      <c r="C4" s="72" t="s">
        <v>122</v>
      </c>
      <c r="D4" s="72" t="s">
        <v>48</v>
      </c>
      <c r="E4" s="72" t="s">
        <v>123</v>
      </c>
      <c r="F4" s="72" t="s">
        <v>48</v>
      </c>
      <c r="G4" s="73" t="s">
        <v>123</v>
      </c>
      <c r="H4" s="73" t="s">
        <v>128</v>
      </c>
    </row>
    <row r="5" spans="1:8" s="80" customFormat="1" x14ac:dyDescent="0.2">
      <c r="A5" s="82" t="s">
        <v>625</v>
      </c>
      <c r="B5" s="482">
        <v>133</v>
      </c>
      <c r="C5" s="84">
        <v>8.1300813008130071</v>
      </c>
      <c r="D5" s="83">
        <v>868</v>
      </c>
      <c r="E5" s="84">
        <v>6.5030674846625764</v>
      </c>
      <c r="F5" s="83">
        <v>1627</v>
      </c>
      <c r="G5" s="84">
        <v>0.85312945339091029</v>
      </c>
      <c r="H5" s="485">
        <v>2.6278386148528603</v>
      </c>
    </row>
    <row r="6" spans="1:8" s="80" customFormat="1" x14ac:dyDescent="0.2">
      <c r="A6" s="82" t="s">
        <v>49</v>
      </c>
      <c r="B6" s="483">
        <v>692</v>
      </c>
      <c r="C6" s="86">
        <v>10.543130990415335</v>
      </c>
      <c r="D6" s="85">
        <v>4225</v>
      </c>
      <c r="E6" s="86">
        <v>20.679805769780064</v>
      </c>
      <c r="F6" s="85">
        <v>7999</v>
      </c>
      <c r="G6" s="86">
        <v>12.447956445711156</v>
      </c>
      <c r="H6" s="486">
        <v>12.919533546532286</v>
      </c>
    </row>
    <row r="7" spans="1:8" s="80" customFormat="1" x14ac:dyDescent="0.2">
      <c r="A7" s="82" t="s">
        <v>50</v>
      </c>
      <c r="B7" s="483">
        <v>748</v>
      </c>
      <c r="C7" s="86">
        <v>-7.6543209876543212</v>
      </c>
      <c r="D7" s="85">
        <v>4596</v>
      </c>
      <c r="E7" s="86">
        <v>7.7355836849507735</v>
      </c>
      <c r="F7" s="85">
        <v>9204</v>
      </c>
      <c r="G7" s="86">
        <v>8.7817250483986538</v>
      </c>
      <c r="H7" s="486">
        <v>14.865781567981392</v>
      </c>
    </row>
    <row r="8" spans="1:8" s="80" customFormat="1" x14ac:dyDescent="0.2">
      <c r="A8" s="82" t="s">
        <v>129</v>
      </c>
      <c r="B8" s="483">
        <v>2190</v>
      </c>
      <c r="C8" s="86">
        <v>-6.5699658703071675</v>
      </c>
      <c r="D8" s="85">
        <v>13418</v>
      </c>
      <c r="E8" s="86">
        <v>-0.79112754158964882</v>
      </c>
      <c r="F8" s="85">
        <v>27278</v>
      </c>
      <c r="G8" s="86">
        <v>2.0901573082151161</v>
      </c>
      <c r="H8" s="486">
        <v>44.057886746131729</v>
      </c>
    </row>
    <row r="9" spans="1:8" s="80" customFormat="1" x14ac:dyDescent="0.2">
      <c r="A9" s="82" t="s">
        <v>130</v>
      </c>
      <c r="B9" s="483">
        <v>294</v>
      </c>
      <c r="C9" s="86">
        <v>-29.156626506024097</v>
      </c>
      <c r="D9" s="85">
        <v>1922</v>
      </c>
      <c r="E9" s="86">
        <v>-20.578512396694215</v>
      </c>
      <c r="F9" s="85">
        <v>3984</v>
      </c>
      <c r="G9" s="87">
        <v>-19.101753302989721</v>
      </c>
      <c r="H9" s="486">
        <v>6.4347320476790388</v>
      </c>
    </row>
    <row r="10" spans="1:8" s="80" customFormat="1" x14ac:dyDescent="0.2">
      <c r="A10" s="81" t="s">
        <v>131</v>
      </c>
      <c r="B10" s="484">
        <v>1053</v>
      </c>
      <c r="C10" s="89">
        <v>15.207877461706785</v>
      </c>
      <c r="D10" s="88">
        <v>6273</v>
      </c>
      <c r="E10" s="89">
        <v>15.652654867256638</v>
      </c>
      <c r="F10" s="88">
        <v>11822</v>
      </c>
      <c r="G10" s="89">
        <v>12.52431189508189</v>
      </c>
      <c r="H10" s="487">
        <v>19.094227476822688</v>
      </c>
    </row>
    <row r="11" spans="1:8" s="80" customFormat="1" x14ac:dyDescent="0.2">
      <c r="A11" s="90" t="s">
        <v>119</v>
      </c>
      <c r="B11" s="91">
        <v>5110</v>
      </c>
      <c r="C11" s="92">
        <v>-2.3318042813455659</v>
      </c>
      <c r="D11" s="91">
        <v>31302</v>
      </c>
      <c r="E11" s="92">
        <v>4.5107008113251643</v>
      </c>
      <c r="F11" s="91">
        <v>61914</v>
      </c>
      <c r="G11" s="92">
        <v>4.3410047526102469</v>
      </c>
      <c r="H11" s="92">
        <v>100</v>
      </c>
    </row>
    <row r="12" spans="1:8" s="80" customFormat="1" x14ac:dyDescent="0.2">
      <c r="A12" s="114"/>
      <c r="B12" s="114"/>
      <c r="C12" s="114"/>
      <c r="D12" s="114"/>
      <c r="E12" s="114"/>
      <c r="F12" s="114"/>
      <c r="G12" s="114"/>
      <c r="H12" s="93" t="s">
        <v>240</v>
      </c>
    </row>
    <row r="13" spans="1:8" s="80" customFormat="1" x14ac:dyDescent="0.2">
      <c r="A13" s="94" t="s">
        <v>133</v>
      </c>
      <c r="B13" s="114"/>
      <c r="C13" s="114"/>
      <c r="D13" s="114"/>
      <c r="E13" s="114"/>
      <c r="F13" s="114"/>
      <c r="G13" s="114"/>
      <c r="H13" s="114"/>
    </row>
    <row r="14" spans="1:8" x14ac:dyDescent="0.2">
      <c r="A14" s="94" t="s">
        <v>572</v>
      </c>
      <c r="B14" s="125"/>
      <c r="C14" s="3"/>
      <c r="D14" s="3"/>
      <c r="E14" s="3"/>
      <c r="F14" s="3"/>
      <c r="G14" s="3"/>
      <c r="H14" s="3"/>
    </row>
    <row r="15" spans="1:8" x14ac:dyDescent="0.2">
      <c r="A15" s="94" t="s">
        <v>241</v>
      </c>
      <c r="B15" s="3"/>
      <c r="C15" s="3"/>
      <c r="D15" s="3"/>
      <c r="E15" s="3"/>
      <c r="F15" s="3"/>
      <c r="G15" s="3"/>
      <c r="H15" s="3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G11"/>
  <sheetViews>
    <sheetView workbookViewId="0">
      <selection activeCell="B16" sqref="B16"/>
    </sheetView>
  </sheetViews>
  <sheetFormatPr baseColWidth="10" defaultRowHeight="14.25" x14ac:dyDescent="0.2"/>
  <cols>
    <col min="1" max="1" width="36.375" bestFit="1" customWidth="1"/>
    <col min="3" max="3" width="1.75" customWidth="1"/>
    <col min="4" max="4" width="35.375" bestFit="1" customWidth="1"/>
  </cols>
  <sheetData>
    <row r="1" spans="1:7" x14ac:dyDescent="0.2">
      <c r="A1" s="226" t="s">
        <v>280</v>
      </c>
      <c r="B1" s="226"/>
      <c r="C1" s="226"/>
      <c r="D1" s="226"/>
      <c r="E1" s="226"/>
      <c r="F1" s="227"/>
      <c r="G1" s="227"/>
    </row>
    <row r="2" spans="1:7" x14ac:dyDescent="0.2">
      <c r="A2" s="226"/>
      <c r="B2" s="226"/>
      <c r="C2" s="226"/>
      <c r="D2" s="226"/>
      <c r="E2" s="231" t="s">
        <v>159</v>
      </c>
      <c r="F2" s="227"/>
      <c r="G2" s="227"/>
    </row>
    <row r="3" spans="1:7" x14ac:dyDescent="0.2">
      <c r="A3" s="875">
        <f>INDICE!A3</f>
        <v>42156</v>
      </c>
      <c r="B3" s="875">
        <v>41671</v>
      </c>
      <c r="C3" s="876">
        <v>41671</v>
      </c>
      <c r="D3" s="875">
        <v>41671</v>
      </c>
      <c r="E3" s="875">
        <v>41671</v>
      </c>
      <c r="F3" s="227"/>
    </row>
    <row r="4" spans="1:7" x14ac:dyDescent="0.2">
      <c r="A4" s="237" t="s">
        <v>30</v>
      </c>
      <c r="B4" s="238">
        <v>20.893999999999998</v>
      </c>
      <c r="C4" s="682"/>
      <c r="D4" s="373" t="s">
        <v>281</v>
      </c>
      <c r="E4" s="380">
        <v>5110</v>
      </c>
    </row>
    <row r="5" spans="1:7" x14ac:dyDescent="0.2">
      <c r="A5" s="237" t="s">
        <v>282</v>
      </c>
      <c r="B5" s="238">
        <v>5266</v>
      </c>
      <c r="C5" s="380"/>
      <c r="D5" s="237" t="s">
        <v>283</v>
      </c>
      <c r="E5" s="238">
        <v>-349</v>
      </c>
    </row>
    <row r="6" spans="1:7" x14ac:dyDescent="0.2">
      <c r="A6" s="237" t="s">
        <v>565</v>
      </c>
      <c r="B6" s="238">
        <v>32</v>
      </c>
      <c r="C6" s="380"/>
      <c r="D6" s="237" t="s">
        <v>284</v>
      </c>
      <c r="E6" s="238">
        <v>140</v>
      </c>
    </row>
    <row r="7" spans="1:7" x14ac:dyDescent="0.2">
      <c r="A7" s="237" t="s">
        <v>566</v>
      </c>
      <c r="B7" s="238">
        <v>29.105999999999767</v>
      </c>
      <c r="C7" s="380"/>
      <c r="D7" s="237" t="s">
        <v>567</v>
      </c>
      <c r="E7" s="238">
        <v>1327</v>
      </c>
    </row>
    <row r="8" spans="1:7" x14ac:dyDescent="0.2">
      <c r="A8" s="237" t="s">
        <v>568</v>
      </c>
      <c r="B8" s="238">
        <v>-174</v>
      </c>
      <c r="C8" s="380"/>
      <c r="D8" s="237" t="s">
        <v>569</v>
      </c>
      <c r="E8" s="238">
        <v>-1735</v>
      </c>
    </row>
    <row r="9" spans="1:7" x14ac:dyDescent="0.2">
      <c r="A9" s="245" t="s">
        <v>59</v>
      </c>
      <c r="B9" s="246">
        <v>5174</v>
      </c>
      <c r="C9" s="380"/>
      <c r="D9" s="237" t="s">
        <v>286</v>
      </c>
      <c r="E9" s="238">
        <v>52</v>
      </c>
    </row>
    <row r="10" spans="1:7" x14ac:dyDescent="0.2">
      <c r="A10" s="237" t="s">
        <v>285</v>
      </c>
      <c r="B10" s="238">
        <v>-64</v>
      </c>
      <c r="C10" s="380"/>
      <c r="D10" s="245" t="s">
        <v>570</v>
      </c>
      <c r="E10" s="246">
        <v>4545</v>
      </c>
    </row>
    <row r="11" spans="1:7" x14ac:dyDescent="0.2">
      <c r="A11" s="245" t="s">
        <v>281</v>
      </c>
      <c r="B11" s="246">
        <v>5110</v>
      </c>
      <c r="C11" s="683"/>
      <c r="D11" s="322"/>
      <c r="E11" s="672" t="s">
        <v>132</v>
      </c>
      <c r="F11" s="237"/>
    </row>
  </sheetData>
  <mergeCells count="1">
    <mergeCell ref="A3:E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L31"/>
  <sheetViews>
    <sheetView workbookViewId="0">
      <selection activeCell="C28" sqref="C28"/>
    </sheetView>
  </sheetViews>
  <sheetFormatPr baseColWidth="10" defaultColWidth="10.5" defaultRowHeight="14.25" customHeight="1" x14ac:dyDescent="0.2"/>
  <cols>
    <col min="1" max="1" width="6.875" style="8" customWidth="1"/>
    <col min="2" max="2" width="11" style="8" bestFit="1" customWidth="1"/>
    <col min="3" max="4" width="15.125" style="8" customWidth="1"/>
    <col min="5" max="5" width="15.125" style="58" customWidth="1"/>
    <col min="6" max="6" width="15.125" style="8" customWidth="1"/>
    <col min="7" max="10" width="11.5" style="8" customWidth="1"/>
    <col min="11" max="11" width="2.75" style="8" customWidth="1"/>
    <col min="12" max="12" width="11.5" style="8" customWidth="1"/>
    <col min="13" max="16384" width="10.5" style="8"/>
  </cols>
  <sheetData>
    <row r="1" spans="1:12" ht="14.25" customHeight="1" x14ac:dyDescent="0.2">
      <c r="A1" s="842" t="s">
        <v>574</v>
      </c>
      <c r="B1" s="842"/>
      <c r="C1" s="842"/>
      <c r="D1" s="842"/>
      <c r="E1" s="279"/>
      <c r="F1" s="279"/>
      <c r="G1" s="60"/>
      <c r="H1" s="60"/>
      <c r="I1" s="60"/>
      <c r="J1" s="60"/>
      <c r="K1" s="58"/>
      <c r="L1" s="58"/>
    </row>
    <row r="2" spans="1:12" ht="14.25" customHeight="1" x14ac:dyDescent="0.2">
      <c r="A2" s="842"/>
      <c r="B2" s="842"/>
      <c r="C2" s="842"/>
      <c r="D2" s="842"/>
      <c r="E2" s="279"/>
      <c r="F2" s="279"/>
      <c r="G2" s="60"/>
      <c r="H2" s="60"/>
      <c r="I2" s="60"/>
      <c r="J2" s="60"/>
      <c r="K2" s="58"/>
      <c r="L2" s="58"/>
    </row>
    <row r="3" spans="1:12" ht="14.25" customHeight="1" x14ac:dyDescent="0.2">
      <c r="A3" s="59"/>
      <c r="B3" s="59"/>
      <c r="C3" s="59"/>
      <c r="D3" s="62" t="s">
        <v>287</v>
      </c>
      <c r="F3" s="58"/>
    </row>
    <row r="4" spans="1:12" s="282" customFormat="1" ht="14.25" customHeight="1" x14ac:dyDescent="0.2">
      <c r="A4" s="280"/>
      <c r="B4" s="280"/>
      <c r="C4" s="281" t="s">
        <v>288</v>
      </c>
      <c r="D4" s="281" t="s">
        <v>573</v>
      </c>
      <c r="E4" s="65"/>
      <c r="F4" s="65"/>
    </row>
    <row r="5" spans="1:12" s="282" customFormat="1" ht="14.25" customHeight="1" x14ac:dyDescent="0.2">
      <c r="A5" s="877">
        <v>2008</v>
      </c>
      <c r="B5" s="283" t="s">
        <v>289</v>
      </c>
      <c r="C5" s="684">
        <v>12.94</v>
      </c>
      <c r="D5" s="284">
        <v>5.29</v>
      </c>
      <c r="E5" s="65"/>
      <c r="F5" s="65"/>
    </row>
    <row r="6" spans="1:12" ht="14.25" customHeight="1" x14ac:dyDescent="0.2">
      <c r="A6" s="877"/>
      <c r="B6" s="283" t="s">
        <v>290</v>
      </c>
      <c r="C6" s="684">
        <v>14.1</v>
      </c>
      <c r="D6" s="284">
        <v>8.9644513137557968</v>
      </c>
      <c r="F6" s="58"/>
    </row>
    <row r="7" spans="1:12" ht="14.25" customHeight="1" x14ac:dyDescent="0.2">
      <c r="A7" s="877"/>
      <c r="B7" s="283" t="s">
        <v>291</v>
      </c>
      <c r="C7" s="684">
        <v>13.76</v>
      </c>
      <c r="D7" s="284">
        <v>-2.4113475177304955</v>
      </c>
      <c r="E7" s="285"/>
      <c r="F7" s="58"/>
    </row>
    <row r="8" spans="1:12" s="282" customFormat="1" ht="14.25" customHeight="1" x14ac:dyDescent="0.2">
      <c r="A8" s="844">
        <v>2009</v>
      </c>
      <c r="B8" s="286" t="s">
        <v>289</v>
      </c>
      <c r="C8" s="685">
        <v>13.5</v>
      </c>
      <c r="D8" s="287">
        <v>-1.8895348837209287</v>
      </c>
      <c r="E8" s="65"/>
      <c r="F8" s="65"/>
    </row>
    <row r="9" spans="1:12" ht="14.25" customHeight="1" x14ac:dyDescent="0.2">
      <c r="A9" s="877"/>
      <c r="B9" s="283" t="s">
        <v>290</v>
      </c>
      <c r="C9" s="684">
        <v>10.5</v>
      </c>
      <c r="D9" s="284">
        <v>-22.222222222222221</v>
      </c>
      <c r="F9" s="58"/>
    </row>
    <row r="10" spans="1:12" ht="14.25" customHeight="1" x14ac:dyDescent="0.2">
      <c r="A10" s="877"/>
      <c r="B10" s="283" t="s">
        <v>291</v>
      </c>
      <c r="C10" s="684">
        <v>10.48</v>
      </c>
      <c r="D10" s="284">
        <v>-0.19047619047618641</v>
      </c>
      <c r="E10" s="285"/>
      <c r="F10" s="58"/>
    </row>
    <row r="11" spans="1:12" ht="14.25" customHeight="1" x14ac:dyDescent="0.2">
      <c r="A11" s="877"/>
      <c r="B11" s="283" t="s">
        <v>292</v>
      </c>
      <c r="C11" s="684">
        <v>10.69</v>
      </c>
      <c r="D11" s="284">
        <v>2.0038167938931211</v>
      </c>
      <c r="E11" s="285"/>
      <c r="F11" s="58"/>
    </row>
    <row r="12" spans="1:12" s="282" customFormat="1" ht="14.25" customHeight="1" x14ac:dyDescent="0.2">
      <c r="A12" s="844">
        <v>2010</v>
      </c>
      <c r="B12" s="286" t="s">
        <v>289</v>
      </c>
      <c r="C12" s="685">
        <v>11.06</v>
      </c>
      <c r="D12" s="287">
        <v>3.4611786716557624</v>
      </c>
      <c r="E12" s="65"/>
      <c r="F12" s="65"/>
    </row>
    <row r="13" spans="1:12" ht="14.25" customHeight="1" x14ac:dyDescent="0.2">
      <c r="A13" s="877"/>
      <c r="B13" s="283" t="s">
        <v>290</v>
      </c>
      <c r="C13" s="684">
        <v>11.68</v>
      </c>
      <c r="D13" s="284">
        <v>5.6057866184448395</v>
      </c>
      <c r="F13" s="58"/>
    </row>
    <row r="14" spans="1:12" ht="14.25" customHeight="1" x14ac:dyDescent="0.2">
      <c r="A14" s="877"/>
      <c r="B14" s="283" t="s">
        <v>291</v>
      </c>
      <c r="C14" s="684">
        <v>12.45</v>
      </c>
      <c r="D14" s="284">
        <v>6.5924657534246531</v>
      </c>
      <c r="E14" s="285"/>
      <c r="F14" s="58"/>
    </row>
    <row r="15" spans="1:12" ht="14.25" customHeight="1" x14ac:dyDescent="0.2">
      <c r="A15" s="845"/>
      <c r="B15" s="288" t="s">
        <v>292</v>
      </c>
      <c r="C15" s="686">
        <v>12.79</v>
      </c>
      <c r="D15" s="289">
        <v>2.7309236947791153</v>
      </c>
      <c r="E15" s="285"/>
      <c r="F15" s="58"/>
    </row>
    <row r="16" spans="1:12" s="282" customFormat="1" ht="14.25" customHeight="1" x14ac:dyDescent="0.2">
      <c r="A16" s="877">
        <v>2011</v>
      </c>
      <c r="B16" s="283" t="s">
        <v>289</v>
      </c>
      <c r="C16" s="684">
        <v>13.19</v>
      </c>
      <c r="D16" s="284">
        <v>3.1274433150899172</v>
      </c>
      <c r="E16" s="65"/>
      <c r="F16" s="65"/>
    </row>
    <row r="17" spans="1:6" ht="14.25" customHeight="1" x14ac:dyDescent="0.2">
      <c r="A17" s="877"/>
      <c r="B17" s="283" t="s">
        <v>290</v>
      </c>
      <c r="C17" s="684">
        <v>14</v>
      </c>
      <c r="D17" s="284">
        <v>6.141015921152392</v>
      </c>
      <c r="F17" s="58"/>
    </row>
    <row r="18" spans="1:6" ht="14.25" customHeight="1" x14ac:dyDescent="0.2">
      <c r="A18" s="877"/>
      <c r="B18" s="283" t="s">
        <v>291</v>
      </c>
      <c r="C18" s="684">
        <v>14.8</v>
      </c>
      <c r="D18" s="284">
        <v>5.7142857142857197</v>
      </c>
      <c r="E18" s="285"/>
      <c r="F18" s="58"/>
    </row>
    <row r="19" spans="1:6" ht="14.25" customHeight="1" x14ac:dyDescent="0.2">
      <c r="A19" s="845"/>
      <c r="B19" s="288" t="s">
        <v>292</v>
      </c>
      <c r="C19" s="686">
        <v>15.09</v>
      </c>
      <c r="D19" s="289">
        <v>1.9594594594594537</v>
      </c>
      <c r="E19" s="285"/>
      <c r="F19" s="58"/>
    </row>
    <row r="20" spans="1:6" s="282" customFormat="1" ht="14.25" customHeight="1" x14ac:dyDescent="0.2">
      <c r="A20" s="877">
        <v>2012</v>
      </c>
      <c r="B20" s="283" t="s">
        <v>293</v>
      </c>
      <c r="C20" s="684">
        <v>15.53</v>
      </c>
      <c r="D20" s="284">
        <v>2.9158383035122566</v>
      </c>
      <c r="E20" s="65"/>
      <c r="F20" s="65"/>
    </row>
    <row r="21" spans="1:6" ht="14.25" customHeight="1" x14ac:dyDescent="0.2">
      <c r="A21" s="877"/>
      <c r="B21" s="283" t="s">
        <v>291</v>
      </c>
      <c r="C21" s="684">
        <v>16.45</v>
      </c>
      <c r="D21" s="284">
        <v>5.9240180296200897</v>
      </c>
      <c r="F21" s="58"/>
    </row>
    <row r="22" spans="1:6" ht="14.25" customHeight="1" x14ac:dyDescent="0.2">
      <c r="A22" s="877"/>
      <c r="B22" s="283" t="s">
        <v>294</v>
      </c>
      <c r="C22" s="684">
        <v>16.87</v>
      </c>
      <c r="D22" s="284">
        <v>2.5531914893617129</v>
      </c>
      <c r="E22" s="285"/>
      <c r="F22" s="58"/>
    </row>
    <row r="23" spans="1:6" ht="14.25" customHeight="1" x14ac:dyDescent="0.2">
      <c r="A23" s="845"/>
      <c r="B23" s="288" t="s">
        <v>292</v>
      </c>
      <c r="C23" s="686">
        <v>16.100000000000001</v>
      </c>
      <c r="D23" s="289">
        <v>-4.5643153526970925</v>
      </c>
      <c r="E23" s="285"/>
      <c r="F23" s="58"/>
    </row>
    <row r="24" spans="1:6" ht="14.25" customHeight="1" x14ac:dyDescent="0.2">
      <c r="A24" s="844">
        <v>2013</v>
      </c>
      <c r="B24" s="286" t="s">
        <v>289</v>
      </c>
      <c r="C24" s="685">
        <v>16.32</v>
      </c>
      <c r="D24" s="287">
        <v>1.3664596273291854</v>
      </c>
      <c r="E24" s="285"/>
      <c r="F24" s="58"/>
    </row>
    <row r="25" spans="1:6" ht="14.25" customHeight="1" x14ac:dyDescent="0.2">
      <c r="A25" s="877"/>
      <c r="B25" s="283" t="s">
        <v>295</v>
      </c>
      <c r="C25" s="684">
        <v>17.13</v>
      </c>
      <c r="D25" s="284">
        <v>4.9632352941176388</v>
      </c>
      <c r="E25" s="285"/>
      <c r="F25" s="58"/>
    </row>
    <row r="26" spans="1:6" ht="14.25" customHeight="1" x14ac:dyDescent="0.2">
      <c r="A26" s="845"/>
      <c r="B26" s="288" t="s">
        <v>296</v>
      </c>
      <c r="C26" s="686">
        <v>17.5</v>
      </c>
      <c r="D26" s="289">
        <v>2.1599532983070695</v>
      </c>
      <c r="F26" s="58"/>
    </row>
    <row r="27" spans="1:6" ht="14.25" customHeight="1" x14ac:dyDescent="0.2">
      <c r="A27" s="844">
        <v>2015</v>
      </c>
      <c r="B27" s="286" t="s">
        <v>650</v>
      </c>
      <c r="C27" s="685">
        <v>15.81</v>
      </c>
      <c r="D27" s="287">
        <v>-9.66</v>
      </c>
      <c r="F27" s="58"/>
    </row>
    <row r="28" spans="1:6" ht="14.25" customHeight="1" x14ac:dyDescent="0.2">
      <c r="A28" s="845"/>
      <c r="B28" s="288" t="s">
        <v>657</v>
      </c>
      <c r="C28" s="686">
        <v>14.12</v>
      </c>
      <c r="D28" s="289">
        <v>-10.69</v>
      </c>
    </row>
    <row r="29" spans="1:6" ht="14.25" customHeight="1" x14ac:dyDescent="0.2">
      <c r="A29" s="276"/>
      <c r="D29" s="71" t="s">
        <v>298</v>
      </c>
    </row>
    <row r="30" spans="1:6" ht="14.25" customHeight="1" x14ac:dyDescent="0.2">
      <c r="A30" s="276" t="s">
        <v>297</v>
      </c>
    </row>
    <row r="31" spans="1:6" ht="14.25" customHeight="1" x14ac:dyDescent="0.2">
      <c r="A31" s="276"/>
    </row>
  </sheetData>
  <mergeCells count="8">
    <mergeCell ref="A27:A28"/>
    <mergeCell ref="A24:A26"/>
    <mergeCell ref="A1:D2"/>
    <mergeCell ref="A5:A7"/>
    <mergeCell ref="A8:A11"/>
    <mergeCell ref="A12:A15"/>
    <mergeCell ref="A16:A19"/>
    <mergeCell ref="A20:A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15"/>
  <sheetViews>
    <sheetView workbookViewId="0">
      <selection activeCell="B22" sqref="B22"/>
    </sheetView>
  </sheetViews>
  <sheetFormatPr baseColWidth="10" defaultRowHeight="14.25" x14ac:dyDescent="0.2"/>
  <cols>
    <col min="1" max="1" width="21.375" customWidth="1"/>
  </cols>
  <sheetData>
    <row r="1" spans="1:7" x14ac:dyDescent="0.2">
      <c r="A1" s="59" t="s">
        <v>108</v>
      </c>
      <c r="B1" s="59"/>
      <c r="C1" s="59"/>
      <c r="D1" s="59"/>
      <c r="E1" s="59"/>
      <c r="F1" s="59"/>
      <c r="G1" s="60"/>
    </row>
    <row r="2" spans="1:7" x14ac:dyDescent="0.2">
      <c r="A2" s="61"/>
      <c r="B2" s="61"/>
      <c r="C2" s="61"/>
      <c r="D2" s="61"/>
      <c r="E2" s="61"/>
      <c r="F2" s="61"/>
      <c r="G2" s="62" t="s">
        <v>109</v>
      </c>
    </row>
    <row r="3" spans="1:7" ht="14.45" customHeight="1" x14ac:dyDescent="0.2">
      <c r="A3" s="63"/>
      <c r="B3" s="844" t="s">
        <v>663</v>
      </c>
      <c r="C3" s="846" t="s">
        <v>499</v>
      </c>
      <c r="D3" s="844" t="s">
        <v>620</v>
      </c>
      <c r="E3" s="846" t="s">
        <v>499</v>
      </c>
      <c r="F3" s="848" t="s">
        <v>111</v>
      </c>
      <c r="G3" s="848"/>
    </row>
    <row r="4" spans="1:7" ht="14.45" customHeight="1" x14ac:dyDescent="0.25">
      <c r="A4" s="64"/>
      <c r="B4" s="845"/>
      <c r="C4" s="847"/>
      <c r="D4" s="845"/>
      <c r="E4" s="847"/>
      <c r="F4" s="468">
        <v>2014</v>
      </c>
      <c r="G4" s="468">
        <v>2013</v>
      </c>
    </row>
    <row r="5" spans="1:7" x14ac:dyDescent="0.2">
      <c r="A5" s="65" t="s">
        <v>112</v>
      </c>
      <c r="B5" s="267">
        <v>11975.110065789622</v>
      </c>
      <c r="C5" s="268">
        <v>10.113043660139244</v>
      </c>
      <c r="D5" s="267">
        <v>11396.81732916</v>
      </c>
      <c r="E5" s="268">
        <v>9.4621336849910733</v>
      </c>
      <c r="F5" s="786">
        <v>13.166960597027218</v>
      </c>
      <c r="G5" s="786">
        <v>15.464818533595858</v>
      </c>
    </row>
    <row r="6" spans="1:7" x14ac:dyDescent="0.2">
      <c r="A6" s="65" t="s">
        <v>113</v>
      </c>
      <c r="B6" s="267">
        <v>50740.304559999997</v>
      </c>
      <c r="C6" s="268">
        <v>42.850455029217031</v>
      </c>
      <c r="D6" s="267">
        <v>51317.6751678</v>
      </c>
      <c r="E6" s="268">
        <v>42.606167039132451</v>
      </c>
      <c r="F6" s="786">
        <v>0.61252095882177338</v>
      </c>
      <c r="G6" s="786">
        <v>0.73061219623459694</v>
      </c>
    </row>
    <row r="7" spans="1:7" x14ac:dyDescent="0.2">
      <c r="A7" s="65" t="s">
        <v>114</v>
      </c>
      <c r="B7" s="267">
        <v>23663.594664</v>
      </c>
      <c r="C7" s="268">
        <v>19.984030599980144</v>
      </c>
      <c r="D7" s="267">
        <v>26077.468643999997</v>
      </c>
      <c r="E7" s="268">
        <v>21.650649242605471</v>
      </c>
      <c r="F7" s="786">
        <v>8.8007541946628728E-2</v>
      </c>
      <c r="G7" s="786">
        <v>0.19104022970980514</v>
      </c>
    </row>
    <row r="8" spans="1:7" x14ac:dyDescent="0.2">
      <c r="A8" s="65" t="s">
        <v>115</v>
      </c>
      <c r="B8" s="267">
        <v>14932.588630303027</v>
      </c>
      <c r="C8" s="268">
        <v>12.610649918664924</v>
      </c>
      <c r="D8" s="267">
        <v>14784.442424242423</v>
      </c>
      <c r="E8" s="268">
        <v>12.274687453163388</v>
      </c>
      <c r="F8" s="786">
        <v>100</v>
      </c>
      <c r="G8" s="786">
        <v>100</v>
      </c>
    </row>
    <row r="9" spans="1:7" x14ac:dyDescent="0.2">
      <c r="A9" s="65" t="s">
        <v>116</v>
      </c>
      <c r="B9" s="267">
        <v>17274.618443135863</v>
      </c>
      <c r="C9" s="268">
        <v>14.588506457803502</v>
      </c>
      <c r="D9" s="267">
        <v>17304.626457999999</v>
      </c>
      <c r="E9" s="268">
        <v>14.367053905083333</v>
      </c>
      <c r="F9" s="786">
        <v>100</v>
      </c>
      <c r="G9" s="786">
        <v>100</v>
      </c>
    </row>
    <row r="10" spans="1:7" x14ac:dyDescent="0.2">
      <c r="A10" s="65" t="s">
        <v>117</v>
      </c>
      <c r="B10" s="267">
        <v>119.22180346348519</v>
      </c>
      <c r="C10" s="268">
        <v>0.10068344232686298</v>
      </c>
      <c r="D10" s="267">
        <v>146.1456</v>
      </c>
      <c r="E10" s="268">
        <v>0.12133643672036938</v>
      </c>
      <c r="F10" s="786" t="s">
        <v>664</v>
      </c>
      <c r="G10" s="786" t="s">
        <v>665</v>
      </c>
    </row>
    <row r="11" spans="1:7" x14ac:dyDescent="0.2">
      <c r="A11" s="65" t="s">
        <v>118</v>
      </c>
      <c r="B11" s="267">
        <v>-292.916</v>
      </c>
      <c r="C11" s="268">
        <v>-0.24736910813170204</v>
      </c>
      <c r="D11" s="267">
        <v>-580.58600000000001</v>
      </c>
      <c r="E11" s="268">
        <v>-0.48202776169609196</v>
      </c>
      <c r="F11" s="787"/>
      <c r="G11" s="787"/>
    </row>
    <row r="12" spans="1:7" x14ac:dyDescent="0.2">
      <c r="A12" s="68" t="s">
        <v>119</v>
      </c>
      <c r="B12" s="788">
        <v>118412.522166692</v>
      </c>
      <c r="C12" s="789">
        <v>100</v>
      </c>
      <c r="D12" s="788">
        <v>120446.58962320242</v>
      </c>
      <c r="E12" s="789">
        <v>100</v>
      </c>
      <c r="F12" s="789">
        <v>28.395029099457979</v>
      </c>
      <c r="G12" s="789">
        <v>28.579026901539933</v>
      </c>
    </row>
    <row r="13" spans="1:7" x14ac:dyDescent="0.2">
      <c r="A13" s="65"/>
      <c r="B13" s="65"/>
      <c r="C13" s="65"/>
      <c r="D13" s="65"/>
      <c r="E13" s="65"/>
      <c r="F13" s="65"/>
      <c r="G13" s="71" t="s">
        <v>621</v>
      </c>
    </row>
    <row r="14" spans="1:7" x14ac:dyDescent="0.2">
      <c r="A14" s="790" t="s">
        <v>622</v>
      </c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</sheetData>
  <mergeCells count="5">
    <mergeCell ref="B3:B4"/>
    <mergeCell ref="C3:C4"/>
    <mergeCell ref="D3:D4"/>
    <mergeCell ref="E3:E4"/>
    <mergeCell ref="F3:G3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F8"/>
  <sheetViews>
    <sheetView workbookViewId="0">
      <selection activeCell="C13" sqref="C13"/>
    </sheetView>
  </sheetViews>
  <sheetFormatPr baseColWidth="10" defaultRowHeight="14.25" x14ac:dyDescent="0.2"/>
  <cols>
    <col min="1" max="1" width="32.375" customWidth="1"/>
    <col min="5" max="5" width="12.125" customWidth="1"/>
    <col min="6" max="6" width="14.125" bestFit="1" customWidth="1"/>
  </cols>
  <sheetData>
    <row r="1" spans="1:6" x14ac:dyDescent="0.2">
      <c r="A1" s="59" t="s">
        <v>575</v>
      </c>
      <c r="B1" s="59"/>
      <c r="C1" s="59"/>
      <c r="D1" s="60"/>
      <c r="E1" s="60"/>
      <c r="F1" s="60"/>
    </row>
    <row r="2" spans="1:6" x14ac:dyDescent="0.2">
      <c r="A2" s="61"/>
      <c r="B2" s="61"/>
      <c r="C2" s="61"/>
      <c r="D2" s="74"/>
      <c r="E2" s="74"/>
      <c r="F2" s="291" t="s">
        <v>299</v>
      </c>
    </row>
    <row r="3" spans="1:6" x14ac:dyDescent="0.2">
      <c r="A3" s="63"/>
      <c r="B3" s="856" t="s">
        <v>300</v>
      </c>
      <c r="C3" s="856"/>
      <c r="D3" s="856"/>
      <c r="E3" s="261" t="s">
        <v>301</v>
      </c>
      <c r="F3" s="261"/>
    </row>
    <row r="4" spans="1:6" x14ac:dyDescent="0.2">
      <c r="A4" s="75"/>
      <c r="B4" s="292" t="s">
        <v>659</v>
      </c>
      <c r="C4" s="293" t="s">
        <v>654</v>
      </c>
      <c r="D4" s="292" t="s">
        <v>660</v>
      </c>
      <c r="E4" s="263" t="s">
        <v>302</v>
      </c>
      <c r="F4" s="262" t="s">
        <v>303</v>
      </c>
    </row>
    <row r="5" spans="1:6" x14ac:dyDescent="0.2">
      <c r="A5" s="687" t="s">
        <v>577</v>
      </c>
      <c r="B5" s="294">
        <v>132.84891061666701</v>
      </c>
      <c r="C5" s="294">
        <v>131.498386377419</v>
      </c>
      <c r="D5" s="294">
        <v>143.78896666666699</v>
      </c>
      <c r="E5" s="294">
        <v>1.0270272331493264</v>
      </c>
      <c r="F5" s="294">
        <v>-7.6084113431048763</v>
      </c>
    </row>
    <row r="6" spans="1:6" x14ac:dyDescent="0.2">
      <c r="A6" s="75" t="s">
        <v>576</v>
      </c>
      <c r="B6" s="273">
        <v>118.51318094</v>
      </c>
      <c r="C6" s="289">
        <v>120.26744768064501</v>
      </c>
      <c r="D6" s="273">
        <v>133.057533333333</v>
      </c>
      <c r="E6" s="273">
        <v>-1.4586380392001344</v>
      </c>
      <c r="F6" s="273">
        <v>-10.930874809543317</v>
      </c>
    </row>
    <row r="7" spans="1:6" x14ac:dyDescent="0.2">
      <c r="A7" s="1"/>
      <c r="B7" s="1"/>
      <c r="C7" s="1"/>
      <c r="D7" s="1"/>
      <c r="E7" s="1"/>
      <c r="F7" s="71" t="s">
        <v>298</v>
      </c>
    </row>
    <row r="8" spans="1:6" x14ac:dyDescent="0.2">
      <c r="A8" s="1"/>
      <c r="B8" s="1"/>
      <c r="C8" s="1"/>
      <c r="D8" s="1"/>
      <c r="E8" s="1"/>
      <c r="F8" s="1"/>
    </row>
  </sheetData>
  <mergeCells count="1">
    <mergeCell ref="B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AL36"/>
  <sheetViews>
    <sheetView workbookViewId="0">
      <selection activeCell="G4" sqref="G4:G34"/>
    </sheetView>
  </sheetViews>
  <sheetFormatPr baseColWidth="10" defaultRowHeight="14.25" x14ac:dyDescent="0.2"/>
  <cols>
    <col min="1" max="1" width="22.5" bestFit="1" customWidth="1"/>
    <col min="7" max="7" width="19.25" bestFit="1" customWidth="1"/>
  </cols>
  <sheetData>
    <row r="1" spans="1:38" x14ac:dyDescent="0.2">
      <c r="A1" s="842" t="s">
        <v>304</v>
      </c>
      <c r="B1" s="842"/>
      <c r="C1" s="842"/>
      <c r="D1" s="58"/>
      <c r="E1" s="58"/>
    </row>
    <row r="2" spans="1:38" x14ac:dyDescent="0.2">
      <c r="A2" s="843"/>
      <c r="B2" s="842"/>
      <c r="C2" s="842"/>
      <c r="D2" s="8"/>
      <c r="E2" s="62" t="s">
        <v>299</v>
      </c>
    </row>
    <row r="3" spans="1:38" x14ac:dyDescent="0.2">
      <c r="A3" s="64"/>
      <c r="B3" s="296" t="s">
        <v>305</v>
      </c>
      <c r="C3" s="296" t="s">
        <v>306</v>
      </c>
      <c r="D3" s="296" t="s">
        <v>307</v>
      </c>
      <c r="E3" s="296" t="s">
        <v>308</v>
      </c>
    </row>
    <row r="4" spans="1:38" x14ac:dyDescent="0.2">
      <c r="A4" s="297" t="s">
        <v>309</v>
      </c>
      <c r="B4" s="298">
        <v>132.84891061666701</v>
      </c>
      <c r="C4" s="299">
        <v>23.05642250371907</v>
      </c>
      <c r="D4" s="299">
        <v>46.167251306694546</v>
      </c>
      <c r="E4" s="299">
        <v>63.625236806253398</v>
      </c>
      <c r="F4" s="442"/>
      <c r="G4" s="442"/>
      <c r="H4" s="442"/>
      <c r="M4" s="444"/>
      <c r="N4" s="444"/>
      <c r="O4" s="444"/>
      <c r="P4" s="444"/>
      <c r="Q4" s="444"/>
      <c r="R4" s="444"/>
      <c r="S4" s="444"/>
      <c r="T4" s="444"/>
      <c r="U4" s="444"/>
      <c r="V4" s="444"/>
      <c r="W4" s="444"/>
      <c r="X4" s="444"/>
      <c r="Y4" s="444"/>
      <c r="Z4" s="444"/>
      <c r="AA4" s="444"/>
      <c r="AB4" s="444"/>
      <c r="AC4" s="444"/>
      <c r="AD4" s="444"/>
      <c r="AE4" s="444"/>
      <c r="AF4" s="444"/>
      <c r="AG4" s="444"/>
      <c r="AH4" s="444"/>
      <c r="AI4" s="444"/>
      <c r="AJ4" s="444"/>
      <c r="AK4" s="444"/>
      <c r="AL4" s="444"/>
    </row>
    <row r="5" spans="1:38" x14ac:dyDescent="0.2">
      <c r="A5" s="300" t="s">
        <v>310</v>
      </c>
      <c r="B5" s="301">
        <v>149.5</v>
      </c>
      <c r="C5" s="295">
        <v>23.869747899159666</v>
      </c>
      <c r="D5" s="295">
        <v>65.450252100840345</v>
      </c>
      <c r="E5" s="295">
        <v>60.179999999999993</v>
      </c>
      <c r="F5" s="442"/>
      <c r="G5" s="442"/>
      <c r="M5" s="443"/>
      <c r="N5" s="443"/>
      <c r="O5" s="443"/>
      <c r="P5" s="443"/>
      <c r="Q5" s="443"/>
      <c r="R5" s="443"/>
      <c r="S5" s="443"/>
      <c r="T5" s="443"/>
      <c r="U5" s="443"/>
      <c r="V5" s="443"/>
      <c r="W5" s="443"/>
      <c r="X5" s="443"/>
      <c r="Y5" s="443"/>
      <c r="Z5" s="443"/>
      <c r="AA5" s="443"/>
      <c r="AB5" s="443"/>
      <c r="AC5" s="443"/>
      <c r="AD5" s="443"/>
      <c r="AE5" s="443"/>
      <c r="AF5" s="443"/>
      <c r="AG5" s="443"/>
      <c r="AH5" s="443"/>
      <c r="AI5" s="443"/>
      <c r="AJ5" s="443"/>
      <c r="AK5" s="443"/>
      <c r="AL5" s="443"/>
    </row>
    <row r="6" spans="1:38" x14ac:dyDescent="0.2">
      <c r="A6" s="300" t="s">
        <v>311</v>
      </c>
      <c r="B6" s="301">
        <v>128.6</v>
      </c>
      <c r="C6" s="295">
        <v>21.433333333333334</v>
      </c>
      <c r="D6" s="295">
        <v>49.335666666666668</v>
      </c>
      <c r="E6" s="295">
        <v>57.830999999999996</v>
      </c>
      <c r="F6" s="442"/>
      <c r="G6" s="442"/>
      <c r="M6" s="443"/>
      <c r="N6" s="443"/>
      <c r="O6" s="443"/>
      <c r="P6" s="443"/>
      <c r="Q6" s="443"/>
      <c r="R6" s="443"/>
      <c r="S6" s="443"/>
      <c r="T6" s="443"/>
      <c r="U6" s="443"/>
      <c r="V6" s="443"/>
      <c r="W6" s="443"/>
      <c r="X6" s="443"/>
      <c r="Y6" s="443"/>
      <c r="Z6" s="443"/>
      <c r="AA6" s="443"/>
      <c r="AB6" s="443"/>
      <c r="AC6" s="443"/>
      <c r="AD6" s="443"/>
      <c r="AE6" s="443"/>
      <c r="AF6" s="443"/>
      <c r="AG6" s="443"/>
      <c r="AH6" s="443"/>
      <c r="AI6" s="443"/>
      <c r="AJ6" s="443"/>
      <c r="AK6" s="443"/>
      <c r="AL6" s="443"/>
    </row>
    <row r="7" spans="1:38" x14ac:dyDescent="0.2">
      <c r="A7" s="300" t="s">
        <v>254</v>
      </c>
      <c r="B7" s="301">
        <v>144.24</v>
      </c>
      <c r="C7" s="295">
        <v>25.033388429752069</v>
      </c>
      <c r="D7" s="295">
        <v>61.521611570247941</v>
      </c>
      <c r="E7" s="295">
        <v>57.685000000000002</v>
      </c>
      <c r="F7" s="442"/>
      <c r="G7" s="442"/>
      <c r="N7" s="443"/>
      <c r="O7" s="443"/>
      <c r="P7" s="443"/>
      <c r="Q7" s="443"/>
      <c r="R7" s="443"/>
      <c r="S7" s="443"/>
      <c r="T7" s="443"/>
      <c r="U7" s="443"/>
      <c r="V7" s="443"/>
      <c r="W7" s="443"/>
      <c r="X7" s="443"/>
      <c r="Y7" s="443"/>
      <c r="Z7" s="443"/>
      <c r="AA7" s="443"/>
      <c r="AB7" s="443"/>
      <c r="AC7" s="443"/>
      <c r="AD7" s="443"/>
      <c r="AE7" s="443"/>
      <c r="AF7" s="443"/>
      <c r="AG7" s="443"/>
      <c r="AH7" s="443"/>
      <c r="AI7" s="443"/>
      <c r="AJ7" s="443"/>
      <c r="AK7" s="443"/>
      <c r="AL7" s="443"/>
    </row>
    <row r="8" spans="1:38" x14ac:dyDescent="0.2">
      <c r="A8" s="300" t="s">
        <v>312</v>
      </c>
      <c r="B8" s="301">
        <v>117.96400449943758</v>
      </c>
      <c r="C8" s="295">
        <v>19.660667416572931</v>
      </c>
      <c r="D8" s="295">
        <v>36.3021099635273</v>
      </c>
      <c r="E8" s="295">
        <v>62.001227119337351</v>
      </c>
      <c r="F8" s="442"/>
      <c r="G8" s="442"/>
      <c r="N8" s="443"/>
      <c r="O8" s="443"/>
      <c r="P8" s="443"/>
      <c r="Q8" s="443"/>
      <c r="R8" s="443"/>
      <c r="S8" s="443"/>
      <c r="T8" s="443"/>
      <c r="U8" s="443"/>
      <c r="V8" s="443"/>
      <c r="W8" s="443"/>
      <c r="X8" s="443"/>
      <c r="Y8" s="443"/>
      <c r="Z8" s="443"/>
      <c r="AA8" s="443"/>
      <c r="AB8" s="443"/>
      <c r="AC8" s="443"/>
      <c r="AD8" s="443"/>
      <c r="AE8" s="443"/>
      <c r="AF8" s="443"/>
      <c r="AG8" s="443"/>
      <c r="AH8" s="443"/>
      <c r="AI8" s="443"/>
      <c r="AJ8" s="443"/>
      <c r="AK8" s="443"/>
      <c r="AL8" s="443"/>
    </row>
    <row r="9" spans="1:38" x14ac:dyDescent="0.2">
      <c r="A9" s="300" t="s">
        <v>313</v>
      </c>
      <c r="B9" s="301">
        <v>121.39763635028994</v>
      </c>
      <c r="C9" s="295">
        <v>21.069011267405692</v>
      </c>
      <c r="D9" s="295">
        <v>47.12617334684959</v>
      </c>
      <c r="E9" s="295">
        <v>53.202451736034654</v>
      </c>
      <c r="F9" s="442"/>
      <c r="G9" s="442"/>
    </row>
    <row r="10" spans="1:38" x14ac:dyDescent="0.2">
      <c r="A10" s="300" t="s">
        <v>314</v>
      </c>
      <c r="B10" s="301">
        <v>132.93199999999999</v>
      </c>
      <c r="C10" s="295">
        <v>21.224436974789917</v>
      </c>
      <c r="D10" s="295">
        <v>48.969563025210071</v>
      </c>
      <c r="E10" s="295">
        <v>62.738</v>
      </c>
      <c r="F10" s="442"/>
      <c r="G10" s="442"/>
    </row>
    <row r="11" spans="1:38" x14ac:dyDescent="0.2">
      <c r="A11" s="300" t="s">
        <v>315</v>
      </c>
      <c r="B11" s="301">
        <v>138.48221698051049</v>
      </c>
      <c r="C11" s="295">
        <v>27.696443396102097</v>
      </c>
      <c r="D11" s="295">
        <v>50.865102059641302</v>
      </c>
      <c r="E11" s="295">
        <v>59.920671524767087</v>
      </c>
      <c r="F11" s="442"/>
      <c r="G11" s="442"/>
    </row>
    <row r="12" spans="1:38" x14ac:dyDescent="0.2">
      <c r="A12" s="300" t="s">
        <v>316</v>
      </c>
      <c r="B12" s="301">
        <v>158.97270923811055</v>
      </c>
      <c r="C12" s="295">
        <v>31.79454184762211</v>
      </c>
      <c r="D12" s="295">
        <v>61.229960860007509</v>
      </c>
      <c r="E12" s="295">
        <v>65.948206530480931</v>
      </c>
      <c r="F12" s="442"/>
      <c r="G12" s="442"/>
    </row>
    <row r="13" spans="1:38" x14ac:dyDescent="0.2">
      <c r="A13" s="300" t="s">
        <v>317</v>
      </c>
      <c r="B13" s="301">
        <v>138.6</v>
      </c>
      <c r="C13" s="295">
        <v>23.1</v>
      </c>
      <c r="D13" s="295">
        <v>57.016999999999989</v>
      </c>
      <c r="E13" s="295">
        <v>58.483000000000004</v>
      </c>
      <c r="F13" s="442"/>
      <c r="G13" s="442"/>
    </row>
    <row r="14" spans="1:38" x14ac:dyDescent="0.2">
      <c r="A14" s="300" t="s">
        <v>318</v>
      </c>
      <c r="B14" s="301">
        <v>137.19999999999999</v>
      </c>
      <c r="C14" s="295">
        <v>24.740983606557375</v>
      </c>
      <c r="D14" s="295">
        <v>54.269016393442612</v>
      </c>
      <c r="E14" s="295">
        <v>58.19</v>
      </c>
      <c r="F14" s="442"/>
      <c r="G14" s="442"/>
    </row>
    <row r="15" spans="1:38" x14ac:dyDescent="0.2">
      <c r="A15" s="300" t="s">
        <v>219</v>
      </c>
      <c r="B15" s="301">
        <v>118.8</v>
      </c>
      <c r="C15" s="295">
        <v>19.8</v>
      </c>
      <c r="D15" s="295">
        <v>42.277000000000001</v>
      </c>
      <c r="E15" s="295">
        <v>56.722999999999999</v>
      </c>
      <c r="F15" s="442"/>
      <c r="G15" s="442"/>
    </row>
    <row r="16" spans="1:38" x14ac:dyDescent="0.2">
      <c r="A16" s="300" t="s">
        <v>319</v>
      </c>
      <c r="B16" s="302">
        <v>157</v>
      </c>
      <c r="C16" s="284">
        <v>30.387096774193548</v>
      </c>
      <c r="D16" s="284">
        <v>65.27790322580644</v>
      </c>
      <c r="E16" s="284">
        <v>61.335000000000001</v>
      </c>
      <c r="F16" s="442"/>
      <c r="G16" s="442"/>
    </row>
    <row r="17" spans="1:13" x14ac:dyDescent="0.2">
      <c r="A17" s="300" t="s">
        <v>255</v>
      </c>
      <c r="B17" s="301">
        <v>144.09</v>
      </c>
      <c r="C17" s="295">
        <v>24.015000000000001</v>
      </c>
      <c r="D17" s="295">
        <v>63.05</v>
      </c>
      <c r="E17" s="295">
        <v>57.024999999999999</v>
      </c>
      <c r="F17" s="442"/>
      <c r="G17" s="442"/>
    </row>
    <row r="18" spans="1:13" x14ac:dyDescent="0.2">
      <c r="A18" s="300" t="s">
        <v>256</v>
      </c>
      <c r="B18" s="301">
        <v>157.69999999999999</v>
      </c>
      <c r="C18" s="295">
        <v>29.488617886178861</v>
      </c>
      <c r="D18" s="295">
        <v>68.201382113821126</v>
      </c>
      <c r="E18" s="295">
        <v>60.010000000000005</v>
      </c>
      <c r="F18" s="442"/>
      <c r="G18" s="442"/>
    </row>
    <row r="19" spans="1:13" x14ac:dyDescent="0.2">
      <c r="A19" s="58" t="s">
        <v>257</v>
      </c>
      <c r="B19" s="301">
        <v>165.5</v>
      </c>
      <c r="C19" s="295">
        <v>28.723140495867767</v>
      </c>
      <c r="D19" s="295">
        <v>77.406859504132228</v>
      </c>
      <c r="E19" s="295">
        <v>59.370000000000005</v>
      </c>
      <c r="F19" s="442"/>
      <c r="G19" s="442"/>
    </row>
    <row r="20" spans="1:13" x14ac:dyDescent="0.2">
      <c r="A20" s="58" t="s">
        <v>320</v>
      </c>
      <c r="B20" s="301">
        <v>123.82585088109931</v>
      </c>
      <c r="C20" s="295">
        <v>26.325180895981745</v>
      </c>
      <c r="D20" s="295">
        <v>38.647495482922778</v>
      </c>
      <c r="E20" s="295">
        <v>58.85317450219479</v>
      </c>
      <c r="F20" s="442"/>
      <c r="G20" s="442"/>
    </row>
    <row r="21" spans="1:13" x14ac:dyDescent="0.2">
      <c r="A21" s="58" t="s">
        <v>321</v>
      </c>
      <c r="B21" s="301">
        <v>144.9</v>
      </c>
      <c r="C21" s="295">
        <v>27.095121951219518</v>
      </c>
      <c r="D21" s="295">
        <v>60.771878048780486</v>
      </c>
      <c r="E21" s="295">
        <v>57.033000000000001</v>
      </c>
      <c r="F21" s="442"/>
      <c r="G21" s="442"/>
    </row>
    <row r="22" spans="1:13" x14ac:dyDescent="0.2">
      <c r="A22" s="58" t="s">
        <v>220</v>
      </c>
      <c r="B22" s="301">
        <v>162.785</v>
      </c>
      <c r="C22" s="295">
        <v>29.354672131147542</v>
      </c>
      <c r="D22" s="295">
        <v>72.840327868852455</v>
      </c>
      <c r="E22" s="295">
        <v>60.589999999999996</v>
      </c>
      <c r="F22" s="442"/>
      <c r="G22" s="442"/>
    </row>
    <row r="23" spans="1:13" x14ac:dyDescent="0.2">
      <c r="A23" s="303" t="s">
        <v>322</v>
      </c>
      <c r="B23" s="304">
        <v>122.48800000000001</v>
      </c>
      <c r="C23" s="305">
        <v>21.258247933884299</v>
      </c>
      <c r="D23" s="305">
        <v>42.319752066115711</v>
      </c>
      <c r="E23" s="305">
        <v>58.910000000000004</v>
      </c>
      <c r="F23" s="442"/>
      <c r="G23" s="442"/>
    </row>
    <row r="24" spans="1:13" x14ac:dyDescent="0.2">
      <c r="A24" s="303" t="s">
        <v>323</v>
      </c>
      <c r="B24" s="304">
        <v>127.86600000000001</v>
      </c>
      <c r="C24" s="305">
        <v>22.191619834710746</v>
      </c>
      <c r="D24" s="305">
        <v>43.44338016528927</v>
      </c>
      <c r="E24" s="305">
        <v>62.230999999999995</v>
      </c>
      <c r="F24" s="442"/>
      <c r="G24" s="442"/>
    </row>
    <row r="25" spans="1:13" x14ac:dyDescent="0.2">
      <c r="A25" s="283" t="s">
        <v>324</v>
      </c>
      <c r="B25" s="304">
        <v>125.43599999999999</v>
      </c>
      <c r="C25" s="305">
        <v>18.22574358974359</v>
      </c>
      <c r="D25" s="305">
        <v>46.209256410256415</v>
      </c>
      <c r="E25" s="305">
        <v>61.000999999999998</v>
      </c>
      <c r="F25" s="442"/>
      <c r="G25" s="442"/>
    </row>
    <row r="26" spans="1:13" x14ac:dyDescent="0.2">
      <c r="A26" s="283" t="s">
        <v>325</v>
      </c>
      <c r="B26" s="304">
        <v>135</v>
      </c>
      <c r="C26" s="305">
        <v>20.593220338983052</v>
      </c>
      <c r="D26" s="305">
        <v>51.93777966101694</v>
      </c>
      <c r="E26" s="305">
        <v>62.469000000000008</v>
      </c>
      <c r="F26" s="442"/>
      <c r="G26" s="442"/>
    </row>
    <row r="27" spans="1:13" x14ac:dyDescent="0.2">
      <c r="A27" s="283" t="s">
        <v>326</v>
      </c>
      <c r="B27" s="304">
        <v>117.90251354641586</v>
      </c>
      <c r="C27" s="305">
        <v>22.046811476159064</v>
      </c>
      <c r="D27" s="305">
        <v>39.849448042137539</v>
      </c>
      <c r="E27" s="305">
        <v>56.006254028119258</v>
      </c>
      <c r="F27" s="442"/>
      <c r="G27" s="442"/>
    </row>
    <row r="28" spans="1:13" x14ac:dyDescent="0.2">
      <c r="A28" s="58" t="s">
        <v>258</v>
      </c>
      <c r="B28" s="301">
        <v>153.69999999999999</v>
      </c>
      <c r="C28" s="295">
        <v>28.740650406504066</v>
      </c>
      <c r="D28" s="295">
        <v>61.751349593495924</v>
      </c>
      <c r="E28" s="295">
        <v>63.208000000000006</v>
      </c>
      <c r="F28" s="442"/>
      <c r="G28" s="442"/>
    </row>
    <row r="29" spans="1:13" x14ac:dyDescent="0.2">
      <c r="A29" s="283" t="s">
        <v>223</v>
      </c>
      <c r="B29" s="304">
        <v>164.50247000705718</v>
      </c>
      <c r="C29" s="305">
        <v>27.417078334509533</v>
      </c>
      <c r="D29" s="305">
        <v>81.792519407198313</v>
      </c>
      <c r="E29" s="305">
        <v>55.292872265349331</v>
      </c>
      <c r="F29" s="442"/>
      <c r="G29" s="442"/>
    </row>
    <row r="30" spans="1:13" x14ac:dyDescent="0.2">
      <c r="A30" s="58" t="s">
        <v>327</v>
      </c>
      <c r="B30" s="301">
        <v>128.35301194083053</v>
      </c>
      <c r="C30" s="295">
        <v>24.842518440160745</v>
      </c>
      <c r="D30" s="295">
        <v>45.343945648237053</v>
      </c>
      <c r="E30" s="295">
        <v>58.166547852432721</v>
      </c>
      <c r="F30" s="442"/>
      <c r="G30" s="442"/>
    </row>
    <row r="31" spans="1:13" x14ac:dyDescent="0.2">
      <c r="A31" s="306" t="s">
        <v>259</v>
      </c>
      <c r="B31" s="307">
        <v>148.51752896254069</v>
      </c>
      <c r="C31" s="273">
        <v>29.703505792508139</v>
      </c>
      <c r="D31" s="273">
        <v>60.899758780706776</v>
      </c>
      <c r="E31" s="273">
        <v>57.914264389325773</v>
      </c>
      <c r="F31" s="442"/>
      <c r="G31" s="442"/>
    </row>
    <row r="32" spans="1:13" x14ac:dyDescent="0.2">
      <c r="A32" s="308" t="s">
        <v>328</v>
      </c>
      <c r="B32" s="309">
        <v>149.14924362474315</v>
      </c>
      <c r="C32" s="309">
        <v>25.985469966146365</v>
      </c>
      <c r="D32" s="309">
        <v>64.324681211033791</v>
      </c>
      <c r="E32" s="309">
        <v>58.839092447562997</v>
      </c>
      <c r="F32" s="442"/>
      <c r="G32" s="442"/>
      <c r="M32" s="443"/>
    </row>
    <row r="33" spans="1:13" x14ac:dyDescent="0.2">
      <c r="A33" s="310" t="s">
        <v>329</v>
      </c>
      <c r="B33" s="311">
        <v>149.96161788505589</v>
      </c>
      <c r="C33" s="311">
        <v>25.64225795970551</v>
      </c>
      <c r="D33" s="311">
        <v>64.253809976118532</v>
      </c>
      <c r="E33" s="311">
        <v>60.065549949231851</v>
      </c>
      <c r="F33" s="442"/>
      <c r="G33" s="442"/>
      <c r="M33" s="443"/>
    </row>
    <row r="34" spans="1:13" x14ac:dyDescent="0.2">
      <c r="A34" s="310" t="s">
        <v>330</v>
      </c>
      <c r="B34" s="312">
        <v>17.112707268388874</v>
      </c>
      <c r="C34" s="312">
        <v>2.5858354559864409</v>
      </c>
      <c r="D34" s="312">
        <v>18.086558669423987</v>
      </c>
      <c r="E34" s="312">
        <v>-3.5596868570215463</v>
      </c>
      <c r="F34" s="442"/>
      <c r="G34" s="442"/>
    </row>
    <row r="35" spans="1:13" x14ac:dyDescent="0.2">
      <c r="A35" s="94"/>
      <c r="B35" s="65"/>
      <c r="C35" s="58"/>
      <c r="D35" s="8"/>
      <c r="E35" s="71" t="s">
        <v>298</v>
      </c>
    </row>
    <row r="36" spans="1:13" x14ac:dyDescent="0.2">
      <c r="B36" s="442"/>
      <c r="C36" s="442"/>
      <c r="D36" s="442"/>
      <c r="E36" s="442"/>
    </row>
  </sheetData>
  <mergeCells count="1">
    <mergeCell ref="A1:C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AJ35"/>
  <sheetViews>
    <sheetView workbookViewId="0">
      <selection activeCell="G4" sqref="G4:G34"/>
    </sheetView>
  </sheetViews>
  <sheetFormatPr baseColWidth="10" defaultRowHeight="14.25" x14ac:dyDescent="0.2"/>
  <cols>
    <col min="1" max="1" width="22.75" bestFit="1" customWidth="1"/>
    <col min="7" max="7" width="17.875" bestFit="1" customWidth="1"/>
  </cols>
  <sheetData>
    <row r="1" spans="1:36" x14ac:dyDescent="0.2">
      <c r="A1" s="842" t="s">
        <v>331</v>
      </c>
      <c r="B1" s="842"/>
      <c r="C1" s="842"/>
      <c r="D1" s="58"/>
      <c r="E1" s="58"/>
    </row>
    <row r="2" spans="1:36" x14ac:dyDescent="0.2">
      <c r="A2" s="843"/>
      <c r="B2" s="842"/>
      <c r="C2" s="842"/>
      <c r="D2" s="8"/>
      <c r="E2" s="62" t="s">
        <v>299</v>
      </c>
    </row>
    <row r="3" spans="1:36" x14ac:dyDescent="0.2">
      <c r="A3" s="64"/>
      <c r="B3" s="296" t="s">
        <v>305</v>
      </c>
      <c r="C3" s="296" t="s">
        <v>306</v>
      </c>
      <c r="D3" s="296" t="s">
        <v>307</v>
      </c>
      <c r="E3" s="296" t="s">
        <v>308</v>
      </c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6"/>
      <c r="S3" s="446"/>
      <c r="T3" s="446"/>
      <c r="U3" s="446"/>
      <c r="V3" s="446"/>
      <c r="W3" s="446"/>
      <c r="X3" s="446"/>
      <c r="Y3" s="446"/>
      <c r="Z3" s="446"/>
      <c r="AA3" s="446"/>
      <c r="AB3" s="446"/>
      <c r="AC3" s="446"/>
      <c r="AD3" s="446"/>
      <c r="AE3" s="446"/>
      <c r="AF3" s="446"/>
      <c r="AG3" s="446"/>
      <c r="AH3" s="446"/>
      <c r="AI3" s="446"/>
      <c r="AJ3" s="446"/>
    </row>
    <row r="4" spans="1:36" x14ac:dyDescent="0.2">
      <c r="A4" s="297" t="s">
        <v>309</v>
      </c>
      <c r="B4" s="298">
        <v>118.51318094</v>
      </c>
      <c r="C4" s="299">
        <v>20.568403303636362</v>
      </c>
      <c r="D4" s="299">
        <v>36.76405981011014</v>
      </c>
      <c r="E4" s="299">
        <v>61.180717826253499</v>
      </c>
      <c r="F4" s="442"/>
      <c r="G4" s="442"/>
      <c r="H4" s="445"/>
      <c r="I4" s="445"/>
      <c r="J4" s="445"/>
      <c r="K4" s="445"/>
      <c r="L4" s="445"/>
      <c r="M4" s="445"/>
      <c r="N4" s="445"/>
      <c r="O4" s="445"/>
      <c r="P4" s="445"/>
      <c r="Q4" s="445"/>
      <c r="R4" s="445"/>
      <c r="S4" s="445"/>
      <c r="T4" s="445"/>
      <c r="U4" s="445"/>
      <c r="V4" s="445"/>
      <c r="W4" s="445"/>
      <c r="X4" s="445"/>
      <c r="Y4" s="445"/>
      <c r="Z4" s="445"/>
      <c r="AA4" s="445"/>
      <c r="AB4" s="445"/>
      <c r="AC4" s="445"/>
      <c r="AD4" s="445"/>
      <c r="AE4" s="445"/>
      <c r="AF4" s="445"/>
      <c r="AG4" s="445"/>
      <c r="AH4" s="445"/>
      <c r="AI4" s="445"/>
      <c r="AJ4" s="445"/>
    </row>
    <row r="5" spans="1:36" x14ac:dyDescent="0.2">
      <c r="A5" s="300" t="s">
        <v>310</v>
      </c>
      <c r="B5" s="301">
        <v>124.1</v>
      </c>
      <c r="C5" s="295">
        <v>19.814285714285717</v>
      </c>
      <c r="D5" s="295">
        <v>47.039714285714268</v>
      </c>
      <c r="E5" s="295">
        <v>57.246000000000002</v>
      </c>
      <c r="G5" s="442"/>
      <c r="H5" s="447"/>
      <c r="I5" s="447"/>
      <c r="J5" s="447"/>
      <c r="K5" s="447"/>
      <c r="L5" s="445"/>
      <c r="M5" s="445"/>
      <c r="N5" s="445"/>
      <c r="O5" s="445"/>
      <c r="P5" s="445"/>
      <c r="Q5" s="445"/>
      <c r="R5" s="445"/>
      <c r="S5" s="445"/>
      <c r="T5" s="445"/>
      <c r="U5" s="445"/>
      <c r="V5" s="445"/>
      <c r="W5" s="445"/>
      <c r="X5" s="445"/>
      <c r="Y5" s="445"/>
      <c r="Z5" s="445"/>
      <c r="AA5" s="445"/>
      <c r="AB5" s="445"/>
      <c r="AC5" s="445"/>
      <c r="AD5" s="445"/>
      <c r="AE5" s="445"/>
      <c r="AF5" s="445"/>
      <c r="AG5" s="445"/>
      <c r="AH5" s="445"/>
      <c r="AI5" s="445"/>
      <c r="AJ5" s="445"/>
    </row>
    <row r="6" spans="1:36" x14ac:dyDescent="0.2">
      <c r="A6" s="300" t="s">
        <v>311</v>
      </c>
      <c r="B6" s="301">
        <v>117.4</v>
      </c>
      <c r="C6" s="295">
        <v>19.56666666666667</v>
      </c>
      <c r="D6" s="295">
        <v>40.964333333333329</v>
      </c>
      <c r="E6" s="295">
        <v>56.869000000000007</v>
      </c>
      <c r="G6" s="442"/>
      <c r="L6" s="448"/>
      <c r="M6" s="448"/>
      <c r="N6" s="448"/>
      <c r="O6" s="448"/>
      <c r="P6" s="448"/>
      <c r="Q6" s="448"/>
      <c r="R6" s="448"/>
      <c r="S6" s="448"/>
      <c r="T6" s="448"/>
      <c r="U6" s="448"/>
      <c r="V6" s="448"/>
      <c r="W6" s="448"/>
      <c r="X6" s="448"/>
      <c r="Y6" s="448"/>
      <c r="Z6" s="448"/>
      <c r="AA6" s="448"/>
      <c r="AB6" s="448"/>
      <c r="AC6" s="448"/>
      <c r="AD6" s="448"/>
      <c r="AE6" s="448"/>
      <c r="AF6" s="448"/>
      <c r="AG6" s="448"/>
      <c r="AH6" s="448"/>
      <c r="AI6" s="448"/>
      <c r="AJ6" s="448"/>
    </row>
    <row r="7" spans="1:36" x14ac:dyDescent="0.2">
      <c r="A7" s="300" t="s">
        <v>254</v>
      </c>
      <c r="B7" s="301">
        <v>119.47999999999999</v>
      </c>
      <c r="C7" s="295">
        <v>20.736198347107436</v>
      </c>
      <c r="D7" s="295">
        <v>42.883801652892558</v>
      </c>
      <c r="E7" s="295">
        <v>55.86</v>
      </c>
      <c r="G7" s="442"/>
      <c r="L7" s="447"/>
      <c r="M7" s="447"/>
      <c r="N7" s="447"/>
      <c r="O7" s="447"/>
      <c r="P7" s="447"/>
      <c r="Q7" s="447"/>
      <c r="R7" s="447"/>
      <c r="S7" s="447"/>
      <c r="T7" s="447"/>
      <c r="U7" s="447"/>
      <c r="V7" s="447"/>
      <c r="W7" s="447"/>
      <c r="X7" s="447"/>
      <c r="Y7" s="447"/>
      <c r="Z7" s="447"/>
      <c r="AA7" s="447"/>
      <c r="AB7" s="447"/>
      <c r="AC7" s="447"/>
      <c r="AD7" s="447"/>
      <c r="AE7" s="447"/>
      <c r="AF7" s="447"/>
      <c r="AG7" s="447"/>
      <c r="AH7" s="447"/>
      <c r="AI7" s="447"/>
      <c r="AJ7" s="447"/>
    </row>
    <row r="8" spans="1:36" x14ac:dyDescent="0.2">
      <c r="A8" s="300" t="s">
        <v>312</v>
      </c>
      <c r="B8" s="301">
        <v>120.25769506084468</v>
      </c>
      <c r="C8" s="295">
        <v>20.042949176807451</v>
      </c>
      <c r="D8" s="295">
        <v>32.978832191430612</v>
      </c>
      <c r="E8" s="295">
        <v>67.235913692606616</v>
      </c>
      <c r="G8" s="442"/>
    </row>
    <row r="9" spans="1:36" x14ac:dyDescent="0.2">
      <c r="A9" s="300" t="s">
        <v>313</v>
      </c>
      <c r="B9" s="301">
        <v>120.71496733465463</v>
      </c>
      <c r="C9" s="295">
        <v>20.950531520890472</v>
      </c>
      <c r="D9" s="295">
        <v>40.189378924679524</v>
      </c>
      <c r="E9" s="295">
        <v>59.575056889084635</v>
      </c>
      <c r="G9" s="442"/>
    </row>
    <row r="10" spans="1:36" x14ac:dyDescent="0.2">
      <c r="A10" s="300" t="s">
        <v>314</v>
      </c>
      <c r="B10" s="301">
        <v>128.27600000000001</v>
      </c>
      <c r="C10" s="295">
        <v>20.481042016806725</v>
      </c>
      <c r="D10" s="295">
        <v>46.069957983193291</v>
      </c>
      <c r="E10" s="295">
        <v>61.725000000000001</v>
      </c>
      <c r="G10" s="442"/>
    </row>
    <row r="11" spans="1:36" x14ac:dyDescent="0.2">
      <c r="A11" s="300" t="s">
        <v>315</v>
      </c>
      <c r="B11" s="301">
        <v>123.71025340308617</v>
      </c>
      <c r="C11" s="295">
        <v>24.742050680617233</v>
      </c>
      <c r="D11" s="295">
        <v>40.323111995466952</v>
      </c>
      <c r="E11" s="295">
        <v>58.645090727001993</v>
      </c>
      <c r="G11" s="442"/>
    </row>
    <row r="12" spans="1:36" x14ac:dyDescent="0.2">
      <c r="A12" s="300" t="s">
        <v>316</v>
      </c>
      <c r="B12" s="301">
        <v>132.16449520132969</v>
      </c>
      <c r="C12" s="295">
        <v>26.432899040265937</v>
      </c>
      <c r="D12" s="295">
        <v>41.914642646506891</v>
      </c>
      <c r="E12" s="295">
        <v>63.816953514556857</v>
      </c>
      <c r="G12" s="442"/>
    </row>
    <row r="13" spans="1:36" x14ac:dyDescent="0.2">
      <c r="A13" s="300" t="s">
        <v>317</v>
      </c>
      <c r="B13" s="301">
        <v>120.1</v>
      </c>
      <c r="C13" s="295">
        <v>20.016666666666666</v>
      </c>
      <c r="D13" s="295">
        <v>40.605333333333334</v>
      </c>
      <c r="E13" s="295">
        <v>59.477999999999994</v>
      </c>
      <c r="G13" s="442"/>
    </row>
    <row r="14" spans="1:36" x14ac:dyDescent="0.2">
      <c r="A14" s="300" t="s">
        <v>318</v>
      </c>
      <c r="B14" s="301">
        <v>122.8</v>
      </c>
      <c r="C14" s="295">
        <v>22.144262295081965</v>
      </c>
      <c r="D14" s="295">
        <v>46.886737704918026</v>
      </c>
      <c r="E14" s="295">
        <v>53.769000000000005</v>
      </c>
      <c r="G14" s="442"/>
    </row>
    <row r="15" spans="1:36" x14ac:dyDescent="0.2">
      <c r="A15" s="300" t="s">
        <v>219</v>
      </c>
      <c r="B15" s="301">
        <v>112.9</v>
      </c>
      <c r="C15" s="295">
        <v>18.81666666666667</v>
      </c>
      <c r="D15" s="295">
        <v>39.292333333333339</v>
      </c>
      <c r="E15" s="295">
        <v>54.790999999999997</v>
      </c>
      <c r="G15" s="442"/>
    </row>
    <row r="16" spans="1:36" x14ac:dyDescent="0.2">
      <c r="A16" s="300" t="s">
        <v>319</v>
      </c>
      <c r="B16" s="302">
        <v>137.4</v>
      </c>
      <c r="C16" s="284">
        <v>26.593548387096774</v>
      </c>
      <c r="D16" s="284">
        <v>49.847451612903228</v>
      </c>
      <c r="E16" s="284">
        <v>60.959000000000003</v>
      </c>
      <c r="G16" s="442"/>
    </row>
    <row r="17" spans="1:11" x14ac:dyDescent="0.2">
      <c r="A17" s="300" t="s">
        <v>255</v>
      </c>
      <c r="B17" s="301">
        <v>120.45</v>
      </c>
      <c r="C17" s="295">
        <v>20.075000000000003</v>
      </c>
      <c r="D17" s="295">
        <v>48.070000000000007</v>
      </c>
      <c r="E17" s="295">
        <v>52.304999999999993</v>
      </c>
      <c r="G17" s="442"/>
    </row>
    <row r="18" spans="1:11" x14ac:dyDescent="0.2">
      <c r="A18" s="300" t="s">
        <v>256</v>
      </c>
      <c r="B18" s="301">
        <v>123.8</v>
      </c>
      <c r="C18" s="295">
        <v>23.149593495934958</v>
      </c>
      <c r="D18" s="295">
        <v>34.089406504065032</v>
      </c>
      <c r="E18" s="295">
        <v>66.561000000000007</v>
      </c>
      <c r="G18" s="442"/>
    </row>
    <row r="19" spans="1:11" x14ac:dyDescent="0.2">
      <c r="A19" s="58" t="s">
        <v>257</v>
      </c>
      <c r="B19" s="301">
        <v>129.5</v>
      </c>
      <c r="C19" s="295">
        <v>22.47520661157025</v>
      </c>
      <c r="D19" s="295">
        <v>49.005793388429744</v>
      </c>
      <c r="E19" s="295">
        <v>58.019000000000005</v>
      </c>
      <c r="G19" s="442"/>
    </row>
    <row r="20" spans="1:11" x14ac:dyDescent="0.2">
      <c r="A20" s="58" t="s">
        <v>320</v>
      </c>
      <c r="B20" s="301">
        <v>120.54254723582923</v>
      </c>
      <c r="C20" s="295">
        <v>25.627155711554249</v>
      </c>
      <c r="D20" s="295">
        <v>35.547744091232161</v>
      </c>
      <c r="E20" s="295">
        <v>59.367647433042819</v>
      </c>
      <c r="G20" s="442"/>
    </row>
    <row r="21" spans="1:11" x14ac:dyDescent="0.2">
      <c r="A21" s="58" t="s">
        <v>321</v>
      </c>
      <c r="B21" s="301">
        <v>133.9</v>
      </c>
      <c r="C21" s="295">
        <v>25.038211382113825</v>
      </c>
      <c r="D21" s="295">
        <v>49.899788617886173</v>
      </c>
      <c r="E21" s="295">
        <v>58.962000000000003</v>
      </c>
      <c r="G21" s="442"/>
    </row>
    <row r="22" spans="1:11" x14ac:dyDescent="0.2">
      <c r="A22" s="58" t="s">
        <v>220</v>
      </c>
      <c r="B22" s="301">
        <v>146.35899999999998</v>
      </c>
      <c r="C22" s="295">
        <v>26.39260655737705</v>
      </c>
      <c r="D22" s="295">
        <v>61.740393442622931</v>
      </c>
      <c r="E22" s="295">
        <v>58.225999999999999</v>
      </c>
      <c r="G22" s="442"/>
    </row>
    <row r="23" spans="1:11" x14ac:dyDescent="0.2">
      <c r="A23" s="303" t="s">
        <v>322</v>
      </c>
      <c r="B23" s="304">
        <v>113.325</v>
      </c>
      <c r="C23" s="305">
        <v>19.667975206611569</v>
      </c>
      <c r="D23" s="305">
        <v>34.603024793388443</v>
      </c>
      <c r="E23" s="305">
        <v>59.053999999999995</v>
      </c>
      <c r="G23" s="442"/>
    </row>
    <row r="24" spans="1:11" x14ac:dyDescent="0.2">
      <c r="A24" s="303" t="s">
        <v>323</v>
      </c>
      <c r="B24" s="304">
        <v>117.65799999999999</v>
      </c>
      <c r="C24" s="305">
        <v>20.419983471074378</v>
      </c>
      <c r="D24" s="305">
        <v>33.017016528925609</v>
      </c>
      <c r="E24" s="305">
        <v>64.221000000000004</v>
      </c>
      <c r="G24" s="442"/>
    </row>
    <row r="25" spans="1:11" x14ac:dyDescent="0.2">
      <c r="A25" s="283" t="s">
        <v>324</v>
      </c>
      <c r="B25" s="304">
        <v>107.345</v>
      </c>
      <c r="C25" s="305">
        <v>15.597136752136754</v>
      </c>
      <c r="D25" s="305">
        <v>33.499863247863239</v>
      </c>
      <c r="E25" s="305">
        <v>58.248000000000005</v>
      </c>
      <c r="G25" s="442"/>
    </row>
    <row r="26" spans="1:11" x14ac:dyDescent="0.2">
      <c r="A26" s="283" t="s">
        <v>325</v>
      </c>
      <c r="B26" s="304">
        <v>126</v>
      </c>
      <c r="C26" s="305">
        <v>19.220338983050848</v>
      </c>
      <c r="D26" s="305">
        <v>44.239661016949157</v>
      </c>
      <c r="E26" s="305">
        <v>62.54</v>
      </c>
      <c r="G26" s="442"/>
    </row>
    <row r="27" spans="1:11" x14ac:dyDescent="0.2">
      <c r="A27" s="283" t="s">
        <v>326</v>
      </c>
      <c r="B27" s="304">
        <v>112.31518392094145</v>
      </c>
      <c r="C27" s="305">
        <v>21.002026261639461</v>
      </c>
      <c r="D27" s="305">
        <v>34.828064684341982</v>
      </c>
      <c r="E27" s="305">
        <v>56.485092974960011</v>
      </c>
      <c r="G27" s="442"/>
    </row>
    <row r="28" spans="1:11" x14ac:dyDescent="0.2">
      <c r="A28" s="58" t="s">
        <v>258</v>
      </c>
      <c r="B28" s="301">
        <v>125.5</v>
      </c>
      <c r="C28" s="295">
        <v>23.467479674796749</v>
      </c>
      <c r="D28" s="295">
        <v>40.200520325203243</v>
      </c>
      <c r="E28" s="295">
        <v>61.832000000000008</v>
      </c>
      <c r="G28" s="442"/>
    </row>
    <row r="29" spans="1:11" x14ac:dyDescent="0.2">
      <c r="A29" s="283" t="s">
        <v>223</v>
      </c>
      <c r="B29" s="304">
        <v>170.76923076923077</v>
      </c>
      <c r="C29" s="305">
        <v>28.461538461538463</v>
      </c>
      <c r="D29" s="305">
        <v>81.792519407198299</v>
      </c>
      <c r="E29" s="305">
        <v>60.515172900494008</v>
      </c>
      <c r="G29" s="442"/>
    </row>
    <row r="30" spans="1:11" x14ac:dyDescent="0.2">
      <c r="A30" s="58" t="s">
        <v>327</v>
      </c>
      <c r="B30" s="301">
        <v>123.33630368918196</v>
      </c>
      <c r="C30" s="295">
        <v>23.871542649519089</v>
      </c>
      <c r="D30" s="295">
        <v>42.262613472384317</v>
      </c>
      <c r="E30" s="295">
        <v>57.202147567278566</v>
      </c>
      <c r="G30" s="442"/>
    </row>
    <row r="31" spans="1:11" x14ac:dyDescent="0.2">
      <c r="A31" s="306" t="s">
        <v>259</v>
      </c>
      <c r="B31" s="307">
        <v>143.0549395870066</v>
      </c>
      <c r="C31" s="273">
        <v>28.610987917401321</v>
      </c>
      <c r="D31" s="273">
        <v>52.430040996462836</v>
      </c>
      <c r="E31" s="273">
        <v>62.013910673142448</v>
      </c>
      <c r="G31" s="442"/>
    </row>
    <row r="32" spans="1:11" x14ac:dyDescent="0.2">
      <c r="A32" s="308" t="s">
        <v>328</v>
      </c>
      <c r="B32" s="309">
        <v>129.64605550309506</v>
      </c>
      <c r="C32" s="309">
        <v>22.442902914152118</v>
      </c>
      <c r="D32" s="309">
        <v>49.386099477553529</v>
      </c>
      <c r="E32" s="309">
        <v>57.817053111389406</v>
      </c>
      <c r="G32" s="442"/>
      <c r="H32" s="448"/>
      <c r="I32" s="448"/>
      <c r="J32" s="448"/>
      <c r="K32" s="448"/>
    </row>
    <row r="33" spans="1:11" x14ac:dyDescent="0.2">
      <c r="A33" s="310" t="s">
        <v>329</v>
      </c>
      <c r="B33" s="311">
        <v>125.29205934170923</v>
      </c>
      <c r="C33" s="311">
        <v>21.326516528027479</v>
      </c>
      <c r="D33" s="311">
        <v>46.825490789259675</v>
      </c>
      <c r="E33" s="311">
        <v>57.140052024422076</v>
      </c>
      <c r="G33" s="442"/>
      <c r="H33" s="445"/>
      <c r="I33" s="445"/>
      <c r="J33" s="445"/>
      <c r="K33" s="445"/>
    </row>
    <row r="34" spans="1:11" x14ac:dyDescent="0.2">
      <c r="A34" s="310" t="s">
        <v>330</v>
      </c>
      <c r="B34" s="312">
        <v>6.7788784017092354</v>
      </c>
      <c r="C34" s="312">
        <v>0.75811322439111706</v>
      </c>
      <c r="D34" s="312">
        <v>10.061430979149534</v>
      </c>
      <c r="E34" s="312">
        <v>-4.0406658018314232</v>
      </c>
      <c r="G34" s="442"/>
    </row>
    <row r="35" spans="1:11" x14ac:dyDescent="0.2">
      <c r="A35" s="94"/>
      <c r="B35" s="65"/>
      <c r="C35" s="58"/>
      <c r="D35" s="8"/>
      <c r="E35" s="71" t="s">
        <v>298</v>
      </c>
    </row>
  </sheetData>
  <sortState ref="G6:K31">
    <sortCondition ref="G5"/>
  </sortState>
  <mergeCells count="1">
    <mergeCell ref="A1:C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D37"/>
  <sheetViews>
    <sheetView workbookViewId="0">
      <selection activeCell="B5" sqref="B5:C35"/>
    </sheetView>
  </sheetViews>
  <sheetFormatPr baseColWidth="10" defaultRowHeight="14.25" x14ac:dyDescent="0.2"/>
  <cols>
    <col min="1" max="1" width="22.75" bestFit="1" customWidth="1"/>
  </cols>
  <sheetData>
    <row r="1" spans="1:4" x14ac:dyDescent="0.2">
      <c r="A1" s="842" t="s">
        <v>35</v>
      </c>
      <c r="B1" s="842"/>
      <c r="C1" s="842"/>
    </row>
    <row r="2" spans="1:4" x14ac:dyDescent="0.2">
      <c r="A2" s="842"/>
      <c r="B2" s="842"/>
      <c r="C2" s="842"/>
    </row>
    <row r="3" spans="1:4" x14ac:dyDescent="0.2">
      <c r="A3" s="61"/>
      <c r="B3" s="8"/>
      <c r="C3" s="62" t="s">
        <v>299</v>
      </c>
    </row>
    <row r="4" spans="1:4" x14ac:dyDescent="0.2">
      <c r="A4" s="64"/>
      <c r="B4" s="296" t="s">
        <v>305</v>
      </c>
      <c r="C4" s="296" t="s">
        <v>308</v>
      </c>
    </row>
    <row r="5" spans="1:4" x14ac:dyDescent="0.2">
      <c r="A5" s="297" t="s">
        <v>309</v>
      </c>
      <c r="B5" s="776">
        <v>73.358233333333331</v>
      </c>
      <c r="C5" s="777">
        <v>36.589233333333333</v>
      </c>
    </row>
    <row r="6" spans="1:4" x14ac:dyDescent="0.2">
      <c r="A6" s="300" t="s">
        <v>310</v>
      </c>
      <c r="B6" s="778">
        <v>68.573333333333338</v>
      </c>
      <c r="C6" s="779">
        <v>36.313200000000002</v>
      </c>
    </row>
    <row r="7" spans="1:4" x14ac:dyDescent="0.2">
      <c r="A7" s="300" t="s">
        <v>311</v>
      </c>
      <c r="B7" s="778">
        <v>76.979166666666657</v>
      </c>
      <c r="C7" s="779">
        <v>37.575299999999999</v>
      </c>
    </row>
    <row r="8" spans="1:4" x14ac:dyDescent="0.2">
      <c r="A8" s="300" t="s">
        <v>254</v>
      </c>
      <c r="B8" s="778">
        <v>64.813000000000002</v>
      </c>
      <c r="C8" s="779">
        <v>36.229200000000006</v>
      </c>
    </row>
    <row r="9" spans="1:4" x14ac:dyDescent="0.2">
      <c r="A9" s="300" t="s">
        <v>312</v>
      </c>
      <c r="B9" s="778">
        <v>70.34461601390737</v>
      </c>
      <c r="C9" s="779">
        <v>39.513242662848967</v>
      </c>
    </row>
    <row r="10" spans="1:4" x14ac:dyDescent="0.2">
      <c r="A10" s="300" t="s">
        <v>313</v>
      </c>
      <c r="B10" s="778">
        <v>73.429286270668428</v>
      </c>
      <c r="C10" s="779">
        <v>36.539082719617411</v>
      </c>
    </row>
    <row r="11" spans="1:4" x14ac:dyDescent="0.2">
      <c r="A11" s="300" t="s">
        <v>315</v>
      </c>
      <c r="B11" s="778">
        <v>87.821066666666667</v>
      </c>
      <c r="C11" s="779">
        <v>42.127400000000009</v>
      </c>
      <c r="D11" s="295"/>
    </row>
    <row r="12" spans="1:4" x14ac:dyDescent="0.2">
      <c r="A12" s="300" t="s">
        <v>314</v>
      </c>
      <c r="B12" s="778">
        <v>72.663418332146236</v>
      </c>
      <c r="C12" s="779">
        <v>37.70292229286602</v>
      </c>
    </row>
    <row r="13" spans="1:4" x14ac:dyDescent="0.2">
      <c r="A13" s="300" t="s">
        <v>316</v>
      </c>
      <c r="B13" s="778">
        <v>127.48277510221996</v>
      </c>
      <c r="C13" s="779">
        <v>48.474032002543694</v>
      </c>
    </row>
    <row r="14" spans="1:4" x14ac:dyDescent="0.2">
      <c r="A14" s="300" t="s">
        <v>317</v>
      </c>
      <c r="B14" s="780">
        <v>0</v>
      </c>
      <c r="C14" s="781">
        <v>0</v>
      </c>
    </row>
    <row r="15" spans="1:4" x14ac:dyDescent="0.2">
      <c r="A15" s="300" t="s">
        <v>318</v>
      </c>
      <c r="B15" s="778">
        <v>91.179999999999993</v>
      </c>
      <c r="C15" s="779">
        <v>36.701700000000002</v>
      </c>
    </row>
    <row r="16" spans="1:4" x14ac:dyDescent="0.2">
      <c r="A16" s="300" t="s">
        <v>219</v>
      </c>
      <c r="B16" s="778">
        <v>81.566666666666663</v>
      </c>
      <c r="C16" s="779">
        <v>39.833733333333328</v>
      </c>
    </row>
    <row r="17" spans="1:3" x14ac:dyDescent="0.2">
      <c r="A17" s="300" t="s">
        <v>319</v>
      </c>
      <c r="B17" s="778">
        <v>93.233333333333334</v>
      </c>
      <c r="C17" s="779">
        <v>39.607866666666666</v>
      </c>
    </row>
    <row r="18" spans="1:3" x14ac:dyDescent="0.2">
      <c r="A18" s="300" t="s">
        <v>255</v>
      </c>
      <c r="B18" s="778">
        <v>76.288633333333337</v>
      </c>
      <c r="C18" s="779">
        <v>39.393900000000002</v>
      </c>
    </row>
    <row r="19" spans="1:3" x14ac:dyDescent="0.2">
      <c r="A19" s="300" t="s">
        <v>256</v>
      </c>
      <c r="B19" s="780">
        <v>0</v>
      </c>
      <c r="C19" s="781">
        <v>0</v>
      </c>
    </row>
    <row r="20" spans="1:3" x14ac:dyDescent="0.2">
      <c r="A20" s="300" t="s">
        <v>257</v>
      </c>
      <c r="B20" s="778">
        <v>102.9</v>
      </c>
      <c r="C20" s="779">
        <v>25.224499999999999</v>
      </c>
    </row>
    <row r="21" spans="1:3" x14ac:dyDescent="0.2">
      <c r="A21" s="300" t="s">
        <v>320</v>
      </c>
      <c r="B21" s="778">
        <v>122.31689820039477</v>
      </c>
      <c r="C21" s="779">
        <v>42.411855113775871</v>
      </c>
    </row>
    <row r="22" spans="1:3" x14ac:dyDescent="0.2">
      <c r="A22" s="300" t="s">
        <v>321</v>
      </c>
      <c r="B22" s="778">
        <v>73.564833333333326</v>
      </c>
      <c r="C22" s="779">
        <v>36.875066666666669</v>
      </c>
    </row>
    <row r="23" spans="1:3" x14ac:dyDescent="0.2">
      <c r="A23" s="300" t="s">
        <v>220</v>
      </c>
      <c r="B23" s="778">
        <v>126.04760000000002</v>
      </c>
      <c r="C23" s="779">
        <v>44.111666666666665</v>
      </c>
    </row>
    <row r="24" spans="1:3" x14ac:dyDescent="0.2">
      <c r="A24" s="300" t="s">
        <v>322</v>
      </c>
      <c r="B24" s="778">
        <v>74.090733333333333</v>
      </c>
      <c r="C24" s="779">
        <v>40.457433333333327</v>
      </c>
    </row>
    <row r="25" spans="1:3" x14ac:dyDescent="0.2">
      <c r="A25" s="300" t="s">
        <v>323</v>
      </c>
      <c r="B25" s="778">
        <v>62.673799999999993</v>
      </c>
      <c r="C25" s="779">
        <v>34.985999999999997</v>
      </c>
    </row>
    <row r="26" spans="1:3" x14ac:dyDescent="0.2">
      <c r="A26" s="300" t="s">
        <v>324</v>
      </c>
      <c r="B26" s="778">
        <v>61.997833333333325</v>
      </c>
      <c r="C26" s="779">
        <v>37.426666666666662</v>
      </c>
    </row>
    <row r="27" spans="1:3" x14ac:dyDescent="0.2">
      <c r="A27" s="300" t="s">
        <v>325</v>
      </c>
      <c r="B27" s="778">
        <v>100</v>
      </c>
      <c r="C27" s="779">
        <v>45.175899999999999</v>
      </c>
    </row>
    <row r="28" spans="1:3" x14ac:dyDescent="0.2">
      <c r="A28" s="300" t="s">
        <v>326</v>
      </c>
      <c r="B28" s="778">
        <v>75.645652304503486</v>
      </c>
      <c r="C28" s="779">
        <v>39.411041580177312</v>
      </c>
    </row>
    <row r="29" spans="1:3" x14ac:dyDescent="0.2">
      <c r="A29" s="300" t="s">
        <v>258</v>
      </c>
      <c r="B29" s="778">
        <v>113.37</v>
      </c>
      <c r="C29" s="779">
        <v>40.649466666666669</v>
      </c>
    </row>
    <row r="30" spans="1:3" x14ac:dyDescent="0.2">
      <c r="A30" s="300" t="s">
        <v>223</v>
      </c>
      <c r="B30" s="778">
        <v>68.451477458739348</v>
      </c>
      <c r="C30" s="779">
        <v>34.794255938634791</v>
      </c>
    </row>
    <row r="31" spans="1:3" x14ac:dyDescent="0.2">
      <c r="A31" s="300" t="s">
        <v>327</v>
      </c>
      <c r="B31" s="778">
        <v>103.1772002422185</v>
      </c>
      <c r="C31" s="779">
        <v>29.169556539597473</v>
      </c>
    </row>
    <row r="32" spans="1:3" x14ac:dyDescent="0.2">
      <c r="A32" s="300" t="s">
        <v>259</v>
      </c>
      <c r="B32" s="778">
        <v>116.0648722369635</v>
      </c>
      <c r="C32" s="779">
        <v>35.841390685435869</v>
      </c>
    </row>
    <row r="33" spans="1:3" x14ac:dyDescent="0.2">
      <c r="A33" s="308" t="s">
        <v>328</v>
      </c>
      <c r="B33" s="782">
        <v>75.088428086100407</v>
      </c>
      <c r="C33" s="782">
        <v>37.375595167866251</v>
      </c>
    </row>
    <row r="34" spans="1:3" x14ac:dyDescent="0.2">
      <c r="A34" s="310" t="s">
        <v>329</v>
      </c>
      <c r="B34" s="783">
        <v>73.973311407045486</v>
      </c>
      <c r="C34" s="783">
        <v>37.255158439899638</v>
      </c>
    </row>
    <row r="35" spans="1:3" x14ac:dyDescent="0.2">
      <c r="A35" s="310" t="s">
        <v>330</v>
      </c>
      <c r="B35" s="784">
        <v>0.61507807371215506</v>
      </c>
      <c r="C35" s="784">
        <v>0.66592510656630566</v>
      </c>
    </row>
    <row r="36" spans="1:3" x14ac:dyDescent="0.2">
      <c r="A36" s="94"/>
      <c r="B36" s="8"/>
      <c r="C36" s="71" t="s">
        <v>626</v>
      </c>
    </row>
    <row r="37" spans="1:3" x14ac:dyDescent="0.2">
      <c r="A37" s="94" t="s">
        <v>578</v>
      </c>
      <c r="B37" s="94"/>
      <c r="C37" s="94"/>
    </row>
  </sheetData>
  <sortState ref="A6:A32">
    <sortCondition ref="A6"/>
  </sortState>
  <mergeCells count="1">
    <mergeCell ref="A1:C2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M9"/>
  <sheetViews>
    <sheetView workbookViewId="0">
      <selection activeCell="B3" sqref="B3:M7"/>
    </sheetView>
  </sheetViews>
  <sheetFormatPr baseColWidth="10" defaultRowHeight="14.25" x14ac:dyDescent="0.2"/>
  <cols>
    <col min="1" max="1" width="16.375" bestFit="1" customWidth="1"/>
    <col min="2" max="13" width="8.5" customWidth="1"/>
  </cols>
  <sheetData>
    <row r="1" spans="1:13" x14ac:dyDescent="0.2">
      <c r="A1" s="226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">
      <c r="A2" s="226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31" t="s">
        <v>332</v>
      </c>
    </row>
    <row r="3" spans="1:13" x14ac:dyDescent="0.2">
      <c r="A3" s="228"/>
      <c r="B3" s="757">
        <v>2014</v>
      </c>
      <c r="C3" s="757" t="s">
        <v>617</v>
      </c>
      <c r="D3" s="757" t="s">
        <v>617</v>
      </c>
      <c r="E3" s="757" t="s">
        <v>617</v>
      </c>
      <c r="F3" s="757" t="s">
        <v>617</v>
      </c>
      <c r="G3" s="757" t="s">
        <v>617</v>
      </c>
      <c r="H3" s="757">
        <v>2015</v>
      </c>
      <c r="I3" s="757" t="s">
        <v>617</v>
      </c>
      <c r="J3" s="757" t="s">
        <v>617</v>
      </c>
      <c r="K3" s="757" t="s">
        <v>617</v>
      </c>
      <c r="L3" s="757" t="s">
        <v>617</v>
      </c>
      <c r="M3" s="757" t="s">
        <v>617</v>
      </c>
    </row>
    <row r="4" spans="1:13" x14ac:dyDescent="0.2">
      <c r="A4" s="313"/>
      <c r="B4" s="688">
        <v>41821</v>
      </c>
      <c r="C4" s="688">
        <v>41852</v>
      </c>
      <c r="D4" s="688">
        <v>41883</v>
      </c>
      <c r="E4" s="688">
        <v>41913</v>
      </c>
      <c r="F4" s="688">
        <v>41944</v>
      </c>
      <c r="G4" s="688">
        <v>41974</v>
      </c>
      <c r="H4" s="688">
        <v>42005</v>
      </c>
      <c r="I4" s="688">
        <v>42036</v>
      </c>
      <c r="J4" s="688">
        <v>42064</v>
      </c>
      <c r="K4" s="688">
        <v>42095</v>
      </c>
      <c r="L4" s="688">
        <v>42125</v>
      </c>
      <c r="M4" s="688">
        <v>42156</v>
      </c>
    </row>
    <row r="5" spans="1:13" x14ac:dyDescent="0.2">
      <c r="A5" s="314" t="s">
        <v>333</v>
      </c>
      <c r="B5" s="315">
        <v>106.80217391304349</v>
      </c>
      <c r="C5" s="316">
        <v>101.8235</v>
      </c>
      <c r="D5" s="316">
        <v>97.277272727272717</v>
      </c>
      <c r="E5" s="316">
        <v>87.419999999999987</v>
      </c>
      <c r="F5" s="316">
        <v>78.751999999999995</v>
      </c>
      <c r="G5" s="316">
        <v>62.477619047619058</v>
      </c>
      <c r="H5" s="316">
        <v>48.188571428571429</v>
      </c>
      <c r="I5" s="316">
        <v>58.224999999999987</v>
      </c>
      <c r="J5" s="316">
        <v>55.924999999999997</v>
      </c>
      <c r="K5" s="316">
        <v>59.638999999999989</v>
      </c>
      <c r="L5" s="316">
        <v>63.966315789473668</v>
      </c>
      <c r="M5" s="316">
        <v>61.639545454545448</v>
      </c>
    </row>
    <row r="6" spans="1:13" x14ac:dyDescent="0.2">
      <c r="A6" s="317" t="s">
        <v>334</v>
      </c>
      <c r="B6" s="315">
        <v>102.89772727272729</v>
      </c>
      <c r="C6" s="316">
        <v>96.53619047619047</v>
      </c>
      <c r="D6" s="316">
        <v>93.211904761904748</v>
      </c>
      <c r="E6" s="316">
        <v>84.396956521739114</v>
      </c>
      <c r="F6" s="316">
        <v>75.78947368421052</v>
      </c>
      <c r="G6" s="316">
        <v>59.290454545454551</v>
      </c>
      <c r="H6" s="316">
        <v>47.184999999999995</v>
      </c>
      <c r="I6" s="316">
        <v>50.584210526315793</v>
      </c>
      <c r="J6" s="316">
        <v>47.823636363636361</v>
      </c>
      <c r="K6" s="316">
        <v>54.452857142857134</v>
      </c>
      <c r="L6" s="316">
        <v>59.265000000000001</v>
      </c>
      <c r="M6" s="316">
        <v>59.819545454545441</v>
      </c>
    </row>
    <row r="7" spans="1:13" x14ac:dyDescent="0.2">
      <c r="A7" s="318" t="s">
        <v>335</v>
      </c>
      <c r="B7" s="319">
        <v>1.3539173913043479</v>
      </c>
      <c r="C7" s="320">
        <v>1.3316095238095236</v>
      </c>
      <c r="D7" s="320">
        <v>1.2901363636363632</v>
      </c>
      <c r="E7" s="320">
        <v>1.2672739130434783</v>
      </c>
      <c r="F7" s="320">
        <v>1.24722</v>
      </c>
      <c r="G7" s="320">
        <v>1.2331333333333334</v>
      </c>
      <c r="H7" s="320">
        <v>1.1621333333333337</v>
      </c>
      <c r="I7" s="320">
        <v>1.1349649999999998</v>
      </c>
      <c r="J7" s="320">
        <v>1.0837681818181819</v>
      </c>
      <c r="K7" s="320">
        <v>1.0779300000000001</v>
      </c>
      <c r="L7" s="320">
        <v>1.1149550000000001</v>
      </c>
      <c r="M7" s="320">
        <v>1.1213227272727273</v>
      </c>
    </row>
    <row r="8" spans="1:13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249" t="s">
        <v>336</v>
      </c>
    </row>
    <row r="9" spans="1:13" x14ac:dyDescent="0.2">
      <c r="A9" s="165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M25"/>
  <sheetViews>
    <sheetView workbookViewId="0">
      <selection activeCell="E13" sqref="E13"/>
    </sheetView>
  </sheetViews>
  <sheetFormatPr baseColWidth="10" defaultRowHeight="14.25" x14ac:dyDescent="0.2"/>
  <cols>
    <col min="1" max="1" width="16.5" bestFit="1" customWidth="1"/>
    <col min="2" max="13" width="7.375" customWidth="1"/>
  </cols>
  <sheetData>
    <row r="1" spans="1:13" x14ac:dyDescent="0.2">
      <c r="A1" s="226" t="s">
        <v>21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</row>
    <row r="2" spans="1:13" x14ac:dyDescent="0.2">
      <c r="A2" s="229"/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31" t="s">
        <v>332</v>
      </c>
    </row>
    <row r="3" spans="1:13" x14ac:dyDescent="0.2">
      <c r="A3" s="321"/>
      <c r="B3" s="757">
        <v>2014</v>
      </c>
      <c r="C3" s="757" t="s">
        <v>617</v>
      </c>
      <c r="D3" s="757" t="s">
        <v>617</v>
      </c>
      <c r="E3" s="757" t="s">
        <v>617</v>
      </c>
      <c r="F3" s="757" t="s">
        <v>617</v>
      </c>
      <c r="G3" s="757" t="s">
        <v>617</v>
      </c>
      <c r="H3" s="757">
        <v>2015</v>
      </c>
      <c r="I3" s="757" t="s">
        <v>617</v>
      </c>
      <c r="J3" s="757" t="s">
        <v>617</v>
      </c>
      <c r="K3" s="757" t="s">
        <v>617</v>
      </c>
      <c r="L3" s="757" t="s">
        <v>617</v>
      </c>
      <c r="M3" s="757" t="s">
        <v>617</v>
      </c>
    </row>
    <row r="4" spans="1:13" x14ac:dyDescent="0.2">
      <c r="A4" s="322"/>
      <c r="B4" s="688">
        <v>41821</v>
      </c>
      <c r="C4" s="688">
        <v>41852</v>
      </c>
      <c r="D4" s="688">
        <v>41883</v>
      </c>
      <c r="E4" s="688">
        <v>41913</v>
      </c>
      <c r="F4" s="688">
        <v>41944</v>
      </c>
      <c r="G4" s="688">
        <v>41974</v>
      </c>
      <c r="H4" s="688">
        <v>42005</v>
      </c>
      <c r="I4" s="688">
        <v>42036</v>
      </c>
      <c r="J4" s="688">
        <v>42064</v>
      </c>
      <c r="K4" s="688">
        <v>42095</v>
      </c>
      <c r="L4" s="688">
        <v>42125</v>
      </c>
      <c r="M4" s="688">
        <v>42156</v>
      </c>
    </row>
    <row r="5" spans="1:13" x14ac:dyDescent="0.2">
      <c r="A5" s="323" t="s">
        <v>337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</row>
    <row r="6" spans="1:13" x14ac:dyDescent="0.2">
      <c r="A6" s="325" t="s">
        <v>338</v>
      </c>
      <c r="B6" s="239">
        <v>105.73565217391305</v>
      </c>
      <c r="C6" s="239">
        <v>99.234761904761896</v>
      </c>
      <c r="D6" s="239">
        <v>96.015000000000001</v>
      </c>
      <c r="E6" s="239">
        <v>84.82</v>
      </c>
      <c r="F6" s="239">
        <v>76.655499999999989</v>
      </c>
      <c r="G6" s="239">
        <v>60.158695652173925</v>
      </c>
      <c r="H6" s="239">
        <v>47.063636363636355</v>
      </c>
      <c r="I6" s="239">
        <v>53.628</v>
      </c>
      <c r="J6" s="239">
        <v>53.267727272727264</v>
      </c>
      <c r="K6" s="239">
        <v>56.695454545454531</v>
      </c>
      <c r="L6" s="239">
        <v>61.786666666666669</v>
      </c>
      <c r="M6" s="239">
        <v>61.071818181818188</v>
      </c>
    </row>
    <row r="7" spans="1:13" x14ac:dyDescent="0.2">
      <c r="A7" s="325" t="s">
        <v>339</v>
      </c>
      <c r="B7" s="239">
        <v>105.80652173913045</v>
      </c>
      <c r="C7" s="239">
        <v>101.59714285714286</v>
      </c>
      <c r="D7" s="239">
        <v>96.368181818181839</v>
      </c>
      <c r="E7" s="239">
        <v>86.199130434782631</v>
      </c>
      <c r="F7" s="239">
        <v>76.004000000000005</v>
      </c>
      <c r="G7" s="239">
        <v>59.881363636363631</v>
      </c>
      <c r="H7" s="239">
        <v>46.382272727272728</v>
      </c>
      <c r="I7" s="239">
        <v>55.920500000000018</v>
      </c>
      <c r="J7" s="239">
        <v>54.386818181818178</v>
      </c>
      <c r="K7" s="239">
        <v>58.307272727272725</v>
      </c>
      <c r="L7" s="239">
        <v>63.27</v>
      </c>
      <c r="M7" s="239">
        <v>61.695909090909097</v>
      </c>
    </row>
    <row r="8" spans="1:13" x14ac:dyDescent="0.2">
      <c r="A8" s="325" t="s">
        <v>340</v>
      </c>
      <c r="B8" s="239">
        <v>105.68782608695651</v>
      </c>
      <c r="C8" s="239">
        <v>99.232380952380936</v>
      </c>
      <c r="D8" s="239">
        <v>96.015454545454546</v>
      </c>
      <c r="E8" s="239">
        <v>84.82</v>
      </c>
      <c r="F8" s="239">
        <v>76.88949999999997</v>
      </c>
      <c r="G8" s="239">
        <v>60.233043478260868</v>
      </c>
      <c r="H8" s="239">
        <v>46.772272727272728</v>
      </c>
      <c r="I8" s="239">
        <v>53.555500000000009</v>
      </c>
      <c r="J8" s="239">
        <v>53.220454545454544</v>
      </c>
      <c r="K8" s="239">
        <v>56.693181818181806</v>
      </c>
      <c r="L8" s="239">
        <v>61.833333333333336</v>
      </c>
      <c r="M8" s="239">
        <v>61.121363636363633</v>
      </c>
    </row>
    <row r="9" spans="1:13" x14ac:dyDescent="0.2">
      <c r="A9" s="325" t="s">
        <v>341</v>
      </c>
      <c r="B9" s="239">
        <v>104.03130434782609</v>
      </c>
      <c r="C9" s="239">
        <v>97.344285714285718</v>
      </c>
      <c r="D9" s="239">
        <v>94.067727272727282</v>
      </c>
      <c r="E9" s="239">
        <v>83.013478260869576</v>
      </c>
      <c r="F9" s="239">
        <v>75.231999999999999</v>
      </c>
      <c r="G9" s="239">
        <v>58.630869565217381</v>
      </c>
      <c r="H9" s="239">
        <v>45.17227272727272</v>
      </c>
      <c r="I9" s="239">
        <v>52.050500000000014</v>
      </c>
      <c r="J9" s="239">
        <v>51.81136363636363</v>
      </c>
      <c r="K9" s="239">
        <v>55.006818181818183</v>
      </c>
      <c r="L9" s="239">
        <v>60.323809523809523</v>
      </c>
      <c r="M9" s="239">
        <v>59.573636363636368</v>
      </c>
    </row>
    <row r="10" spans="1:13" x14ac:dyDescent="0.2">
      <c r="A10" s="325" t="s">
        <v>343</v>
      </c>
      <c r="B10" s="239">
        <v>103.05130434782608</v>
      </c>
      <c r="C10" s="239">
        <v>97.914000000000016</v>
      </c>
      <c r="D10" s="239">
        <v>93.486818181818165</v>
      </c>
      <c r="E10" s="239">
        <v>83.480000000000032</v>
      </c>
      <c r="F10" s="239">
        <v>75.001500000000007</v>
      </c>
      <c r="G10" s="239">
        <v>58.507142857142853</v>
      </c>
      <c r="H10" s="239">
        <v>43.70809523809524</v>
      </c>
      <c r="I10" s="239">
        <v>54.095500000000015</v>
      </c>
      <c r="J10" s="239">
        <v>51.885454545454543</v>
      </c>
      <c r="K10" s="239">
        <v>55.205500000000008</v>
      </c>
      <c r="L10" s="239">
        <v>59.75210526315788</v>
      </c>
      <c r="M10" s="239">
        <v>57.209545454545449</v>
      </c>
    </row>
    <row r="11" spans="1:13" x14ac:dyDescent="0.2">
      <c r="A11" s="327" t="s">
        <v>342</v>
      </c>
      <c r="B11" s="328"/>
      <c r="C11" s="328"/>
      <c r="D11" s="328"/>
      <c r="E11" s="328"/>
      <c r="F11" s="328"/>
      <c r="G11" s="328"/>
      <c r="H11" s="328"/>
      <c r="I11" s="328"/>
      <c r="J11" s="328"/>
      <c r="K11" s="328"/>
      <c r="L11" s="328"/>
      <c r="M11" s="328"/>
    </row>
    <row r="12" spans="1:13" x14ac:dyDescent="0.2">
      <c r="A12" s="325" t="s">
        <v>344</v>
      </c>
      <c r="B12" s="239">
        <v>105.99260869565217</v>
      </c>
      <c r="C12" s="239">
        <v>100.71400000000001</v>
      </c>
      <c r="D12" s="239">
        <v>96.786818181818205</v>
      </c>
      <c r="E12" s="239">
        <v>87.843043478260867</v>
      </c>
      <c r="F12" s="239">
        <v>79.601500000000016</v>
      </c>
      <c r="G12" s="239">
        <v>62.892857142857146</v>
      </c>
      <c r="H12" s="239">
        <v>47.88428571428571</v>
      </c>
      <c r="I12" s="239">
        <v>58.505499999999998</v>
      </c>
      <c r="J12" s="239">
        <v>56.060454545454554</v>
      </c>
      <c r="K12" s="239">
        <v>59.525500000000001</v>
      </c>
      <c r="L12" s="239">
        <v>63.886315789473677</v>
      </c>
      <c r="M12" s="239">
        <v>61.377727272727277</v>
      </c>
    </row>
    <row r="13" spans="1:13" x14ac:dyDescent="0.2">
      <c r="A13" s="325" t="s">
        <v>345</v>
      </c>
      <c r="B13" s="239">
        <v>106.28</v>
      </c>
      <c r="C13" s="239">
        <v>100.70952380952382</v>
      </c>
      <c r="D13" s="239">
        <v>96.200909090909121</v>
      </c>
      <c r="E13" s="239">
        <v>86.312608695652173</v>
      </c>
      <c r="F13" s="239">
        <v>78.943999999999988</v>
      </c>
      <c r="G13" s="239">
        <v>61.437391304347827</v>
      </c>
      <c r="H13" s="239">
        <v>47.094545454545475</v>
      </c>
      <c r="I13" s="239">
        <v>56.640000000000008</v>
      </c>
      <c r="J13" s="239">
        <v>54.679545454545469</v>
      </c>
      <c r="K13" s="239">
        <v>58.094999999999999</v>
      </c>
      <c r="L13" s="239">
        <v>62.794761904761899</v>
      </c>
      <c r="M13" s="239">
        <v>60.599545454545449</v>
      </c>
    </row>
    <row r="14" spans="1:13" x14ac:dyDescent="0.2">
      <c r="A14" s="325" t="s">
        <v>346</v>
      </c>
      <c r="B14" s="239">
        <v>107.9795652173913</v>
      </c>
      <c r="C14" s="239">
        <v>102.62899999999999</v>
      </c>
      <c r="D14" s="239">
        <v>98.493636363636369</v>
      </c>
      <c r="E14" s="239">
        <v>88.782173913043465</v>
      </c>
      <c r="F14" s="239">
        <v>80.333999999999989</v>
      </c>
      <c r="G14" s="239">
        <v>63.188095238095229</v>
      </c>
      <c r="H14" s="239">
        <v>48.210476190476193</v>
      </c>
      <c r="I14" s="239">
        <v>59.23299999999999</v>
      </c>
      <c r="J14" s="239">
        <v>57.451363636363631</v>
      </c>
      <c r="K14" s="239">
        <v>60.757000000000005</v>
      </c>
      <c r="L14" s="239">
        <v>64.736315789473693</v>
      </c>
      <c r="M14" s="239">
        <v>62.010909090909081</v>
      </c>
    </row>
    <row r="15" spans="1:13" x14ac:dyDescent="0.2">
      <c r="A15" s="327" t="s">
        <v>224</v>
      </c>
      <c r="B15" s="328"/>
      <c r="C15" s="328"/>
      <c r="D15" s="328"/>
      <c r="E15" s="328"/>
      <c r="F15" s="328"/>
      <c r="G15" s="328"/>
      <c r="H15" s="328"/>
      <c r="I15" s="328"/>
      <c r="J15" s="328"/>
      <c r="K15" s="328"/>
      <c r="L15" s="328"/>
      <c r="M15" s="328"/>
    </row>
    <row r="16" spans="1:13" x14ac:dyDescent="0.2">
      <c r="A16" s="325" t="s">
        <v>347</v>
      </c>
      <c r="B16" s="239">
        <v>105.63826086956519</v>
      </c>
      <c r="C16" s="239">
        <v>101.4165</v>
      </c>
      <c r="D16" s="239">
        <v>95.673181818181817</v>
      </c>
      <c r="E16" s="239">
        <v>86.625652173913053</v>
      </c>
      <c r="F16" s="239">
        <v>78.966499999999982</v>
      </c>
      <c r="G16" s="239">
        <v>61.283333333333339</v>
      </c>
      <c r="H16" s="239">
        <v>46.341428571428587</v>
      </c>
      <c r="I16" s="239">
        <v>57.863</v>
      </c>
      <c r="J16" s="239">
        <v>54.642272727272719</v>
      </c>
      <c r="K16" s="239">
        <v>59.129499999999993</v>
      </c>
      <c r="L16" s="239">
        <v>63.373684210526314</v>
      </c>
      <c r="M16" s="239">
        <v>61.410454545454542</v>
      </c>
    </row>
    <row r="17" spans="1:13" x14ac:dyDescent="0.2">
      <c r="A17" s="327" t="s">
        <v>348</v>
      </c>
      <c r="B17" s="329"/>
      <c r="C17" s="329"/>
      <c r="D17" s="329"/>
      <c r="E17" s="329"/>
      <c r="F17" s="329"/>
      <c r="G17" s="329"/>
      <c r="H17" s="329"/>
      <c r="I17" s="329"/>
      <c r="J17" s="329"/>
      <c r="K17" s="329"/>
      <c r="L17" s="329"/>
      <c r="M17" s="329"/>
    </row>
    <row r="18" spans="1:13" x14ac:dyDescent="0.2">
      <c r="A18" s="325" t="s">
        <v>349</v>
      </c>
      <c r="B18" s="239">
        <v>102.89772727272729</v>
      </c>
      <c r="C18" s="239">
        <v>96.53619047619047</v>
      </c>
      <c r="D18" s="239">
        <v>93.211904761904748</v>
      </c>
      <c r="E18" s="239">
        <v>84.396956521739114</v>
      </c>
      <c r="F18" s="239">
        <v>75.78947368421052</v>
      </c>
      <c r="G18" s="239">
        <v>59.290454545454551</v>
      </c>
      <c r="H18" s="239">
        <v>47.184999999999995</v>
      </c>
      <c r="I18" s="239">
        <v>50.584210526315793</v>
      </c>
      <c r="J18" s="239">
        <v>47.823636363636361</v>
      </c>
      <c r="K18" s="239">
        <v>54.452857142857134</v>
      </c>
      <c r="L18" s="239">
        <v>59.265000000000001</v>
      </c>
      <c r="M18" s="239">
        <v>59.819545454545441</v>
      </c>
    </row>
    <row r="19" spans="1:13" x14ac:dyDescent="0.2">
      <c r="A19" s="330" t="s">
        <v>350</v>
      </c>
      <c r="B19" s="326">
        <v>97.343043478260867</v>
      </c>
      <c r="C19" s="326">
        <v>94.469047619047643</v>
      </c>
      <c r="D19" s="326">
        <v>90.556818181818201</v>
      </c>
      <c r="E19" s="326">
        <v>78.189565217391291</v>
      </c>
      <c r="F19" s="326">
        <v>67.731499999999997</v>
      </c>
      <c r="G19" s="326">
        <v>49.640869565217379</v>
      </c>
      <c r="H19" s="326">
        <v>35.203181818181811</v>
      </c>
      <c r="I19" s="326">
        <v>45.082000000000001</v>
      </c>
      <c r="J19" s="326">
        <v>43.201818181818183</v>
      </c>
      <c r="K19" s="326">
        <v>47.036363636363632</v>
      </c>
      <c r="L19" s="326">
        <v>51.764285714285712</v>
      </c>
      <c r="M19" s="326">
        <v>51.044545454545464</v>
      </c>
    </row>
    <row r="20" spans="1:13" x14ac:dyDescent="0.2">
      <c r="A20" s="327" t="s">
        <v>351</v>
      </c>
      <c r="B20" s="329"/>
      <c r="C20" s="329"/>
      <c r="D20" s="329"/>
      <c r="E20" s="329"/>
      <c r="F20" s="329"/>
      <c r="G20" s="329"/>
      <c r="H20" s="329"/>
      <c r="I20" s="329"/>
      <c r="J20" s="329"/>
      <c r="K20" s="329"/>
      <c r="L20" s="329"/>
      <c r="M20" s="329"/>
    </row>
    <row r="21" spans="1:13" x14ac:dyDescent="0.2">
      <c r="A21" s="325" t="s">
        <v>352</v>
      </c>
      <c r="B21" s="239">
        <v>106.89608695652173</v>
      </c>
      <c r="C21" s="239">
        <v>101.3815</v>
      </c>
      <c r="D21" s="239">
        <v>97.314999999999998</v>
      </c>
      <c r="E21" s="239">
        <v>87.797391304347812</v>
      </c>
      <c r="F21" s="239">
        <v>79.233499999999992</v>
      </c>
      <c r="G21" s="239">
        <v>62.87047619047619</v>
      </c>
      <c r="H21" s="239">
        <v>47.90857142857142</v>
      </c>
      <c r="I21" s="239">
        <v>58.817999999999998</v>
      </c>
      <c r="J21" s="239">
        <v>56.805909090909104</v>
      </c>
      <c r="K21" s="239">
        <v>59.599499999999999</v>
      </c>
      <c r="L21" s="239">
        <v>63.69263157894737</v>
      </c>
      <c r="M21" s="239">
        <v>61.043181818181822</v>
      </c>
    </row>
    <row r="22" spans="1:13" x14ac:dyDescent="0.2">
      <c r="A22" s="325" t="s">
        <v>353</v>
      </c>
      <c r="B22" s="248">
        <v>106.41304347826085</v>
      </c>
      <c r="C22" s="248">
        <v>101.059</v>
      </c>
      <c r="D22" s="248">
        <v>96.911363636363618</v>
      </c>
      <c r="E22" s="248">
        <v>87.427826086956529</v>
      </c>
      <c r="F22" s="248">
        <v>78.937999999999988</v>
      </c>
      <c r="G22" s="248">
        <v>62.231904761904765</v>
      </c>
      <c r="H22" s="248">
        <v>47.241904761904756</v>
      </c>
      <c r="I22" s="248">
        <v>57.903499999999987</v>
      </c>
      <c r="J22" s="248">
        <v>55.563181818181803</v>
      </c>
      <c r="K22" s="248">
        <v>59.227999999999987</v>
      </c>
      <c r="L22" s="248">
        <v>63.244736842105269</v>
      </c>
      <c r="M22" s="248">
        <v>60.485000000000014</v>
      </c>
    </row>
    <row r="23" spans="1:13" x14ac:dyDescent="0.2">
      <c r="A23" s="330" t="s">
        <v>354</v>
      </c>
      <c r="B23" s="326">
        <v>106.73391304347824</v>
      </c>
      <c r="C23" s="326">
        <v>101.56399999999999</v>
      </c>
      <c r="D23" s="326">
        <v>97.020909090909072</v>
      </c>
      <c r="E23" s="326">
        <v>87.512608695652162</v>
      </c>
      <c r="F23" s="326">
        <v>79.278999999999996</v>
      </c>
      <c r="G23" s="326">
        <v>62.719047619047615</v>
      </c>
      <c r="H23" s="326">
        <v>47.458095238095247</v>
      </c>
      <c r="I23" s="326">
        <v>57.957999999999991</v>
      </c>
      <c r="J23" s="326">
        <v>56.299090909090914</v>
      </c>
      <c r="K23" s="326">
        <v>59.452999999999996</v>
      </c>
      <c r="L23" s="326">
        <v>63.715263157894718</v>
      </c>
      <c r="M23" s="326">
        <v>60.534545454545452</v>
      </c>
    </row>
    <row r="24" spans="1:13" s="260" customFormat="1" ht="15" x14ac:dyDescent="0.25">
      <c r="A24" s="689" t="s">
        <v>355</v>
      </c>
      <c r="B24" s="690">
        <v>105.60826086956523</v>
      </c>
      <c r="C24" s="690">
        <v>100.75142857142856</v>
      </c>
      <c r="D24" s="690">
        <v>95.977727272727265</v>
      </c>
      <c r="E24" s="690">
        <v>85.060434782608709</v>
      </c>
      <c r="F24" s="690">
        <v>75.566000000000003</v>
      </c>
      <c r="G24" s="690">
        <v>59.512272727272716</v>
      </c>
      <c r="H24" s="690">
        <v>44.990909090909092</v>
      </c>
      <c r="I24" s="690">
        <v>54.061999999999991</v>
      </c>
      <c r="J24" s="690">
        <v>52.474090909090904</v>
      </c>
      <c r="K24" s="690">
        <v>57.083181818181835</v>
      </c>
      <c r="L24" s="690">
        <v>62.084285714285727</v>
      </c>
      <c r="M24" s="690">
        <v>60.135909090909102</v>
      </c>
    </row>
    <row r="25" spans="1:13" x14ac:dyDescent="0.2">
      <c r="A25" s="331"/>
      <c r="B25" s="228"/>
      <c r="C25" s="228"/>
      <c r="D25" s="228"/>
      <c r="E25" s="228"/>
      <c r="F25" s="228"/>
      <c r="G25" s="228"/>
      <c r="H25" s="228"/>
      <c r="I25" s="228"/>
      <c r="J25" s="228"/>
      <c r="K25" s="228"/>
      <c r="L25" s="228"/>
      <c r="M25" s="249" t="s">
        <v>336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O26"/>
  <sheetViews>
    <sheetView workbookViewId="0">
      <selection activeCell="C3" sqref="C3:N12"/>
    </sheetView>
  </sheetViews>
  <sheetFormatPr baseColWidth="10" defaultColWidth="10.5" defaultRowHeight="13.7" customHeight="1" x14ac:dyDescent="0.2"/>
  <cols>
    <col min="1" max="1" width="13.25" style="13" customWidth="1"/>
    <col min="2" max="2" width="9.625" style="13" customWidth="1"/>
    <col min="3" max="14" width="8.875" style="13" customWidth="1"/>
    <col min="15" max="15" width="10.5" style="228"/>
    <col min="16" max="16384" width="10.5" style="13"/>
  </cols>
  <sheetData>
    <row r="1" spans="1:15" ht="13.7" customHeight="1" x14ac:dyDescent="0.2">
      <c r="A1" s="226" t="s">
        <v>22</v>
      </c>
      <c r="B1" s="226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</row>
    <row r="2" spans="1:15" ht="13.7" customHeight="1" x14ac:dyDescent="0.2">
      <c r="A2" s="226"/>
      <c r="B2" s="226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31" t="s">
        <v>356</v>
      </c>
    </row>
    <row r="3" spans="1:15" ht="13.7" customHeight="1" x14ac:dyDescent="0.2">
      <c r="B3" s="237"/>
      <c r="C3" s="757">
        <v>2014</v>
      </c>
      <c r="D3" s="757" t="s">
        <v>617</v>
      </c>
      <c r="E3" s="757" t="s">
        <v>617</v>
      </c>
      <c r="F3" s="757" t="s">
        <v>617</v>
      </c>
      <c r="G3" s="757" t="s">
        <v>617</v>
      </c>
      <c r="H3" s="757" t="s">
        <v>617</v>
      </c>
      <c r="I3" s="757">
        <v>2015</v>
      </c>
      <c r="J3" s="757" t="s">
        <v>617</v>
      </c>
      <c r="K3" s="757" t="s">
        <v>617</v>
      </c>
      <c r="L3" s="757" t="s">
        <v>617</v>
      </c>
      <c r="M3" s="757" t="s">
        <v>617</v>
      </c>
      <c r="N3" s="757" t="s">
        <v>617</v>
      </c>
    </row>
    <row r="4" spans="1:15" ht="13.7" customHeight="1" x14ac:dyDescent="0.2">
      <c r="B4" s="237"/>
      <c r="C4" s="688">
        <v>41821</v>
      </c>
      <c r="D4" s="688">
        <v>41852</v>
      </c>
      <c r="E4" s="688">
        <v>41883</v>
      </c>
      <c r="F4" s="688">
        <v>41913</v>
      </c>
      <c r="G4" s="688">
        <v>41944</v>
      </c>
      <c r="H4" s="688">
        <v>41974</v>
      </c>
      <c r="I4" s="688">
        <v>42005</v>
      </c>
      <c r="J4" s="688">
        <v>42036</v>
      </c>
      <c r="K4" s="688">
        <v>42064</v>
      </c>
      <c r="L4" s="688">
        <v>42095</v>
      </c>
      <c r="M4" s="688">
        <v>42125</v>
      </c>
      <c r="N4" s="688">
        <v>42156</v>
      </c>
    </row>
    <row r="5" spans="1:15" ht="13.7" customHeight="1" x14ac:dyDescent="0.2">
      <c r="A5" s="878" t="s">
        <v>579</v>
      </c>
      <c r="B5" s="332" t="s">
        <v>357</v>
      </c>
      <c r="C5" s="764">
        <v>997.95652173913038</v>
      </c>
      <c r="D5" s="765">
        <v>938.41250000000002</v>
      </c>
      <c r="E5" s="765">
        <v>905.52272727272725</v>
      </c>
      <c r="F5" s="765">
        <v>804.35869565217388</v>
      </c>
      <c r="G5" s="765">
        <v>731.41250000000002</v>
      </c>
      <c r="H5" s="765">
        <v>586.26190476190482</v>
      </c>
      <c r="I5" s="765">
        <v>465.41666666666669</v>
      </c>
      <c r="J5" s="765">
        <v>560.91250000000002</v>
      </c>
      <c r="K5" s="765">
        <v>595.5</v>
      </c>
      <c r="L5" s="765">
        <v>614.32500000000005</v>
      </c>
      <c r="M5" s="765">
        <v>659.03947368421052</v>
      </c>
      <c r="N5" s="765">
        <v>681.01136363636363</v>
      </c>
    </row>
    <row r="6" spans="1:15" ht="13.7" customHeight="1" x14ac:dyDescent="0.2">
      <c r="A6" s="879"/>
      <c r="B6" s="333" t="s">
        <v>358</v>
      </c>
      <c r="C6" s="766">
        <v>1006.75</v>
      </c>
      <c r="D6" s="767">
        <v>947.65</v>
      </c>
      <c r="E6" s="767">
        <v>925.11363636363637</v>
      </c>
      <c r="F6" s="767">
        <v>813.67391304347825</v>
      </c>
      <c r="G6" s="767">
        <v>736.5625</v>
      </c>
      <c r="H6" s="767">
        <v>567.07142857142856</v>
      </c>
      <c r="I6" s="767">
        <v>457.42857142857144</v>
      </c>
      <c r="J6" s="767">
        <v>548.42499999999995</v>
      </c>
      <c r="K6" s="767">
        <v>588.86363636363637</v>
      </c>
      <c r="L6" s="767">
        <v>613.83749999999998</v>
      </c>
      <c r="M6" s="767">
        <v>653.42105263157896</v>
      </c>
      <c r="N6" s="767">
        <v>681.4545454545455</v>
      </c>
    </row>
    <row r="7" spans="1:15" ht="13.7" customHeight="1" x14ac:dyDescent="0.2">
      <c r="A7" s="880" t="s">
        <v>633</v>
      </c>
      <c r="B7" s="332" t="s">
        <v>357</v>
      </c>
      <c r="C7" s="768">
        <v>944.93478260869563</v>
      </c>
      <c r="D7" s="769">
        <v>928.1</v>
      </c>
      <c r="E7" s="769">
        <v>882.23863636363637</v>
      </c>
      <c r="F7" s="769">
        <v>805.75</v>
      </c>
      <c r="G7" s="769">
        <v>750.16250000000002</v>
      </c>
      <c r="H7" s="769">
        <v>608.70238095238096</v>
      </c>
      <c r="I7" s="769">
        <v>496.84523809523807</v>
      </c>
      <c r="J7" s="769">
        <v>579.21249999999998</v>
      </c>
      <c r="K7" s="769">
        <v>542.5</v>
      </c>
      <c r="L7" s="769">
        <v>553.9375</v>
      </c>
      <c r="M7" s="769">
        <v>596.77631578947364</v>
      </c>
      <c r="N7" s="769">
        <v>578.15909090909088</v>
      </c>
    </row>
    <row r="8" spans="1:15" ht="13.7" customHeight="1" x14ac:dyDescent="0.2">
      <c r="A8" s="881"/>
      <c r="B8" s="333" t="s">
        <v>358</v>
      </c>
      <c r="C8" s="766">
        <v>953.96739130434787</v>
      </c>
      <c r="D8" s="767">
        <v>934</v>
      </c>
      <c r="E8" s="767">
        <v>890.09090909090912</v>
      </c>
      <c r="F8" s="767">
        <v>817.45652173913038</v>
      </c>
      <c r="G8" s="767">
        <v>763.86249999999995</v>
      </c>
      <c r="H8" s="767">
        <v>622.95238095238096</v>
      </c>
      <c r="I8" s="767">
        <v>518.73809523809518</v>
      </c>
      <c r="J8" s="767">
        <v>593.04999999999995</v>
      </c>
      <c r="K8" s="767">
        <v>554.72727272727275</v>
      </c>
      <c r="L8" s="767">
        <v>574.76250000000005</v>
      </c>
      <c r="M8" s="767">
        <v>608.51315789473688</v>
      </c>
      <c r="N8" s="767">
        <v>593.9545454545455</v>
      </c>
    </row>
    <row r="9" spans="1:15" ht="13.7" customHeight="1" x14ac:dyDescent="0.2">
      <c r="A9" s="880" t="s">
        <v>580</v>
      </c>
      <c r="B9" s="332" t="s">
        <v>357</v>
      </c>
      <c r="C9" s="764">
        <v>902.61956521739125</v>
      </c>
      <c r="D9" s="765">
        <v>884</v>
      </c>
      <c r="E9" s="765">
        <v>847.89772727272725</v>
      </c>
      <c r="F9" s="765">
        <v>774.53260869565213</v>
      </c>
      <c r="G9" s="765">
        <v>721.23749999999995</v>
      </c>
      <c r="H9" s="765">
        <v>576.64285714285711</v>
      </c>
      <c r="I9" s="765">
        <v>469.71428571428572</v>
      </c>
      <c r="J9" s="765">
        <v>557.71249999999998</v>
      </c>
      <c r="K9" s="765">
        <v>533.5</v>
      </c>
      <c r="L9" s="765">
        <v>554.42499999999995</v>
      </c>
      <c r="M9" s="765">
        <v>598.84210526315792</v>
      </c>
      <c r="N9" s="765">
        <v>573.39772727272725</v>
      </c>
    </row>
    <row r="10" spans="1:15" ht="13.7" customHeight="1" x14ac:dyDescent="0.2">
      <c r="A10" s="881"/>
      <c r="B10" s="333" t="s">
        <v>358</v>
      </c>
      <c r="C10" s="766">
        <v>911.62521739130443</v>
      </c>
      <c r="D10" s="767">
        <v>891.26900000000001</v>
      </c>
      <c r="E10" s="767">
        <v>854.15909090909088</v>
      </c>
      <c r="F10" s="767">
        <v>785.53260869565213</v>
      </c>
      <c r="G10" s="767">
        <v>744.65</v>
      </c>
      <c r="H10" s="767">
        <v>603.35714285714289</v>
      </c>
      <c r="I10" s="767">
        <v>500.3633333333334</v>
      </c>
      <c r="J10" s="767">
        <v>585.29999999999995</v>
      </c>
      <c r="K10" s="767">
        <v>555.60818181818183</v>
      </c>
      <c r="L10" s="767">
        <v>571.65699999999993</v>
      </c>
      <c r="M10" s="767">
        <v>608.50789473684199</v>
      </c>
      <c r="N10" s="767">
        <v>590.11545454545444</v>
      </c>
    </row>
    <row r="11" spans="1:15" ht="13.7" customHeight="1" x14ac:dyDescent="0.2">
      <c r="A11" s="878" t="s">
        <v>359</v>
      </c>
      <c r="B11" s="332" t="s">
        <v>357</v>
      </c>
      <c r="C11" s="764">
        <v>605.195652173913</v>
      </c>
      <c r="D11" s="765">
        <v>574.67499999999995</v>
      </c>
      <c r="E11" s="765">
        <v>567.03409090909088</v>
      </c>
      <c r="F11" s="765">
        <v>487.98391304347825</v>
      </c>
      <c r="G11" s="765">
        <v>425.38749999999999</v>
      </c>
      <c r="H11" s="765">
        <v>326.21428571428572</v>
      </c>
      <c r="I11" s="765">
        <v>261.9404761904762</v>
      </c>
      <c r="J11" s="765">
        <v>292.6875</v>
      </c>
      <c r="K11" s="765">
        <v>312.65909090909093</v>
      </c>
      <c r="L11" s="765">
        <v>327.125</v>
      </c>
      <c r="M11" s="765">
        <v>349.63157894736844</v>
      </c>
      <c r="N11" s="765">
        <v>334.47727272727275</v>
      </c>
    </row>
    <row r="12" spans="1:15" ht="13.7" customHeight="1" x14ac:dyDescent="0.2">
      <c r="A12" s="879"/>
      <c r="B12" s="333" t="s">
        <v>358</v>
      </c>
      <c r="C12" s="766">
        <v>598.1521739130435</v>
      </c>
      <c r="D12" s="767">
        <v>566.72500000000002</v>
      </c>
      <c r="E12" s="767">
        <v>552.01136363636363</v>
      </c>
      <c r="F12" s="767">
        <v>478.88043478260869</v>
      </c>
      <c r="G12" s="767">
        <v>417.625</v>
      </c>
      <c r="H12" s="767">
        <v>319.45238095238096</v>
      </c>
      <c r="I12" s="767">
        <v>253.78571428571428</v>
      </c>
      <c r="J12" s="767">
        <v>283.38749999999999</v>
      </c>
      <c r="K12" s="767">
        <v>304.84090909090907</v>
      </c>
      <c r="L12" s="767">
        <v>320.83749999999998</v>
      </c>
      <c r="M12" s="767">
        <v>343.11842105263156</v>
      </c>
      <c r="N12" s="767">
        <v>326.92045454545456</v>
      </c>
    </row>
    <row r="13" spans="1:15" ht="13.7" customHeight="1" x14ac:dyDescent="0.2">
      <c r="B13" s="331"/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49" t="s">
        <v>336</v>
      </c>
    </row>
    <row r="14" spans="1:15" ht="13.7" customHeight="1" x14ac:dyDescent="0.2">
      <c r="A14" s="331"/>
      <c r="N14" s="228"/>
      <c r="O14" s="13"/>
    </row>
    <row r="15" spans="1:15" ht="13.7" customHeight="1" x14ac:dyDescent="0.2">
      <c r="A15" s="331"/>
      <c r="N15" s="228"/>
      <c r="O15" s="13"/>
    </row>
    <row r="18" spans="13:15" ht="13.7" customHeight="1" x14ac:dyDescent="0.2">
      <c r="N18" s="228"/>
      <c r="O18" s="13"/>
    </row>
    <row r="19" spans="13:15" ht="13.7" customHeight="1" x14ac:dyDescent="0.2">
      <c r="M19" s="228"/>
      <c r="O19" s="13"/>
    </row>
    <row r="20" spans="13:15" ht="13.7" customHeight="1" x14ac:dyDescent="0.2">
      <c r="M20" s="228"/>
      <c r="O20" s="13"/>
    </row>
    <row r="21" spans="13:15" ht="13.7" customHeight="1" x14ac:dyDescent="0.2">
      <c r="M21" s="228"/>
      <c r="O21" s="13"/>
    </row>
    <row r="22" spans="13:15" ht="13.7" customHeight="1" x14ac:dyDescent="0.2">
      <c r="M22" s="228"/>
      <c r="O22" s="13"/>
    </row>
    <row r="23" spans="13:15" ht="13.7" customHeight="1" x14ac:dyDescent="0.2">
      <c r="M23" s="228"/>
      <c r="O23" s="13"/>
    </row>
    <row r="24" spans="13:15" ht="13.7" customHeight="1" x14ac:dyDescent="0.2">
      <c r="M24" s="228"/>
      <c r="O24" s="13"/>
    </row>
    <row r="25" spans="13:15" ht="13.7" customHeight="1" x14ac:dyDescent="0.2">
      <c r="M25" s="228"/>
      <c r="O25" s="13"/>
    </row>
    <row r="26" spans="13:15" ht="13.7" customHeight="1" x14ac:dyDescent="0.2">
      <c r="M26" s="228"/>
      <c r="O26" s="13"/>
    </row>
  </sheetData>
  <mergeCells count="4">
    <mergeCell ref="A11:A12"/>
    <mergeCell ref="A5:A6"/>
    <mergeCell ref="A7:A8"/>
    <mergeCell ref="A9:A10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H13"/>
  <sheetViews>
    <sheetView workbookViewId="0">
      <selection activeCell="D39" sqref="D39"/>
    </sheetView>
  </sheetViews>
  <sheetFormatPr baseColWidth="10" defaultRowHeight="14.25" x14ac:dyDescent="0.2"/>
  <cols>
    <col min="1" max="1" width="28.375" customWidth="1"/>
  </cols>
  <sheetData>
    <row r="1" spans="1:8" x14ac:dyDescent="0.2">
      <c r="A1" s="59" t="s">
        <v>360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557</v>
      </c>
    </row>
    <row r="3" spans="1:8" x14ac:dyDescent="0.2">
      <c r="A3" s="63"/>
      <c r="B3" s="856">
        <f>INDICE!A3</f>
        <v>42156</v>
      </c>
      <c r="C3" s="874">
        <v>41671</v>
      </c>
      <c r="D3" s="874" t="s">
        <v>120</v>
      </c>
      <c r="E3" s="874"/>
      <c r="F3" s="874" t="s">
        <v>121</v>
      </c>
      <c r="G3" s="874"/>
      <c r="H3" s="874"/>
    </row>
    <row r="4" spans="1:8" ht="25.5" x14ac:dyDescent="0.2">
      <c r="A4" s="75"/>
      <c r="B4" s="262" t="s">
        <v>55</v>
      </c>
      <c r="C4" s="263" t="s">
        <v>535</v>
      </c>
      <c r="D4" s="262" t="s">
        <v>55</v>
      </c>
      <c r="E4" s="263" t="s">
        <v>535</v>
      </c>
      <c r="F4" s="262" t="s">
        <v>55</v>
      </c>
      <c r="G4" s="264" t="s">
        <v>535</v>
      </c>
      <c r="H4" s="263" t="s">
        <v>110</v>
      </c>
    </row>
    <row r="5" spans="1:8" x14ac:dyDescent="0.2">
      <c r="A5" s="65" t="s">
        <v>361</v>
      </c>
      <c r="B5" s="266">
        <v>16816.077000000001</v>
      </c>
      <c r="C5" s="265">
        <v>-2.3743544362484403</v>
      </c>
      <c r="D5" s="266">
        <v>131348.14600000001</v>
      </c>
      <c r="E5" s="265">
        <v>1.4208673380192263</v>
      </c>
      <c r="F5" s="266">
        <v>244760.56700000001</v>
      </c>
      <c r="G5" s="265">
        <v>-3.0431025888112981</v>
      </c>
      <c r="H5" s="265">
        <v>78.4903793292454</v>
      </c>
    </row>
    <row r="6" spans="1:8" x14ac:dyDescent="0.2">
      <c r="A6" s="65" t="s">
        <v>362</v>
      </c>
      <c r="B6" s="66">
        <v>4460.7150000000001</v>
      </c>
      <c r="C6" s="268">
        <v>6.0899170086487482</v>
      </c>
      <c r="D6" s="66">
        <v>26475.420999999998</v>
      </c>
      <c r="E6" s="67">
        <v>26.041046786263873</v>
      </c>
      <c r="F6" s="66">
        <v>56897.171000000002</v>
      </c>
      <c r="G6" s="67">
        <v>7.448350040997644</v>
      </c>
      <c r="H6" s="67">
        <v>18.245915137755588</v>
      </c>
    </row>
    <row r="7" spans="1:8" x14ac:dyDescent="0.2">
      <c r="A7" s="65" t="s">
        <v>363</v>
      </c>
      <c r="B7" s="267">
        <v>832.27099999999996</v>
      </c>
      <c r="C7" s="268">
        <v>1.6609806357361243</v>
      </c>
      <c r="D7" s="267">
        <v>4580.4639999999999</v>
      </c>
      <c r="E7" s="268">
        <v>-16.177234615734427</v>
      </c>
      <c r="F7" s="267">
        <v>10177.379999999999</v>
      </c>
      <c r="G7" s="268">
        <v>-9.5334913141794217</v>
      </c>
      <c r="H7" s="268">
        <v>3.2637055329990123</v>
      </c>
    </row>
    <row r="8" spans="1:8" x14ac:dyDescent="0.2">
      <c r="A8" s="337" t="s">
        <v>197</v>
      </c>
      <c r="B8" s="338">
        <v>22109.062999999998</v>
      </c>
      <c r="C8" s="339">
        <v>-0.62622961150130918</v>
      </c>
      <c r="D8" s="338">
        <v>162404.03099999999</v>
      </c>
      <c r="E8" s="339">
        <v>4.1199197568208845</v>
      </c>
      <c r="F8" s="338">
        <v>311835.11800000002</v>
      </c>
      <c r="G8" s="340">
        <v>-1.519196291591445</v>
      </c>
      <c r="H8" s="341">
        <v>100</v>
      </c>
    </row>
    <row r="9" spans="1:8" x14ac:dyDescent="0.2">
      <c r="A9" s="342" t="s">
        <v>607</v>
      </c>
      <c r="B9" s="631">
        <v>8090.7830000000004</v>
      </c>
      <c r="C9" s="274">
        <v>-3.5611802778456534</v>
      </c>
      <c r="D9" s="631">
        <v>47139.627999999997</v>
      </c>
      <c r="E9" s="274">
        <v>-6.8009729153660743</v>
      </c>
      <c r="F9" s="631">
        <v>97015.880999999994</v>
      </c>
      <c r="G9" s="275">
        <v>-8.1204147576243475</v>
      </c>
      <c r="H9" s="275">
        <v>31.111274965509171</v>
      </c>
    </row>
    <row r="10" spans="1:8" x14ac:dyDescent="0.2">
      <c r="A10" s="65"/>
      <c r="B10" s="65"/>
      <c r="C10" s="65"/>
      <c r="D10" s="65"/>
      <c r="E10" s="65"/>
      <c r="F10" s="65"/>
      <c r="G10" s="134"/>
      <c r="H10" s="71" t="s">
        <v>240</v>
      </c>
    </row>
    <row r="11" spans="1:8" x14ac:dyDescent="0.2">
      <c r="A11" s="276" t="s">
        <v>571</v>
      </c>
      <c r="B11" s="94"/>
      <c r="C11" s="290"/>
      <c r="D11" s="290"/>
      <c r="E11" s="290"/>
      <c r="F11" s="94"/>
      <c r="G11" s="94"/>
      <c r="H11" s="94"/>
    </row>
    <row r="12" spans="1:8" x14ac:dyDescent="0.2">
      <c r="A12" s="276" t="s">
        <v>608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708" t="s">
        <v>241</v>
      </c>
      <c r="B13" s="1"/>
      <c r="C13" s="1"/>
      <c r="D13" s="1"/>
      <c r="E13" s="1"/>
      <c r="F13" s="1"/>
      <c r="G13" s="1"/>
      <c r="H13" s="1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H62"/>
  <sheetViews>
    <sheetView workbookViewId="0">
      <selection activeCell="B5" sqref="B5:H9"/>
    </sheetView>
  </sheetViews>
  <sheetFormatPr baseColWidth="10" defaultRowHeight="14.25" x14ac:dyDescent="0.2"/>
  <cols>
    <col min="1" max="1" width="32.375" customWidth="1"/>
  </cols>
  <sheetData>
    <row r="1" spans="1:8" x14ac:dyDescent="0.2">
      <c r="A1" s="59" t="s">
        <v>364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557</v>
      </c>
    </row>
    <row r="3" spans="1:8" ht="14.1" customHeight="1" x14ac:dyDescent="0.2">
      <c r="A3" s="63"/>
      <c r="B3" s="856">
        <f>INDICE!A3</f>
        <v>42156</v>
      </c>
      <c r="C3" s="856">
        <v>41671</v>
      </c>
      <c r="D3" s="874" t="s">
        <v>120</v>
      </c>
      <c r="E3" s="874"/>
      <c r="F3" s="874" t="s">
        <v>121</v>
      </c>
      <c r="G3" s="874"/>
      <c r="H3" s="261"/>
    </row>
    <row r="4" spans="1:8" ht="25.5" x14ac:dyDescent="0.2">
      <c r="A4" s="75"/>
      <c r="B4" s="262" t="s">
        <v>55</v>
      </c>
      <c r="C4" s="263" t="s">
        <v>535</v>
      </c>
      <c r="D4" s="262" t="s">
        <v>55</v>
      </c>
      <c r="E4" s="263" t="s">
        <v>535</v>
      </c>
      <c r="F4" s="262" t="s">
        <v>55</v>
      </c>
      <c r="G4" s="264" t="s">
        <v>535</v>
      </c>
      <c r="H4" s="263" t="s">
        <v>110</v>
      </c>
    </row>
    <row r="5" spans="1:8" x14ac:dyDescent="0.2">
      <c r="A5" s="65" t="s">
        <v>584</v>
      </c>
      <c r="B5" s="266">
        <v>9458.7800000000007</v>
      </c>
      <c r="C5" s="265">
        <v>2.4718065975438042</v>
      </c>
      <c r="D5" s="266">
        <v>54766.082999999999</v>
      </c>
      <c r="E5" s="265">
        <v>5.2082762822087956</v>
      </c>
      <c r="F5" s="266">
        <v>113729.04</v>
      </c>
      <c r="G5" s="265">
        <v>-0.4368585283186342</v>
      </c>
      <c r="H5" s="265">
        <v>36.4708890805557</v>
      </c>
    </row>
    <row r="6" spans="1:8" x14ac:dyDescent="0.2">
      <c r="A6" s="65" t="s">
        <v>583</v>
      </c>
      <c r="B6" s="66">
        <v>9554.482</v>
      </c>
      <c r="C6" s="268">
        <v>-4.9146798098190496</v>
      </c>
      <c r="D6" s="66">
        <v>59546.184000000001</v>
      </c>
      <c r="E6" s="67">
        <v>-1.329839197099856</v>
      </c>
      <c r="F6" s="66">
        <v>118283.367</v>
      </c>
      <c r="G6" s="67">
        <v>-5.5807862018149734</v>
      </c>
      <c r="H6" s="67">
        <v>37.931381096082958</v>
      </c>
    </row>
    <row r="7" spans="1:8" x14ac:dyDescent="0.2">
      <c r="A7" s="65" t="s">
        <v>582</v>
      </c>
      <c r="B7" s="267">
        <v>2263.5300000000002</v>
      </c>
      <c r="C7" s="268">
        <v>5.2425777882752902</v>
      </c>
      <c r="D7" s="267">
        <v>43511.3</v>
      </c>
      <c r="E7" s="268">
        <v>14.1736365127034</v>
      </c>
      <c r="F7" s="267">
        <v>69645.331000000006</v>
      </c>
      <c r="G7" s="268">
        <v>5.6946382667709665</v>
      </c>
      <c r="H7" s="268">
        <v>22.334024290362319</v>
      </c>
    </row>
    <row r="8" spans="1:8" x14ac:dyDescent="0.2">
      <c r="A8" s="691" t="s">
        <v>365</v>
      </c>
      <c r="B8" s="267">
        <v>832.27099999999996</v>
      </c>
      <c r="C8" s="268">
        <v>1.6609806357361243</v>
      </c>
      <c r="D8" s="267">
        <v>4580.4639999999999</v>
      </c>
      <c r="E8" s="268">
        <v>-16.177234615734427</v>
      </c>
      <c r="F8" s="267">
        <v>10177.379999999999</v>
      </c>
      <c r="G8" s="268">
        <v>-9.5334913141794217</v>
      </c>
      <c r="H8" s="268">
        <v>3.2637055329990123</v>
      </c>
    </row>
    <row r="9" spans="1:8" x14ac:dyDescent="0.2">
      <c r="A9" s="337" t="s">
        <v>197</v>
      </c>
      <c r="B9" s="338">
        <v>22109.062999999998</v>
      </c>
      <c r="C9" s="339">
        <v>-0.62622961150130918</v>
      </c>
      <c r="D9" s="338">
        <v>162404.03099999999</v>
      </c>
      <c r="E9" s="339">
        <v>4.1199197568208845</v>
      </c>
      <c r="F9" s="338">
        <v>311835.11800000002</v>
      </c>
      <c r="G9" s="340">
        <v>-1.519196291591445</v>
      </c>
      <c r="H9" s="341">
        <v>100</v>
      </c>
    </row>
    <row r="10" spans="1:8" x14ac:dyDescent="0.2">
      <c r="A10" s="276"/>
      <c r="B10" s="65"/>
      <c r="C10" s="65"/>
      <c r="D10" s="65"/>
      <c r="E10" s="65"/>
      <c r="F10" s="65"/>
      <c r="G10" s="134"/>
      <c r="H10" s="71" t="s">
        <v>240</v>
      </c>
    </row>
    <row r="11" spans="1:8" x14ac:dyDescent="0.2">
      <c r="A11" s="276" t="s">
        <v>571</v>
      </c>
      <c r="B11" s="94"/>
      <c r="C11" s="290"/>
      <c r="D11" s="290"/>
      <c r="E11" s="290"/>
      <c r="F11" s="94"/>
      <c r="G11" s="94"/>
      <c r="H11" s="94"/>
    </row>
    <row r="12" spans="1:8" x14ac:dyDescent="0.2">
      <c r="A12" s="276" t="s">
        <v>581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708" t="s">
        <v>241</v>
      </c>
      <c r="B13" s="1"/>
      <c r="C13" s="1"/>
      <c r="D13" s="1"/>
      <c r="E13" s="1"/>
      <c r="F13" s="1"/>
      <c r="G13" s="1"/>
      <c r="H13" s="1"/>
    </row>
    <row r="62" spans="3:3" x14ac:dyDescent="0.2">
      <c r="C62" t="s">
        <v>364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D17"/>
  <sheetViews>
    <sheetView workbookViewId="0">
      <selection activeCell="B5" sqref="B5:D16"/>
    </sheetView>
  </sheetViews>
  <sheetFormatPr baseColWidth="10" defaultRowHeight="14.25" x14ac:dyDescent="0.2"/>
  <sheetData>
    <row r="1" spans="1:4" x14ac:dyDescent="0.2">
      <c r="A1" s="226" t="s">
        <v>585</v>
      </c>
      <c r="B1" s="226"/>
      <c r="C1" s="226"/>
      <c r="D1" s="226"/>
    </row>
    <row r="2" spans="1:4" x14ac:dyDescent="0.2">
      <c r="A2" s="229"/>
      <c r="B2" s="229"/>
      <c r="C2" s="229"/>
      <c r="D2" s="229"/>
    </row>
    <row r="3" spans="1:4" x14ac:dyDescent="0.2">
      <c r="A3" s="232"/>
      <c r="B3" s="882">
        <v>2012</v>
      </c>
      <c r="C3" s="882">
        <v>2013</v>
      </c>
      <c r="D3" s="882">
        <v>2014</v>
      </c>
    </row>
    <row r="4" spans="1:4" x14ac:dyDescent="0.2">
      <c r="A4" s="237"/>
      <c r="B4" s="883"/>
      <c r="C4" s="883"/>
      <c r="D4" s="883"/>
    </row>
    <row r="5" spans="1:4" x14ac:dyDescent="0.2">
      <c r="A5" s="277" t="s">
        <v>366</v>
      </c>
      <c r="B5" s="328">
        <v>-4.0535722731549946</v>
      </c>
      <c r="C5" s="328">
        <v>-8.0401119445560489</v>
      </c>
      <c r="D5" s="328">
        <v>-7.4741787063024825</v>
      </c>
    </row>
    <row r="6" spans="1:4" x14ac:dyDescent="0.2">
      <c r="A6" s="237" t="s">
        <v>135</v>
      </c>
      <c r="B6" s="239">
        <v>-7.088077792977046</v>
      </c>
      <c r="C6" s="239">
        <v>-7.0037468327399974</v>
      </c>
      <c r="D6" s="239">
        <v>-6.1469101882256441</v>
      </c>
    </row>
    <row r="7" spans="1:4" x14ac:dyDescent="0.2">
      <c r="A7" s="237" t="s">
        <v>136</v>
      </c>
      <c r="B7" s="239">
        <v>-6.83287887708196</v>
      </c>
      <c r="C7" s="239">
        <v>-7.681494940759781</v>
      </c>
      <c r="D7" s="239">
        <v>-4.6500771788183499</v>
      </c>
    </row>
    <row r="8" spans="1:4" x14ac:dyDescent="0.2">
      <c r="A8" s="237" t="s">
        <v>137</v>
      </c>
      <c r="B8" s="239">
        <v>-7.5798540360641251</v>
      </c>
      <c r="C8" s="239">
        <v>-8.517655428837104</v>
      </c>
      <c r="D8" s="239">
        <v>-2.859639307883747</v>
      </c>
    </row>
    <row r="9" spans="1:4" x14ac:dyDescent="0.2">
      <c r="A9" s="237" t="s">
        <v>138</v>
      </c>
      <c r="B9" s="239">
        <v>-7.2617509097959223</v>
      </c>
      <c r="C9" s="239">
        <v>-9.3108077199824191</v>
      </c>
      <c r="D9" s="239">
        <v>-1.6573034858974163</v>
      </c>
    </row>
    <row r="10" spans="1:4" x14ac:dyDescent="0.2">
      <c r="A10" s="237" t="s">
        <v>139</v>
      </c>
      <c r="B10" s="239">
        <v>-7.0759216342685134</v>
      </c>
      <c r="C10" s="239">
        <v>-8.6545481857552335</v>
      </c>
      <c r="D10" s="239">
        <v>-1.519196291591445</v>
      </c>
    </row>
    <row r="11" spans="1:4" x14ac:dyDescent="0.2">
      <c r="A11" s="237" t="s">
        <v>140</v>
      </c>
      <c r="B11" s="239">
        <v>-7.242658414706785</v>
      </c>
      <c r="C11" s="239">
        <v>-8.6505630730997307</v>
      </c>
      <c r="D11" s="239" t="s">
        <v>617</v>
      </c>
    </row>
    <row r="12" spans="1:4" x14ac:dyDescent="0.2">
      <c r="A12" s="237" t="s">
        <v>141</v>
      </c>
      <c r="B12" s="239">
        <v>-7.5759015210375411</v>
      </c>
      <c r="C12" s="239">
        <v>-7.8488835513590001</v>
      </c>
      <c r="D12" s="239" t="s">
        <v>617</v>
      </c>
    </row>
    <row r="13" spans="1:4" x14ac:dyDescent="0.2">
      <c r="A13" s="237" t="s">
        <v>142</v>
      </c>
      <c r="B13" s="239">
        <v>-7.0274744528575654</v>
      </c>
      <c r="C13" s="239">
        <v>-7.4836406204844126</v>
      </c>
      <c r="D13" s="239" t="s">
        <v>617</v>
      </c>
    </row>
    <row r="14" spans="1:4" x14ac:dyDescent="0.2">
      <c r="A14" s="237" t="s">
        <v>143</v>
      </c>
      <c r="B14" s="239">
        <v>-7.9041639707250591</v>
      </c>
      <c r="C14" s="239">
        <v>-7.4405626847611606</v>
      </c>
      <c r="D14" s="239" t="s">
        <v>617</v>
      </c>
    </row>
    <row r="15" spans="1:4" x14ac:dyDescent="0.2">
      <c r="A15" s="237" t="s">
        <v>144</v>
      </c>
      <c r="B15" s="239">
        <v>-8.5881033603635313</v>
      </c>
      <c r="C15" s="239">
        <v>-7.6272037124902425</v>
      </c>
      <c r="D15" s="239" t="s">
        <v>617</v>
      </c>
    </row>
    <row r="16" spans="1:4" x14ac:dyDescent="0.2">
      <c r="A16" s="322" t="s">
        <v>145</v>
      </c>
      <c r="B16" s="326">
        <v>-8.1495570115831768</v>
      </c>
      <c r="C16" s="326">
        <v>-8.9897638806275264</v>
      </c>
      <c r="D16" s="326" t="s">
        <v>617</v>
      </c>
    </row>
    <row r="17" spans="4:4" x14ac:dyDescent="0.2">
      <c r="D17" s="71" t="s">
        <v>240</v>
      </c>
    </row>
  </sheetData>
  <mergeCells count="3">
    <mergeCell ref="B3:B4"/>
    <mergeCell ref="C3:C4"/>
    <mergeCell ref="D3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12"/>
  <sheetViews>
    <sheetView workbookViewId="0">
      <selection activeCell="G26" sqref="G26"/>
    </sheetView>
  </sheetViews>
  <sheetFormatPr baseColWidth="10" defaultRowHeight="14.25" x14ac:dyDescent="0.2"/>
  <cols>
    <col min="1" max="1" width="21.875" customWidth="1"/>
    <col min="2" max="2" width="11.75" customWidth="1"/>
  </cols>
  <sheetData>
    <row r="1" spans="1:6" x14ac:dyDescent="0.2">
      <c r="A1" s="59" t="s">
        <v>23</v>
      </c>
      <c r="B1" s="59"/>
      <c r="C1" s="59"/>
      <c r="D1" s="59"/>
      <c r="E1" s="60"/>
      <c r="F1" s="58"/>
    </row>
    <row r="2" spans="1:6" x14ac:dyDescent="0.2">
      <c r="A2" s="61"/>
      <c r="B2" s="61"/>
      <c r="C2" s="61"/>
      <c r="D2" s="61"/>
      <c r="E2" s="74"/>
      <c r="F2" s="62" t="s">
        <v>109</v>
      </c>
    </row>
    <row r="3" spans="1:6" ht="14.45" customHeight="1" x14ac:dyDescent="0.2">
      <c r="A3" s="63"/>
      <c r="B3" s="849" t="s">
        <v>663</v>
      </c>
      <c r="C3" s="846" t="s">
        <v>499</v>
      </c>
      <c r="D3" s="849" t="s">
        <v>620</v>
      </c>
      <c r="E3" s="846" t="s">
        <v>499</v>
      </c>
      <c r="F3" s="851" t="s">
        <v>666</v>
      </c>
    </row>
    <row r="4" spans="1:6" x14ac:dyDescent="0.2">
      <c r="A4" s="75"/>
      <c r="B4" s="850"/>
      <c r="C4" s="847"/>
      <c r="D4" s="850"/>
      <c r="E4" s="847"/>
      <c r="F4" s="852"/>
    </row>
    <row r="5" spans="1:6" x14ac:dyDescent="0.2">
      <c r="A5" s="65" t="s">
        <v>112</v>
      </c>
      <c r="B5" s="66">
        <v>1546.4727156385634</v>
      </c>
      <c r="C5" s="67">
        <v>1.8515080101634531</v>
      </c>
      <c r="D5" s="66">
        <v>1752.4124273999998</v>
      </c>
      <c r="E5" s="67">
        <v>2.041126078787062</v>
      </c>
      <c r="F5" s="67">
        <v>-11.751783344003265</v>
      </c>
    </row>
    <row r="6" spans="1:6" x14ac:dyDescent="0.2">
      <c r="A6" s="65" t="s">
        <v>124</v>
      </c>
      <c r="B6" s="66">
        <v>42413.3226488199</v>
      </c>
      <c r="C6" s="67">
        <v>50.779173682033786</v>
      </c>
      <c r="D6" s="66">
        <v>43602.659159999996</v>
      </c>
      <c r="E6" s="67">
        <v>50.786289417031774</v>
      </c>
      <c r="F6" s="67">
        <v>-2.7276696744935314</v>
      </c>
    </row>
    <row r="7" spans="1:6" x14ac:dyDescent="0.2">
      <c r="A7" s="65" t="s">
        <v>125</v>
      </c>
      <c r="B7" s="66">
        <v>14695.020641340096</v>
      </c>
      <c r="C7" s="67">
        <v>17.593552186094584</v>
      </c>
      <c r="D7" s="66">
        <v>15254.333855999999</v>
      </c>
      <c r="E7" s="67">
        <v>17.767517600980241</v>
      </c>
      <c r="F7" s="67">
        <v>-3.6665856401189787</v>
      </c>
    </row>
    <row r="8" spans="1:6" x14ac:dyDescent="0.2">
      <c r="A8" s="65" t="s">
        <v>126</v>
      </c>
      <c r="B8" s="66">
        <v>19576.005946571258</v>
      </c>
      <c r="C8" s="67">
        <v>23.437291489567521</v>
      </c>
      <c r="D8" s="66">
        <v>19952.774000000001</v>
      </c>
      <c r="E8" s="67">
        <v>23.240035689525747</v>
      </c>
      <c r="F8" s="67">
        <v>-1.8882991078270259</v>
      </c>
    </row>
    <row r="9" spans="1:6" x14ac:dyDescent="0.2">
      <c r="A9" s="65" t="s">
        <v>127</v>
      </c>
      <c r="B9" s="66">
        <v>5294.2131622251727</v>
      </c>
      <c r="C9" s="67">
        <v>6.3384746321406489</v>
      </c>
      <c r="D9" s="66">
        <v>5292.9985200000001</v>
      </c>
      <c r="E9" s="67">
        <v>6.1650312136751992</v>
      </c>
      <c r="F9" s="67">
        <v>2.2948093043725446E-2</v>
      </c>
    </row>
    <row r="10" spans="1:6" x14ac:dyDescent="0.2">
      <c r="A10" s="68" t="s">
        <v>119</v>
      </c>
      <c r="B10" s="69">
        <v>83525.035114594997</v>
      </c>
      <c r="C10" s="70">
        <v>100</v>
      </c>
      <c r="D10" s="69">
        <v>85855.177963399983</v>
      </c>
      <c r="E10" s="70">
        <v>100</v>
      </c>
      <c r="F10" s="70">
        <v>-2.7140388082339362</v>
      </c>
    </row>
    <row r="11" spans="1:6" x14ac:dyDescent="0.2">
      <c r="A11" s="58"/>
      <c r="B11" s="65"/>
      <c r="C11" s="65"/>
      <c r="D11" s="65"/>
      <c r="E11" s="65"/>
      <c r="F11" s="71" t="s">
        <v>621</v>
      </c>
    </row>
    <row r="12" spans="1:6" x14ac:dyDescent="0.2">
      <c r="A12" s="403"/>
      <c r="B12" s="403"/>
      <c r="C12" s="403"/>
      <c r="D12" s="403"/>
      <c r="E12" s="403"/>
      <c r="F12" s="403"/>
    </row>
  </sheetData>
  <mergeCells count="5"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L24"/>
  <sheetViews>
    <sheetView workbookViewId="0">
      <selection activeCell="G5" sqref="G5:L21"/>
    </sheetView>
  </sheetViews>
  <sheetFormatPr baseColWidth="10" defaultRowHeight="14.25" x14ac:dyDescent="0.2"/>
  <cols>
    <col min="1" max="1" width="17.375" customWidth="1"/>
  </cols>
  <sheetData>
    <row r="1" spans="1:12" x14ac:dyDescent="0.2">
      <c r="A1" s="884" t="s">
        <v>587</v>
      </c>
      <c r="B1" s="884"/>
      <c r="C1" s="884"/>
      <c r="D1" s="884"/>
      <c r="E1" s="884"/>
      <c r="F1" s="884"/>
      <c r="G1" s="228"/>
      <c r="H1" s="228"/>
      <c r="I1" s="228"/>
      <c r="J1" s="228"/>
      <c r="K1" s="228"/>
      <c r="L1" s="1"/>
    </row>
    <row r="2" spans="1:12" x14ac:dyDescent="0.2">
      <c r="A2" s="885"/>
      <c r="B2" s="885"/>
      <c r="C2" s="885"/>
      <c r="D2" s="885"/>
      <c r="E2" s="885"/>
      <c r="F2" s="885"/>
      <c r="G2" s="228"/>
      <c r="H2" s="228"/>
      <c r="I2" s="228"/>
      <c r="J2" s="228"/>
      <c r="K2" s="62"/>
      <c r="L2" s="62" t="s">
        <v>557</v>
      </c>
    </row>
    <row r="3" spans="1:12" x14ac:dyDescent="0.2">
      <c r="A3" s="343"/>
      <c r="B3" s="886">
        <f>INDICE!A3</f>
        <v>42156</v>
      </c>
      <c r="C3" s="887">
        <v>41671</v>
      </c>
      <c r="D3" s="887">
        <v>41671</v>
      </c>
      <c r="E3" s="887">
        <v>41671</v>
      </c>
      <c r="F3" s="888">
        <v>41671</v>
      </c>
      <c r="G3" s="889" t="s">
        <v>121</v>
      </c>
      <c r="H3" s="887"/>
      <c r="I3" s="887"/>
      <c r="J3" s="887"/>
      <c r="K3" s="887"/>
      <c r="L3" s="890" t="s">
        <v>110</v>
      </c>
    </row>
    <row r="4" spans="1:12" x14ac:dyDescent="0.2">
      <c r="A4" s="344"/>
      <c r="B4" s="345" t="s">
        <v>367</v>
      </c>
      <c r="C4" s="345" t="s">
        <v>368</v>
      </c>
      <c r="D4" s="346" t="s">
        <v>369</v>
      </c>
      <c r="E4" s="346" t="s">
        <v>370</v>
      </c>
      <c r="F4" s="347" t="s">
        <v>197</v>
      </c>
      <c r="G4" s="348" t="s">
        <v>367</v>
      </c>
      <c r="H4" s="234" t="s">
        <v>368</v>
      </c>
      <c r="I4" s="349" t="s">
        <v>369</v>
      </c>
      <c r="J4" s="349" t="s">
        <v>370</v>
      </c>
      <c r="K4" s="349" t="s">
        <v>197</v>
      </c>
      <c r="L4" s="891"/>
    </row>
    <row r="5" spans="1:12" x14ac:dyDescent="0.2">
      <c r="A5" s="350" t="s">
        <v>161</v>
      </c>
      <c r="B5" s="453">
        <v>2245.1790000000001</v>
      </c>
      <c r="C5" s="453">
        <v>500.97699999999998</v>
      </c>
      <c r="D5" s="453">
        <v>96.596999999999994</v>
      </c>
      <c r="E5" s="453">
        <v>253.375</v>
      </c>
      <c r="F5" s="351">
        <v>3096.1280000000002</v>
      </c>
      <c r="G5" s="453">
        <v>30409.190999999999</v>
      </c>
      <c r="H5" s="453">
        <v>6448.2539999999999</v>
      </c>
      <c r="I5" s="453">
        <v>2410.0230000000001</v>
      </c>
      <c r="J5" s="453">
        <v>2896.3440000000001</v>
      </c>
      <c r="K5" s="352">
        <v>42163.811999999998</v>
      </c>
      <c r="L5" s="692">
        <v>13.521905170991694</v>
      </c>
    </row>
    <row r="6" spans="1:12" x14ac:dyDescent="0.2">
      <c r="A6" s="353" t="s">
        <v>162</v>
      </c>
      <c r="B6" s="453">
        <v>429.46100000000001</v>
      </c>
      <c r="C6" s="453">
        <v>558.93700000000001</v>
      </c>
      <c r="D6" s="453">
        <v>81.826999999999998</v>
      </c>
      <c r="E6" s="453">
        <v>36.524999999999999</v>
      </c>
      <c r="F6" s="354">
        <v>1106.75</v>
      </c>
      <c r="G6" s="453">
        <v>4841.0720000000001</v>
      </c>
      <c r="H6" s="453">
        <v>6460.2730000000001</v>
      </c>
      <c r="I6" s="453">
        <v>2999.4360000000001</v>
      </c>
      <c r="J6" s="453">
        <v>492.63099999999997</v>
      </c>
      <c r="K6" s="278">
        <v>14793.412</v>
      </c>
      <c r="L6" s="693">
        <v>4.7442369352043068</v>
      </c>
    </row>
    <row r="7" spans="1:12" x14ac:dyDescent="0.2">
      <c r="A7" s="353" t="s">
        <v>163</v>
      </c>
      <c r="B7" s="453">
        <v>2E-3</v>
      </c>
      <c r="C7" s="453">
        <v>293.17700000000002</v>
      </c>
      <c r="D7" s="453">
        <v>83.373999999999995</v>
      </c>
      <c r="E7" s="453">
        <v>155.572</v>
      </c>
      <c r="F7" s="354">
        <v>532.125</v>
      </c>
      <c r="G7" s="453">
        <v>727.95699999999999</v>
      </c>
      <c r="H7" s="453">
        <v>3728.1918959999998</v>
      </c>
      <c r="I7" s="453">
        <v>2130.8449999999998</v>
      </c>
      <c r="J7" s="453">
        <v>1217.954</v>
      </c>
      <c r="K7" s="278">
        <v>7804.9478959999997</v>
      </c>
      <c r="L7" s="693">
        <v>2.5030413595963084</v>
      </c>
    </row>
    <row r="8" spans="1:12" x14ac:dyDescent="0.2">
      <c r="A8" s="353" t="s">
        <v>164</v>
      </c>
      <c r="B8" s="453">
        <v>332.36900000000003</v>
      </c>
      <c r="C8" s="453">
        <v>0.63200000000000001</v>
      </c>
      <c r="D8" s="453">
        <v>47.895000000000003</v>
      </c>
      <c r="E8" s="453">
        <v>14.340999999999999</v>
      </c>
      <c r="F8" s="354">
        <v>395.23700000000002</v>
      </c>
      <c r="G8" s="453">
        <v>4119.9709999999995</v>
      </c>
      <c r="H8" s="453">
        <v>6.5430000000000001</v>
      </c>
      <c r="I8" s="453">
        <v>780.15800000000002</v>
      </c>
      <c r="J8" s="453">
        <v>48.167000000000002</v>
      </c>
      <c r="K8" s="278">
        <v>4954.8389999999999</v>
      </c>
      <c r="L8" s="693">
        <v>1.5890134197432459</v>
      </c>
    </row>
    <row r="9" spans="1:12" x14ac:dyDescent="0.2">
      <c r="A9" s="353" t="s">
        <v>166</v>
      </c>
      <c r="B9" s="453">
        <v>182.45699999999999</v>
      </c>
      <c r="C9" s="453">
        <v>139.10400000000001</v>
      </c>
      <c r="D9" s="453">
        <v>40.966000000000001</v>
      </c>
      <c r="E9" s="453">
        <v>2.12</v>
      </c>
      <c r="F9" s="354">
        <v>364.64700000000005</v>
      </c>
      <c r="G9" s="453">
        <v>1910.3389999999999</v>
      </c>
      <c r="H9" s="453">
        <v>1782.2070000000001</v>
      </c>
      <c r="I9" s="453">
        <v>1043.3989999999999</v>
      </c>
      <c r="J9" s="453">
        <v>19.116</v>
      </c>
      <c r="K9" s="278">
        <v>4755.0609999999997</v>
      </c>
      <c r="L9" s="693">
        <v>1.5249447541479628</v>
      </c>
    </row>
    <row r="10" spans="1:12" x14ac:dyDescent="0.2">
      <c r="A10" s="353" t="s">
        <v>167</v>
      </c>
      <c r="B10" s="453">
        <v>188.559</v>
      </c>
      <c r="C10" s="453">
        <v>649.74</v>
      </c>
      <c r="D10" s="453">
        <v>190.55500000000001</v>
      </c>
      <c r="E10" s="453">
        <v>46.947000000000003</v>
      </c>
      <c r="F10" s="354">
        <v>1075.8009999999999</v>
      </c>
      <c r="G10" s="453">
        <v>2461.9430000000002</v>
      </c>
      <c r="H10" s="453">
        <v>8802.0079999999998</v>
      </c>
      <c r="I10" s="453">
        <v>6626.634</v>
      </c>
      <c r="J10" s="453">
        <v>571.69399999999996</v>
      </c>
      <c r="K10" s="278">
        <v>18462.278999999999</v>
      </c>
      <c r="L10" s="693">
        <v>5.9208400293216217</v>
      </c>
    </row>
    <row r="11" spans="1:12" x14ac:dyDescent="0.2">
      <c r="A11" s="353" t="s">
        <v>624</v>
      </c>
      <c r="B11" s="453">
        <v>680.63</v>
      </c>
      <c r="C11" s="453">
        <v>312.983</v>
      </c>
      <c r="D11" s="453">
        <v>80.542000000000002</v>
      </c>
      <c r="E11" s="453">
        <v>31.257999999999999</v>
      </c>
      <c r="F11" s="354">
        <v>1105.413</v>
      </c>
      <c r="G11" s="453">
        <v>10167.065000000001</v>
      </c>
      <c r="H11" s="453">
        <v>3521.1709999999998</v>
      </c>
      <c r="I11" s="453">
        <v>2560.819</v>
      </c>
      <c r="J11" s="453">
        <v>375.03300000000002</v>
      </c>
      <c r="K11" s="278">
        <v>16624.088</v>
      </c>
      <c r="L11" s="693">
        <v>5.3313334546274174</v>
      </c>
    </row>
    <row r="12" spans="1:12" x14ac:dyDescent="0.2">
      <c r="A12" s="353" t="s">
        <v>168</v>
      </c>
      <c r="B12" s="453">
        <v>1366.011</v>
      </c>
      <c r="C12" s="453">
        <v>2744.6729999999998</v>
      </c>
      <c r="D12" s="453">
        <v>588.94100000000003</v>
      </c>
      <c r="E12" s="453">
        <v>90.855999999999995</v>
      </c>
      <c r="F12" s="354">
        <v>4790.4809999999989</v>
      </c>
      <c r="G12" s="453">
        <v>14258.237999999999</v>
      </c>
      <c r="H12" s="453">
        <v>33543.879999999997</v>
      </c>
      <c r="I12" s="453">
        <v>17457.055</v>
      </c>
      <c r="J12" s="453">
        <v>1204.394</v>
      </c>
      <c r="K12" s="278">
        <v>66463.566999999995</v>
      </c>
      <c r="L12" s="693">
        <v>21.314819691821334</v>
      </c>
    </row>
    <row r="13" spans="1:12" x14ac:dyDescent="0.2">
      <c r="A13" s="353" t="s">
        <v>371</v>
      </c>
      <c r="B13" s="453">
        <v>1052.3150000000001</v>
      </c>
      <c r="C13" s="453">
        <v>1701.6389999999999</v>
      </c>
      <c r="D13" s="453">
        <v>185.55099999999999</v>
      </c>
      <c r="E13" s="453">
        <v>59.26</v>
      </c>
      <c r="F13" s="354">
        <v>2998.7649999999999</v>
      </c>
      <c r="G13" s="453">
        <v>12597.771000000001</v>
      </c>
      <c r="H13" s="453">
        <v>19046.483</v>
      </c>
      <c r="I13" s="453">
        <v>3502.855</v>
      </c>
      <c r="J13" s="453">
        <v>629.37699999999995</v>
      </c>
      <c r="K13" s="278">
        <v>35776.486000000004</v>
      </c>
      <c r="L13" s="693">
        <v>11.473494167067058</v>
      </c>
    </row>
    <row r="14" spans="1:12" x14ac:dyDescent="0.2">
      <c r="A14" s="353" t="s">
        <v>171</v>
      </c>
      <c r="B14" s="453" t="s">
        <v>150</v>
      </c>
      <c r="C14" s="453">
        <v>82.180999999999997</v>
      </c>
      <c r="D14" s="453">
        <v>22.158000000000001</v>
      </c>
      <c r="E14" s="453">
        <v>25.16</v>
      </c>
      <c r="F14" s="354">
        <v>129.499</v>
      </c>
      <c r="G14" s="453" t="s">
        <v>150</v>
      </c>
      <c r="H14" s="453">
        <v>1543.903</v>
      </c>
      <c r="I14" s="453">
        <v>561.45699999999999</v>
      </c>
      <c r="J14" s="453">
        <v>494.46199999999999</v>
      </c>
      <c r="K14" s="278">
        <v>2599.8220000000001</v>
      </c>
      <c r="L14" s="693">
        <v>0.83376110645446311</v>
      </c>
    </row>
    <row r="15" spans="1:12" x14ac:dyDescent="0.2">
      <c r="A15" s="353" t="s">
        <v>172</v>
      </c>
      <c r="B15" s="453">
        <v>338.15100000000001</v>
      </c>
      <c r="C15" s="453">
        <v>519.58799999999997</v>
      </c>
      <c r="D15" s="453">
        <v>72.063999999999993</v>
      </c>
      <c r="E15" s="453">
        <v>42.398000000000003</v>
      </c>
      <c r="F15" s="354">
        <v>972.20100000000002</v>
      </c>
      <c r="G15" s="453">
        <v>2525.0190910000001</v>
      </c>
      <c r="H15" s="453">
        <v>7041.5969999999998</v>
      </c>
      <c r="I15" s="453">
        <v>2042.72</v>
      </c>
      <c r="J15" s="453">
        <v>1194.3508870000001</v>
      </c>
      <c r="K15" s="278">
        <v>12803.686978</v>
      </c>
      <c r="L15" s="693">
        <v>4.1061335050914565</v>
      </c>
    </row>
    <row r="16" spans="1:12" x14ac:dyDescent="0.2">
      <c r="A16" s="353" t="s">
        <v>173</v>
      </c>
      <c r="B16" s="453">
        <v>112.48699999999999</v>
      </c>
      <c r="C16" s="453">
        <v>59.52</v>
      </c>
      <c r="D16" s="453">
        <v>31.64</v>
      </c>
      <c r="E16" s="453">
        <v>2.9969999999999999</v>
      </c>
      <c r="F16" s="354">
        <v>206.64400000000001</v>
      </c>
      <c r="G16" s="453">
        <v>395.476</v>
      </c>
      <c r="H16" s="453">
        <v>571.65099999999995</v>
      </c>
      <c r="I16" s="453">
        <v>1090.261</v>
      </c>
      <c r="J16" s="453">
        <v>38.683999999999997</v>
      </c>
      <c r="K16" s="278">
        <v>2096.0720000000001</v>
      </c>
      <c r="L16" s="693">
        <v>0.67220883196165715</v>
      </c>
    </row>
    <row r="17" spans="1:12" x14ac:dyDescent="0.2">
      <c r="A17" s="353" t="s">
        <v>174</v>
      </c>
      <c r="B17" s="453">
        <v>138.685</v>
      </c>
      <c r="C17" s="453">
        <v>203.154</v>
      </c>
      <c r="D17" s="453">
        <v>466.15</v>
      </c>
      <c r="E17" s="453">
        <v>10.218</v>
      </c>
      <c r="F17" s="354">
        <v>818.20699999999999</v>
      </c>
      <c r="G17" s="453">
        <v>1717.442</v>
      </c>
      <c r="H17" s="453">
        <v>2978.819</v>
      </c>
      <c r="I17" s="453">
        <v>18331.885999999999</v>
      </c>
      <c r="J17" s="453">
        <v>128.30500000000001</v>
      </c>
      <c r="K17" s="278">
        <v>23156.451999999997</v>
      </c>
      <c r="L17" s="693">
        <v>7.4262580442352055</v>
      </c>
    </row>
    <row r="18" spans="1:12" x14ac:dyDescent="0.2">
      <c r="A18" s="353" t="s">
        <v>176</v>
      </c>
      <c r="B18" s="453">
        <v>1751.99</v>
      </c>
      <c r="C18" s="453">
        <v>87.62</v>
      </c>
      <c r="D18" s="453">
        <v>32.674999999999997</v>
      </c>
      <c r="E18" s="453">
        <v>45.65</v>
      </c>
      <c r="F18" s="354">
        <v>1917.9350000000002</v>
      </c>
      <c r="G18" s="453">
        <v>19807.537</v>
      </c>
      <c r="H18" s="453">
        <v>1080.8800000000001</v>
      </c>
      <c r="I18" s="453">
        <v>593.22699999999998</v>
      </c>
      <c r="J18" s="453">
        <v>607.99900000000002</v>
      </c>
      <c r="K18" s="278">
        <v>22089.643</v>
      </c>
      <c r="L18" s="693">
        <v>7.0841331402165544</v>
      </c>
    </row>
    <row r="19" spans="1:12" x14ac:dyDescent="0.2">
      <c r="A19" s="353" t="s">
        <v>177</v>
      </c>
      <c r="B19" s="453">
        <v>57.262999999999998</v>
      </c>
      <c r="C19" s="453">
        <v>373.40300000000002</v>
      </c>
      <c r="D19" s="453">
        <v>72.706999999999994</v>
      </c>
      <c r="E19" s="453">
        <v>10.154999999999999</v>
      </c>
      <c r="F19" s="354">
        <v>513.52800000000002</v>
      </c>
      <c r="G19" s="453">
        <v>1241.682</v>
      </c>
      <c r="H19" s="453">
        <v>4468.5910000000003</v>
      </c>
      <c r="I19" s="453">
        <v>2249.6619999999998</v>
      </c>
      <c r="J19" s="453">
        <v>142.01499999999999</v>
      </c>
      <c r="K19" s="278">
        <v>8101.95</v>
      </c>
      <c r="L19" s="693">
        <v>2.5982897276962564</v>
      </c>
    </row>
    <row r="20" spans="1:12" x14ac:dyDescent="0.2">
      <c r="A20" s="353" t="s">
        <v>178</v>
      </c>
      <c r="B20" s="453">
        <v>583.22199999999998</v>
      </c>
      <c r="C20" s="453">
        <v>1327.0129999999999</v>
      </c>
      <c r="D20" s="453">
        <v>169.989</v>
      </c>
      <c r="E20" s="453">
        <v>5.4429999999999996</v>
      </c>
      <c r="F20" s="354">
        <v>2085.6669999999999</v>
      </c>
      <c r="G20" s="453">
        <v>6531.5240000000003</v>
      </c>
      <c r="H20" s="453">
        <v>17258.782999999999</v>
      </c>
      <c r="I20" s="453">
        <v>5265.3040000000001</v>
      </c>
      <c r="J20" s="453">
        <v>116.846</v>
      </c>
      <c r="K20" s="278">
        <v>29172.457000000002</v>
      </c>
      <c r="L20" s="693">
        <v>9.355586661823482</v>
      </c>
    </row>
    <row r="21" spans="1:12" ht="15" x14ac:dyDescent="0.25">
      <c r="A21" s="355" t="s">
        <v>119</v>
      </c>
      <c r="B21" s="695">
        <v>9458.7810000000009</v>
      </c>
      <c r="C21" s="695">
        <v>9554.3410000000003</v>
      </c>
      <c r="D21" s="695">
        <v>2263.6310000000003</v>
      </c>
      <c r="E21" s="695">
        <v>832.27499999999986</v>
      </c>
      <c r="F21" s="696">
        <v>22109.028000000006</v>
      </c>
      <c r="G21" s="697">
        <v>113712.22709099998</v>
      </c>
      <c r="H21" s="695">
        <v>118283.23489599999</v>
      </c>
      <c r="I21" s="695">
        <v>69645.740999999995</v>
      </c>
      <c r="J21" s="695">
        <v>10177.371886999999</v>
      </c>
      <c r="K21" s="695">
        <v>311818.57487399993</v>
      </c>
      <c r="L21" s="694">
        <v>100</v>
      </c>
    </row>
    <row r="22" spans="1:12" x14ac:dyDescent="0.2">
      <c r="A22" s="237"/>
      <c r="B22" s="237"/>
      <c r="C22" s="237"/>
      <c r="D22" s="237"/>
      <c r="E22" s="237"/>
      <c r="F22" s="237"/>
      <c r="G22" s="237"/>
      <c r="H22" s="237"/>
      <c r="I22" s="237"/>
      <c r="J22" s="237"/>
      <c r="L22" s="249" t="s">
        <v>240</v>
      </c>
    </row>
    <row r="23" spans="1:12" x14ac:dyDescent="0.2">
      <c r="A23" s="331" t="s">
        <v>586</v>
      </c>
      <c r="B23" s="331"/>
      <c r="C23" s="356"/>
      <c r="D23" s="356"/>
      <c r="E23" s="356"/>
      <c r="F23" s="356"/>
      <c r="G23" s="228"/>
      <c r="H23" s="228"/>
      <c r="I23" s="228"/>
      <c r="J23" s="228"/>
      <c r="K23" s="228"/>
      <c r="L23" s="1"/>
    </row>
    <row r="24" spans="1:12" x14ac:dyDescent="0.2">
      <c r="A24" s="331" t="s">
        <v>241</v>
      </c>
      <c r="B24" s="331"/>
      <c r="C24" s="331"/>
      <c r="D24" s="331"/>
      <c r="E24" s="331"/>
      <c r="F24" s="357"/>
      <c r="G24" s="228"/>
      <c r="H24" s="228"/>
      <c r="I24" s="228"/>
      <c r="J24" s="228"/>
      <c r="K24" s="228"/>
      <c r="L24" s="1"/>
    </row>
  </sheetData>
  <mergeCells count="4">
    <mergeCell ref="A1:F2"/>
    <mergeCell ref="B3:F3"/>
    <mergeCell ref="G3:K3"/>
    <mergeCell ref="L3:L4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J68"/>
  <sheetViews>
    <sheetView workbookViewId="0">
      <selection activeCell="J20" sqref="J20"/>
    </sheetView>
  </sheetViews>
  <sheetFormatPr baseColWidth="10" defaultRowHeight="14.25" x14ac:dyDescent="0.2"/>
  <cols>
    <col min="1" max="1" width="5.625" customWidth="1"/>
    <col min="2" max="2" width="15" customWidth="1"/>
    <col min="3" max="3" width="9.875" customWidth="1"/>
    <col min="4" max="4" width="7.375" customWidth="1"/>
    <col min="5" max="5" width="8" customWidth="1"/>
    <col min="6" max="6" width="7.375" customWidth="1"/>
    <col min="7" max="7" width="9.375" customWidth="1"/>
    <col min="8" max="8" width="7.75" customWidth="1"/>
    <col min="9" max="9" width="9.875" customWidth="1"/>
  </cols>
  <sheetData>
    <row r="1" spans="1:10" x14ac:dyDescent="0.2">
      <c r="A1" s="226" t="s">
        <v>588</v>
      </c>
      <c r="B1" s="226"/>
      <c r="C1" s="226"/>
      <c r="D1" s="226"/>
      <c r="E1" s="226"/>
      <c r="F1" s="226"/>
      <c r="G1" s="226"/>
      <c r="H1" s="1"/>
      <c r="I1" s="1"/>
    </row>
    <row r="2" spans="1:10" x14ac:dyDescent="0.2">
      <c r="A2" s="229"/>
      <c r="B2" s="229"/>
      <c r="C2" s="229"/>
      <c r="D2" s="229"/>
      <c r="E2" s="229"/>
      <c r="F2" s="229"/>
      <c r="G2" s="229"/>
      <c r="H2" s="1"/>
      <c r="I2" s="62" t="s">
        <v>557</v>
      </c>
      <c r="J2" s="62"/>
    </row>
    <row r="3" spans="1:10" x14ac:dyDescent="0.2">
      <c r="A3" s="870" t="s">
        <v>537</v>
      </c>
      <c r="B3" s="870" t="s">
        <v>538</v>
      </c>
      <c r="C3" s="856">
        <f>INDICE!A3</f>
        <v>42156</v>
      </c>
      <c r="D3" s="856">
        <v>41671</v>
      </c>
      <c r="E3" s="874" t="s">
        <v>120</v>
      </c>
      <c r="F3" s="874"/>
      <c r="G3" s="874" t="s">
        <v>121</v>
      </c>
      <c r="H3" s="874"/>
      <c r="I3" s="874"/>
      <c r="J3" s="249"/>
    </row>
    <row r="4" spans="1:10" x14ac:dyDescent="0.2">
      <c r="A4" s="871"/>
      <c r="B4" s="871"/>
      <c r="C4" s="262" t="s">
        <v>55</v>
      </c>
      <c r="D4" s="263" t="s">
        <v>500</v>
      </c>
      <c r="E4" s="262" t="s">
        <v>55</v>
      </c>
      <c r="F4" s="263" t="s">
        <v>500</v>
      </c>
      <c r="G4" s="262" t="s">
        <v>55</v>
      </c>
      <c r="H4" s="264" t="s">
        <v>500</v>
      </c>
      <c r="I4" s="263" t="s">
        <v>561</v>
      </c>
      <c r="J4" s="11"/>
    </row>
    <row r="5" spans="1:10" x14ac:dyDescent="0.2">
      <c r="A5" s="1"/>
      <c r="B5" s="1" t="s">
        <v>372</v>
      </c>
      <c r="C5" s="751">
        <v>0</v>
      </c>
      <c r="D5" s="187">
        <v>-100</v>
      </c>
      <c r="E5" s="754">
        <v>7068.5855399999991</v>
      </c>
      <c r="F5" s="187">
        <v>-17.936128773321482</v>
      </c>
      <c r="G5" s="754">
        <v>12426.550780000001</v>
      </c>
      <c r="H5" s="187">
        <v>-38.497805132902563</v>
      </c>
      <c r="I5" s="641">
        <v>3.4158341327015238</v>
      </c>
      <c r="J5" s="1"/>
    </row>
    <row r="6" spans="1:10" x14ac:dyDescent="0.2">
      <c r="A6" s="1"/>
      <c r="B6" s="1" t="s">
        <v>560</v>
      </c>
      <c r="C6" s="751">
        <v>2532.3712799999998</v>
      </c>
      <c r="D6" s="187">
        <v>198.25226477723996</v>
      </c>
      <c r="E6" s="754">
        <v>6769.4940999999999</v>
      </c>
      <c r="F6" s="187">
        <v>-29.543548247079844</v>
      </c>
      <c r="G6" s="754">
        <v>19718.80269</v>
      </c>
      <c r="H6" s="187">
        <v>8.1945676337374493</v>
      </c>
      <c r="I6" s="637">
        <v>5.4203423360982406</v>
      </c>
      <c r="J6" s="1"/>
    </row>
    <row r="7" spans="1:10" x14ac:dyDescent="0.2">
      <c r="A7" s="638" t="s">
        <v>544</v>
      </c>
      <c r="B7" s="191"/>
      <c r="C7" s="752">
        <v>2532.3712799999998</v>
      </c>
      <c r="D7" s="196">
        <v>32.452996645476304</v>
      </c>
      <c r="E7" s="752">
        <v>13838.079639999998</v>
      </c>
      <c r="F7" s="196">
        <v>-24.056606207202673</v>
      </c>
      <c r="G7" s="752">
        <v>32145.353470000002</v>
      </c>
      <c r="H7" s="362">
        <v>-16.354294670711297</v>
      </c>
      <c r="I7" s="196">
        <v>8.8361764687997635</v>
      </c>
      <c r="J7" s="1"/>
    </row>
    <row r="8" spans="1:10" x14ac:dyDescent="0.2">
      <c r="A8" s="1"/>
      <c r="B8" s="200" t="s">
        <v>254</v>
      </c>
      <c r="C8" s="751">
        <v>0</v>
      </c>
      <c r="D8" s="187" t="s">
        <v>150</v>
      </c>
      <c r="E8" s="754">
        <v>0</v>
      </c>
      <c r="F8" s="187">
        <v>-100</v>
      </c>
      <c r="G8" s="754">
        <v>0</v>
      </c>
      <c r="H8" s="187">
        <v>-100</v>
      </c>
      <c r="I8" s="829">
        <v>0</v>
      </c>
      <c r="J8" s="1"/>
    </row>
    <row r="9" spans="1:10" x14ac:dyDescent="0.2">
      <c r="A9" s="1"/>
      <c r="B9" s="200" t="s">
        <v>255</v>
      </c>
      <c r="C9" s="751">
        <v>973.11610000000007</v>
      </c>
      <c r="D9" s="187">
        <v>-21.91711988049753</v>
      </c>
      <c r="E9" s="754">
        <v>6527.7455400000008</v>
      </c>
      <c r="F9" s="187">
        <v>-14.065112432569475</v>
      </c>
      <c r="G9" s="754">
        <v>15150.728809999999</v>
      </c>
      <c r="H9" s="187">
        <v>-8.7957760160544414</v>
      </c>
      <c r="I9" s="641">
        <v>4.1646614189832594</v>
      </c>
      <c r="J9" s="1"/>
    </row>
    <row r="10" spans="1:10" s="705" customFormat="1" x14ac:dyDescent="0.2">
      <c r="A10" s="701"/>
      <c r="B10" s="702" t="s">
        <v>373</v>
      </c>
      <c r="C10" s="753">
        <v>973.11610000000007</v>
      </c>
      <c r="D10" s="660">
        <v>-21.91711988049753</v>
      </c>
      <c r="E10" s="755">
        <v>6527.7455400000008</v>
      </c>
      <c r="F10" s="660">
        <v>-14.065112432569475</v>
      </c>
      <c r="G10" s="755">
        <v>15149.426219999999</v>
      </c>
      <c r="H10" s="660">
        <v>-4.9869614940637739</v>
      </c>
      <c r="I10" s="704">
        <v>4.1643033605435775</v>
      </c>
      <c r="J10" s="701"/>
    </row>
    <row r="11" spans="1:10" s="705" customFormat="1" x14ac:dyDescent="0.2">
      <c r="A11" s="701"/>
      <c r="B11" s="702" t="s">
        <v>370</v>
      </c>
      <c r="C11" s="753">
        <v>0</v>
      </c>
      <c r="D11" s="660" t="s">
        <v>150</v>
      </c>
      <c r="E11" s="755">
        <v>0</v>
      </c>
      <c r="F11" s="791" t="s">
        <v>150</v>
      </c>
      <c r="G11" s="755">
        <v>1.3025899999999999</v>
      </c>
      <c r="H11" s="791">
        <v>-99.80479570258322</v>
      </c>
      <c r="I11" s="662">
        <v>3.5805843968197883E-4</v>
      </c>
      <c r="J11" s="701"/>
    </row>
    <row r="12" spans="1:10" x14ac:dyDescent="0.2">
      <c r="A12" s="1"/>
      <c r="B12" s="649" t="s">
        <v>257</v>
      </c>
      <c r="C12" s="751">
        <v>0</v>
      </c>
      <c r="D12" s="187" t="s">
        <v>150</v>
      </c>
      <c r="E12" s="754">
        <v>0</v>
      </c>
      <c r="F12" s="363">
        <v>-100</v>
      </c>
      <c r="G12" s="754">
        <v>842.29656999999997</v>
      </c>
      <c r="H12" s="363">
        <v>39.107888871386315</v>
      </c>
      <c r="I12" s="641">
        <v>0.23153209805363367</v>
      </c>
      <c r="J12" s="1"/>
    </row>
    <row r="13" spans="1:10" x14ac:dyDescent="0.2">
      <c r="A13" s="1"/>
      <c r="B13" s="200" t="s">
        <v>222</v>
      </c>
      <c r="C13" s="751">
        <v>1238.08728</v>
      </c>
      <c r="D13" s="187">
        <v>-41.933551827883591</v>
      </c>
      <c r="E13" s="754">
        <v>17257.103609999998</v>
      </c>
      <c r="F13" s="187">
        <v>-16.048016161976761</v>
      </c>
      <c r="G13" s="754">
        <v>43711.507450000005</v>
      </c>
      <c r="H13" s="187">
        <v>-4.5800101810119962</v>
      </c>
      <c r="I13" s="641">
        <v>12.015503077479634</v>
      </c>
      <c r="J13" s="1"/>
    </row>
    <row r="14" spans="1:10" s="705" customFormat="1" x14ac:dyDescent="0.2">
      <c r="A14" s="701"/>
      <c r="B14" s="702" t="s">
        <v>373</v>
      </c>
      <c r="C14" s="753">
        <v>1238.08728</v>
      </c>
      <c r="D14" s="660">
        <v>-41.933551827883591</v>
      </c>
      <c r="E14" s="755">
        <v>12221.12852</v>
      </c>
      <c r="F14" s="660">
        <v>-17.692126475250419</v>
      </c>
      <c r="G14" s="755">
        <v>30321.702859999998</v>
      </c>
      <c r="H14" s="660">
        <v>-2.0426337249909734</v>
      </c>
      <c r="I14" s="704">
        <v>8.3348878884009512</v>
      </c>
      <c r="J14" s="701"/>
    </row>
    <row r="15" spans="1:10" s="705" customFormat="1" x14ac:dyDescent="0.2">
      <c r="A15" s="701"/>
      <c r="B15" s="702" t="s">
        <v>370</v>
      </c>
      <c r="C15" s="753">
        <v>0</v>
      </c>
      <c r="D15" s="187" t="s">
        <v>150</v>
      </c>
      <c r="E15" s="755">
        <v>5035.9750899999999</v>
      </c>
      <c r="F15" s="660">
        <v>-11.771126519642561</v>
      </c>
      <c r="G15" s="755">
        <v>13389.804590000002</v>
      </c>
      <c r="H15" s="660">
        <v>-9.8670288249286724</v>
      </c>
      <c r="I15" s="704">
        <v>3.6806151890786807</v>
      </c>
      <c r="J15" s="701"/>
    </row>
    <row r="16" spans="1:10" x14ac:dyDescent="0.2">
      <c r="A16" s="1"/>
      <c r="B16" s="200" t="s">
        <v>631</v>
      </c>
      <c r="C16" s="751">
        <v>0</v>
      </c>
      <c r="D16" s="187" t="s">
        <v>150</v>
      </c>
      <c r="E16" s="754">
        <v>0</v>
      </c>
      <c r="F16" s="187">
        <v>-100</v>
      </c>
      <c r="G16" s="754">
        <v>0</v>
      </c>
      <c r="H16" s="187">
        <v>-100</v>
      </c>
      <c r="I16" s="829">
        <v>0</v>
      </c>
      <c r="J16" s="1"/>
    </row>
    <row r="17" spans="1:10" x14ac:dyDescent="0.2">
      <c r="A17" s="638" t="s">
        <v>528</v>
      </c>
      <c r="B17" s="191"/>
      <c r="C17" s="752">
        <v>2211.2033799999999</v>
      </c>
      <c r="D17" s="196">
        <v>-34.549786676052989</v>
      </c>
      <c r="E17" s="752">
        <v>23784.849149999998</v>
      </c>
      <c r="F17" s="196">
        <v>-21.265650562188508</v>
      </c>
      <c r="G17" s="752">
        <v>59704.532829999996</v>
      </c>
      <c r="H17" s="362">
        <v>-8.1989859852646294</v>
      </c>
      <c r="I17" s="196">
        <v>16.411696594516524</v>
      </c>
      <c r="J17" s="1"/>
    </row>
    <row r="18" spans="1:10" x14ac:dyDescent="0.2">
      <c r="A18" s="1"/>
      <c r="B18" s="200" t="s">
        <v>227</v>
      </c>
      <c r="C18" s="751">
        <v>0</v>
      </c>
      <c r="D18" s="201" t="s">
        <v>150</v>
      </c>
      <c r="E18" s="754">
        <v>963.51452000000006</v>
      </c>
      <c r="F18" s="201" t="s">
        <v>150</v>
      </c>
      <c r="G18" s="754">
        <v>2796.2634800000001</v>
      </c>
      <c r="H18" s="201" t="s">
        <v>150</v>
      </c>
      <c r="I18" s="642">
        <v>0.76864227315463829</v>
      </c>
      <c r="J18" s="1"/>
    </row>
    <row r="19" spans="1:10" x14ac:dyDescent="0.2">
      <c r="A19" s="1"/>
      <c r="B19" s="200" t="s">
        <v>374</v>
      </c>
      <c r="C19" s="751">
        <v>2682.4011600000003</v>
      </c>
      <c r="D19" s="187">
        <v>0.43794730326026365</v>
      </c>
      <c r="E19" s="754">
        <v>17894.293030000001</v>
      </c>
      <c r="F19" s="187">
        <v>1.827986662111095</v>
      </c>
      <c r="G19" s="754">
        <v>35360.572510000005</v>
      </c>
      <c r="H19" s="187">
        <v>-10.040386536482844</v>
      </c>
      <c r="I19" s="642">
        <v>9.7199820505240151</v>
      </c>
      <c r="J19" s="1"/>
    </row>
    <row r="20" spans="1:10" x14ac:dyDescent="0.2">
      <c r="A20" s="638" t="s">
        <v>395</v>
      </c>
      <c r="B20" s="191"/>
      <c r="C20" s="752">
        <v>2682.4011600000003</v>
      </c>
      <c r="D20" s="196">
        <v>0.43794730326026365</v>
      </c>
      <c r="E20" s="752">
        <v>18857.807550000001</v>
      </c>
      <c r="F20" s="196">
        <v>7.3108936161228071</v>
      </c>
      <c r="G20" s="752">
        <v>38156.83599</v>
      </c>
      <c r="H20" s="362">
        <v>-2.9265090184700844</v>
      </c>
      <c r="I20" s="196">
        <v>10.488624323678652</v>
      </c>
      <c r="J20" s="1"/>
    </row>
    <row r="21" spans="1:10" x14ac:dyDescent="0.2">
      <c r="A21" s="1"/>
      <c r="B21" s="200" t="s">
        <v>229</v>
      </c>
      <c r="C21" s="751">
        <v>15963.072410000002</v>
      </c>
      <c r="D21" s="187">
        <v>-16.503913754192965</v>
      </c>
      <c r="E21" s="754">
        <v>99336.741540000003</v>
      </c>
      <c r="F21" s="187">
        <v>-12.184083579032755</v>
      </c>
      <c r="G21" s="754">
        <v>198086.60630000001</v>
      </c>
      <c r="H21" s="187">
        <v>-3.3812750424046021</v>
      </c>
      <c r="I21" s="643">
        <v>54.450426591388265</v>
      </c>
      <c r="J21" s="1"/>
    </row>
    <row r="22" spans="1:10" s="705" customFormat="1" x14ac:dyDescent="0.2">
      <c r="A22" s="701"/>
      <c r="B22" s="702" t="s">
        <v>373</v>
      </c>
      <c r="C22" s="753">
        <v>12535.096720000001</v>
      </c>
      <c r="D22" s="660">
        <v>-4.6291983234418606</v>
      </c>
      <c r="E22" s="755">
        <v>78279.873389999993</v>
      </c>
      <c r="F22" s="660">
        <v>-3.057432674411861</v>
      </c>
      <c r="G22" s="755">
        <v>152087.31573000003</v>
      </c>
      <c r="H22" s="660">
        <v>-1.5477548633391303</v>
      </c>
      <c r="I22" s="706">
        <v>41.806053298201498</v>
      </c>
      <c r="J22" s="701"/>
    </row>
    <row r="23" spans="1:10" s="705" customFormat="1" x14ac:dyDescent="0.2">
      <c r="A23" s="701"/>
      <c r="B23" s="702" t="s">
        <v>370</v>
      </c>
      <c r="C23" s="753">
        <v>3427.9756899999998</v>
      </c>
      <c r="D23" s="660">
        <v>-42.626206800313213</v>
      </c>
      <c r="E23" s="755">
        <v>21056.868150000002</v>
      </c>
      <c r="F23" s="660">
        <v>-34.950598878016933</v>
      </c>
      <c r="G23" s="755">
        <v>45999.290569999997</v>
      </c>
      <c r="H23" s="660">
        <v>-8.9854630279423535</v>
      </c>
      <c r="I23" s="706">
        <v>12.644373293186776</v>
      </c>
      <c r="J23" s="701"/>
    </row>
    <row r="24" spans="1:10" x14ac:dyDescent="0.2">
      <c r="A24" s="1"/>
      <c r="B24" s="413" t="s">
        <v>236</v>
      </c>
      <c r="C24" s="751">
        <v>3669.0001499999998</v>
      </c>
      <c r="D24" s="201">
        <v>365.31322750765804</v>
      </c>
      <c r="E24" s="754">
        <v>17258.187269999999</v>
      </c>
      <c r="F24" s="201">
        <v>22.110006386507632</v>
      </c>
      <c r="G24" s="754">
        <v>35699.241459999997</v>
      </c>
      <c r="H24" s="187">
        <v>11.840005891944417</v>
      </c>
      <c r="I24" s="643">
        <v>9.8130760216167836</v>
      </c>
      <c r="J24" s="1"/>
    </row>
    <row r="25" spans="1:10" x14ac:dyDescent="0.2">
      <c r="A25" s="191" t="s">
        <v>529</v>
      </c>
      <c r="B25" s="191"/>
      <c r="C25" s="253">
        <v>19632.072560000004</v>
      </c>
      <c r="D25" s="196">
        <v>-1.3803122567878352</v>
      </c>
      <c r="E25" s="752">
        <v>116594.92881</v>
      </c>
      <c r="F25" s="196">
        <v>-8.3752101955452964</v>
      </c>
      <c r="G25" s="752">
        <v>233785.84776000003</v>
      </c>
      <c r="H25" s="196">
        <v>-1.3306943536916773</v>
      </c>
      <c r="I25" s="196">
        <v>64.263502613005059</v>
      </c>
      <c r="J25" s="1"/>
    </row>
    <row r="26" spans="1:10" x14ac:dyDescent="0.2">
      <c r="A26" s="204" t="s">
        <v>119</v>
      </c>
      <c r="B26" s="204"/>
      <c r="C26" s="256">
        <v>27058.048380000004</v>
      </c>
      <c r="D26" s="206">
        <v>-2.9060616983292915</v>
      </c>
      <c r="E26" s="256">
        <v>173075.66515000002</v>
      </c>
      <c r="F26" s="206">
        <v>-10.442382869316011</v>
      </c>
      <c r="G26" s="256">
        <v>363792.57005000004</v>
      </c>
      <c r="H26" s="644">
        <v>-4.1928066415480671</v>
      </c>
      <c r="I26" s="644">
        <v>100</v>
      </c>
      <c r="J26" s="1"/>
    </row>
    <row r="27" spans="1:10" x14ac:dyDescent="0.2">
      <c r="A27" s="365"/>
      <c r="B27" s="365" t="s">
        <v>375</v>
      </c>
      <c r="C27" s="257">
        <v>14746.3001</v>
      </c>
      <c r="D27" s="218">
        <v>-10.747423361993933</v>
      </c>
      <c r="E27" s="257">
        <v>97028.74745000001</v>
      </c>
      <c r="F27" s="218">
        <v>-6.1166083672338303</v>
      </c>
      <c r="G27" s="257">
        <v>197558.44481000002</v>
      </c>
      <c r="H27" s="218">
        <v>-2.2436449643961538</v>
      </c>
      <c r="I27" s="218">
        <v>54.305244547146025</v>
      </c>
      <c r="J27" s="1"/>
    </row>
    <row r="28" spans="1:10" x14ac:dyDescent="0.2">
      <c r="A28" s="365"/>
      <c r="B28" s="365" t="s">
        <v>376</v>
      </c>
      <c r="C28" s="257">
        <v>12311.74828</v>
      </c>
      <c r="D28" s="218">
        <v>8.5125713802479428</v>
      </c>
      <c r="E28" s="257">
        <v>76046.917700000005</v>
      </c>
      <c r="F28" s="218">
        <v>-15.415024295998068</v>
      </c>
      <c r="G28" s="257">
        <v>166234.12523999999</v>
      </c>
      <c r="H28" s="218">
        <v>-6.4105195119266378</v>
      </c>
      <c r="I28" s="218">
        <v>45.694755452853968</v>
      </c>
      <c r="J28" s="1"/>
    </row>
    <row r="29" spans="1:10" x14ac:dyDescent="0.2">
      <c r="A29" s="366"/>
      <c r="B29" s="366" t="s">
        <v>532</v>
      </c>
      <c r="C29" s="645">
        <v>2211.2033799999999</v>
      </c>
      <c r="D29" s="646">
        <v>-34.549786676052989</v>
      </c>
      <c r="E29" s="647">
        <v>23784.849149999998</v>
      </c>
      <c r="F29" s="648">
        <v>-21.265650562188508</v>
      </c>
      <c r="G29" s="647">
        <v>59704.532829999996</v>
      </c>
      <c r="H29" s="648">
        <v>-8.1989859852646294</v>
      </c>
      <c r="I29" s="648">
        <v>16.411696594516524</v>
      </c>
      <c r="J29" s="1"/>
    </row>
    <row r="30" spans="1:10" x14ac:dyDescent="0.2">
      <c r="A30" s="213"/>
      <c r="B30" s="213" t="s">
        <v>533</v>
      </c>
      <c r="C30" s="645">
        <v>24846.845000000005</v>
      </c>
      <c r="D30" s="646">
        <v>1.4593588382843063</v>
      </c>
      <c r="E30" s="647">
        <v>149290.81599999999</v>
      </c>
      <c r="F30" s="648">
        <v>-8.4370746886765282</v>
      </c>
      <c r="G30" s="647">
        <v>304088.03722000006</v>
      </c>
      <c r="H30" s="648">
        <v>-3.3648146003739878</v>
      </c>
      <c r="I30" s="648">
        <v>83.588303405483472</v>
      </c>
      <c r="J30" s="1"/>
    </row>
    <row r="31" spans="1:10" x14ac:dyDescent="0.2">
      <c r="A31" s="795"/>
      <c r="B31" s="901" t="s">
        <v>534</v>
      </c>
      <c r="C31" s="796">
        <v>973.11610000000007</v>
      </c>
      <c r="D31" s="797">
        <v>-21.91711988049753</v>
      </c>
      <c r="E31" s="796">
        <v>6527.7455400000008</v>
      </c>
      <c r="F31" s="797">
        <v>-31.255899935944797</v>
      </c>
      <c r="G31" s="796">
        <v>15993.025379999999</v>
      </c>
      <c r="H31" s="797">
        <v>-13.604622150241729</v>
      </c>
      <c r="I31" s="797">
        <v>4.3961935170368927</v>
      </c>
      <c r="J31" s="1"/>
    </row>
    <row r="32" spans="1:10" x14ac:dyDescent="0.2">
      <c r="A32" s="373"/>
      <c r="B32" s="373"/>
      <c r="C32" s="699"/>
      <c r="D32" s="1"/>
      <c r="E32" s="1"/>
      <c r="F32" s="1"/>
      <c r="G32" s="1"/>
      <c r="H32" s="1"/>
      <c r="I32" s="249" t="s">
        <v>240</v>
      </c>
      <c r="J32" s="1"/>
    </row>
    <row r="33" spans="1:10" x14ac:dyDescent="0.2">
      <c r="A33" s="707" t="s">
        <v>562</v>
      </c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708" t="s">
        <v>241</v>
      </c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708" t="s">
        <v>563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ht="14.25" customHeight="1" x14ac:dyDescent="0.2">
      <c r="A36" s="892" t="s">
        <v>668</v>
      </c>
      <c r="B36" s="892"/>
      <c r="C36" s="892"/>
      <c r="D36" s="892"/>
      <c r="E36" s="892"/>
      <c r="F36" s="892"/>
      <c r="G36" s="892"/>
      <c r="H36" s="892"/>
      <c r="I36" s="892"/>
    </row>
    <row r="37" spans="1:10" ht="19.5" customHeight="1" x14ac:dyDescent="0.2">
      <c r="A37" s="892"/>
      <c r="B37" s="892"/>
      <c r="C37" s="892"/>
      <c r="D37" s="892"/>
      <c r="E37" s="892"/>
      <c r="F37" s="892"/>
      <c r="G37" s="892"/>
      <c r="H37" s="892"/>
      <c r="I37" s="892"/>
    </row>
    <row r="64" spans="3:3" x14ac:dyDescent="0.2">
      <c r="C64" t="s">
        <v>587</v>
      </c>
    </row>
    <row r="68" spans="3:3" x14ac:dyDescent="0.2">
      <c r="C68" t="s">
        <v>588</v>
      </c>
    </row>
  </sheetData>
  <mergeCells count="6">
    <mergeCell ref="A36:I37"/>
    <mergeCell ref="A3:A4"/>
    <mergeCell ref="B3:B4"/>
    <mergeCell ref="C3:D3"/>
    <mergeCell ref="E3:F3"/>
    <mergeCell ref="G3:I3"/>
  </mergeCells>
  <conditionalFormatting sqref="I11">
    <cfRule type="cellIs" dxfId="57" priority="1" operator="between">
      <formula>0.000001</formula>
      <formula>1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1:I23"/>
  <sheetViews>
    <sheetView workbookViewId="0">
      <selection activeCell="A22" sqref="A22:H23"/>
    </sheetView>
  </sheetViews>
  <sheetFormatPr baseColWidth="10" defaultRowHeight="14.25" x14ac:dyDescent="0.2"/>
  <cols>
    <col min="1" max="1" width="25.25" customWidth="1"/>
    <col min="3" max="3" width="11.875" bestFit="1" customWidth="1"/>
    <col min="8" max="8" width="10.375" customWidth="1"/>
    <col min="40" max="40" width="10.875" bestFit="1" customWidth="1"/>
  </cols>
  <sheetData>
    <row r="1" spans="1:9" x14ac:dyDescent="0.2">
      <c r="A1" s="884" t="s">
        <v>18</v>
      </c>
      <c r="B1" s="884"/>
      <c r="C1" s="884"/>
      <c r="D1" s="884"/>
      <c r="E1" s="884"/>
      <c r="F1" s="884"/>
      <c r="G1" s="1"/>
      <c r="H1" s="1"/>
    </row>
    <row r="2" spans="1:9" x14ac:dyDescent="0.2">
      <c r="A2" s="885"/>
      <c r="B2" s="885"/>
      <c r="C2" s="885"/>
      <c r="D2" s="885"/>
      <c r="E2" s="885"/>
      <c r="F2" s="885"/>
      <c r="G2" s="11"/>
      <c r="H2" s="62" t="s">
        <v>557</v>
      </c>
    </row>
    <row r="3" spans="1:9" x14ac:dyDescent="0.2">
      <c r="A3" s="358"/>
      <c r="B3" s="856">
        <f>INDICE!A3</f>
        <v>42156</v>
      </c>
      <c r="C3" s="856">
        <v>41671</v>
      </c>
      <c r="D3" s="874" t="s">
        <v>120</v>
      </c>
      <c r="E3" s="874"/>
      <c r="F3" s="874" t="s">
        <v>121</v>
      </c>
      <c r="G3" s="874"/>
      <c r="H3" s="874"/>
    </row>
    <row r="4" spans="1:9" x14ac:dyDescent="0.2">
      <c r="A4" s="359"/>
      <c r="B4" s="262" t="s">
        <v>55</v>
      </c>
      <c r="C4" s="263" t="s">
        <v>500</v>
      </c>
      <c r="D4" s="262" t="s">
        <v>55</v>
      </c>
      <c r="E4" s="263" t="s">
        <v>500</v>
      </c>
      <c r="F4" s="262" t="s">
        <v>55</v>
      </c>
      <c r="G4" s="264" t="s">
        <v>500</v>
      </c>
      <c r="H4" s="263" t="s">
        <v>561</v>
      </c>
      <c r="I4" s="62"/>
    </row>
    <row r="5" spans="1:9" ht="14.1" customHeight="1" x14ac:dyDescent="0.2">
      <c r="A5" s="650" t="s">
        <v>378</v>
      </c>
      <c r="B5" s="367">
        <v>14746.3001</v>
      </c>
      <c r="C5" s="368">
        <v>-10.747423361993933</v>
      </c>
      <c r="D5" s="367">
        <v>97028.747449999995</v>
      </c>
      <c r="E5" s="368">
        <v>-6.1166083672338454</v>
      </c>
      <c r="F5" s="367">
        <v>197558.44481000002</v>
      </c>
      <c r="G5" s="368">
        <v>-2.2436449643961538</v>
      </c>
      <c r="H5" s="368">
        <v>54.305244547146025</v>
      </c>
    </row>
    <row r="6" spans="1:9" x14ac:dyDescent="0.2">
      <c r="A6" s="636" t="s">
        <v>379</v>
      </c>
      <c r="B6" s="709">
        <v>5954.2507799999994</v>
      </c>
      <c r="C6" s="710">
        <v>-2.9137558739941984</v>
      </c>
      <c r="D6" s="709">
        <v>33768.978729999995</v>
      </c>
      <c r="E6" s="710">
        <v>-12.157260916861892</v>
      </c>
      <c r="F6" s="709">
        <v>68106.03962000001</v>
      </c>
      <c r="G6" s="710">
        <v>-7.6153884788329602</v>
      </c>
      <c r="H6" s="710">
        <v>18.721118908679042</v>
      </c>
    </row>
    <row r="7" spans="1:9" x14ac:dyDescent="0.2">
      <c r="A7" s="636" t="s">
        <v>380</v>
      </c>
      <c r="B7" s="711">
        <v>6580.8459399999992</v>
      </c>
      <c r="C7" s="710">
        <v>-6.1298889922508124</v>
      </c>
      <c r="D7" s="709">
        <v>44510.894659999998</v>
      </c>
      <c r="E7" s="710">
        <v>5.2113488490312871</v>
      </c>
      <c r="F7" s="709">
        <v>83981.276110000006</v>
      </c>
      <c r="G7" s="710">
        <v>3.9910872800038142</v>
      </c>
      <c r="H7" s="710">
        <v>23.084934389522449</v>
      </c>
    </row>
    <row r="8" spans="1:9" x14ac:dyDescent="0.2">
      <c r="A8" s="636" t="s">
        <v>636</v>
      </c>
      <c r="B8" s="711">
        <v>0</v>
      </c>
      <c r="C8" s="712" t="s">
        <v>150</v>
      </c>
      <c r="D8" s="709">
        <v>0</v>
      </c>
      <c r="E8" s="712">
        <v>-100</v>
      </c>
      <c r="F8" s="709">
        <v>0</v>
      </c>
      <c r="G8" s="712">
        <v>-100</v>
      </c>
      <c r="H8" s="831">
        <v>0</v>
      </c>
    </row>
    <row r="9" spans="1:9" x14ac:dyDescent="0.2">
      <c r="A9" s="636" t="s">
        <v>637</v>
      </c>
      <c r="B9" s="709">
        <v>2211.2033799999999</v>
      </c>
      <c r="C9" s="710">
        <v>-34.54978667605301</v>
      </c>
      <c r="D9" s="709">
        <v>18748.874059999998</v>
      </c>
      <c r="E9" s="710">
        <v>-16.46457866405963</v>
      </c>
      <c r="F9" s="709">
        <v>45471.129080000006</v>
      </c>
      <c r="G9" s="710">
        <v>-3.0436466085970162</v>
      </c>
      <c r="H9" s="710">
        <v>12.49919124894453</v>
      </c>
    </row>
    <row r="10" spans="1:9" x14ac:dyDescent="0.2">
      <c r="A10" s="650" t="s">
        <v>381</v>
      </c>
      <c r="B10" s="652">
        <v>12311.74828</v>
      </c>
      <c r="C10" s="368">
        <v>8.5125713802479428</v>
      </c>
      <c r="D10" s="652">
        <v>76046.917700000005</v>
      </c>
      <c r="E10" s="368">
        <v>-15.41502429599808</v>
      </c>
      <c r="F10" s="652">
        <v>166232.82265000002</v>
      </c>
      <c r="G10" s="368">
        <v>-6.4112528674949392</v>
      </c>
      <c r="H10" s="368">
        <v>45.694397394414295</v>
      </c>
    </row>
    <row r="11" spans="1:9" x14ac:dyDescent="0.2">
      <c r="A11" s="636" t="s">
        <v>382</v>
      </c>
      <c r="B11" s="709">
        <v>2587.4532400000003</v>
      </c>
      <c r="C11" s="710">
        <v>50.612209678150556</v>
      </c>
      <c r="D11" s="709">
        <v>18598.69339</v>
      </c>
      <c r="E11" s="710">
        <v>-5.4144737281407549</v>
      </c>
      <c r="F11" s="709">
        <v>36280.041090000006</v>
      </c>
      <c r="G11" s="710">
        <v>-0.9377089597954521</v>
      </c>
      <c r="H11" s="710">
        <v>9.9727273388276299</v>
      </c>
    </row>
    <row r="12" spans="1:9" x14ac:dyDescent="0.2">
      <c r="A12" s="636" t="s">
        <v>383</v>
      </c>
      <c r="B12" s="709">
        <v>1840.9461200000001</v>
      </c>
      <c r="C12" s="710">
        <v>-3.7112637540010929</v>
      </c>
      <c r="D12" s="709">
        <v>10892.712280000002</v>
      </c>
      <c r="E12" s="710">
        <v>16.551789715517927</v>
      </c>
      <c r="F12" s="709">
        <v>19972.280839999999</v>
      </c>
      <c r="G12" s="710">
        <v>-15.540771216516895</v>
      </c>
      <c r="H12" s="710">
        <v>5.4900188965527761</v>
      </c>
    </row>
    <row r="13" spans="1:9" x14ac:dyDescent="0.2">
      <c r="A13" s="636" t="s">
        <v>384</v>
      </c>
      <c r="B13" s="709">
        <v>849.27710999999999</v>
      </c>
      <c r="C13" s="710">
        <v>-4.7066863890506401</v>
      </c>
      <c r="D13" s="709">
        <v>7036.5157299999992</v>
      </c>
      <c r="E13" s="710">
        <v>-48.697717677711069</v>
      </c>
      <c r="F13" s="709">
        <v>21897.37789</v>
      </c>
      <c r="G13" s="710">
        <v>-14.290214398168105</v>
      </c>
      <c r="H13" s="710">
        <v>6.0191932691177286</v>
      </c>
    </row>
    <row r="14" spans="1:9" x14ac:dyDescent="0.2">
      <c r="A14" s="636" t="s">
        <v>385</v>
      </c>
      <c r="B14" s="709">
        <v>2738.4041799999995</v>
      </c>
      <c r="C14" s="710">
        <v>60.635458685305288</v>
      </c>
      <c r="D14" s="709">
        <v>16676.033749999999</v>
      </c>
      <c r="E14" s="710">
        <v>-16.341709136536984</v>
      </c>
      <c r="F14" s="709">
        <v>34866.972010000005</v>
      </c>
      <c r="G14" s="710">
        <v>-8.7098978711119983</v>
      </c>
      <c r="H14" s="710">
        <v>9.5843001975570452</v>
      </c>
    </row>
    <row r="15" spans="1:9" x14ac:dyDescent="0.2">
      <c r="A15" s="636" t="s">
        <v>386</v>
      </c>
      <c r="B15" s="709">
        <v>1718.4788500000002</v>
      </c>
      <c r="C15" s="710">
        <v>24.811016292145254</v>
      </c>
      <c r="D15" s="709">
        <v>9352.3560399999988</v>
      </c>
      <c r="E15" s="710">
        <v>-7.1200515741368307</v>
      </c>
      <c r="F15" s="709">
        <v>20333.607909999999</v>
      </c>
      <c r="G15" s="710">
        <v>4.3807968280915484</v>
      </c>
      <c r="H15" s="710">
        <v>5.5893411751662017</v>
      </c>
    </row>
    <row r="16" spans="1:9" x14ac:dyDescent="0.2">
      <c r="A16" s="636" t="s">
        <v>387</v>
      </c>
      <c r="B16" s="709">
        <v>2577.18878</v>
      </c>
      <c r="C16" s="710">
        <v>-31.15083191820187</v>
      </c>
      <c r="D16" s="709">
        <v>13490.60651</v>
      </c>
      <c r="E16" s="710">
        <v>-21.46655227782011</v>
      </c>
      <c r="F16" s="709">
        <v>32882.542910000004</v>
      </c>
      <c r="G16" s="710">
        <v>-3.6485782516450542</v>
      </c>
      <c r="H16" s="710">
        <v>9.0388165171929131</v>
      </c>
    </row>
    <row r="17" spans="1:8" x14ac:dyDescent="0.2">
      <c r="A17" s="650" t="s">
        <v>388</v>
      </c>
      <c r="B17" s="652">
        <v>0</v>
      </c>
      <c r="C17" s="652" t="s">
        <v>150</v>
      </c>
      <c r="D17" s="652">
        <v>0</v>
      </c>
      <c r="E17" s="652" t="s">
        <v>150</v>
      </c>
      <c r="F17" s="652">
        <v>1.3025899999999999</v>
      </c>
      <c r="G17" s="652" t="s">
        <v>150</v>
      </c>
      <c r="H17" s="830">
        <v>3.5805843968197883E-4</v>
      </c>
    </row>
    <row r="18" spans="1:8" x14ac:dyDescent="0.2">
      <c r="A18" s="651" t="s">
        <v>119</v>
      </c>
      <c r="B18" s="69">
        <v>27058.04838</v>
      </c>
      <c r="C18" s="70">
        <v>-2.9060616983293044</v>
      </c>
      <c r="D18" s="69">
        <v>173075.66515000002</v>
      </c>
      <c r="E18" s="70">
        <v>-10.442382869316011</v>
      </c>
      <c r="F18" s="69">
        <v>363792.57005000004</v>
      </c>
      <c r="G18" s="70">
        <v>-4.1928066415480671</v>
      </c>
      <c r="H18" s="70">
        <v>100</v>
      </c>
    </row>
    <row r="19" spans="1:8" x14ac:dyDescent="0.2">
      <c r="A19" s="700"/>
      <c r="B19" s="1"/>
      <c r="C19" s="1"/>
      <c r="D19" s="1"/>
      <c r="E19" s="1"/>
      <c r="F19" s="1"/>
      <c r="G19" s="1"/>
      <c r="H19" s="249" t="s">
        <v>240</v>
      </c>
    </row>
    <row r="20" spans="1:8" x14ac:dyDescent="0.2">
      <c r="A20" s="707" t="s">
        <v>377</v>
      </c>
      <c r="B20" s="1"/>
      <c r="C20" s="1"/>
      <c r="D20" s="1"/>
      <c r="E20" s="1"/>
      <c r="F20" s="1"/>
      <c r="G20" s="1"/>
      <c r="H20" s="1"/>
    </row>
    <row r="21" spans="1:8" x14ac:dyDescent="0.2">
      <c r="A21" s="708" t="s">
        <v>241</v>
      </c>
      <c r="B21" s="1"/>
      <c r="C21" s="1"/>
      <c r="D21" s="1"/>
      <c r="E21" s="1"/>
      <c r="F21" s="1"/>
      <c r="G21" s="1"/>
      <c r="H21" s="1"/>
    </row>
    <row r="22" spans="1:8" x14ac:dyDescent="0.2">
      <c r="A22" s="892" t="s">
        <v>668</v>
      </c>
      <c r="B22" s="892"/>
      <c r="C22" s="892"/>
      <c r="D22" s="892"/>
      <c r="E22" s="892"/>
      <c r="F22" s="892"/>
      <c r="G22" s="892"/>
      <c r="H22" s="892"/>
    </row>
    <row r="23" spans="1:8" x14ac:dyDescent="0.2">
      <c r="A23" s="892"/>
      <c r="B23" s="892"/>
      <c r="C23" s="892"/>
      <c r="D23" s="892"/>
      <c r="E23" s="892"/>
      <c r="F23" s="892"/>
      <c r="G23" s="892"/>
      <c r="H23" s="892"/>
    </row>
  </sheetData>
  <mergeCells count="5">
    <mergeCell ref="A1:F2"/>
    <mergeCell ref="B3:C3"/>
    <mergeCell ref="D3:E3"/>
    <mergeCell ref="F3:H3"/>
    <mergeCell ref="A22:H23"/>
  </mergeCells>
  <conditionalFormatting sqref="H17">
    <cfRule type="cellIs" dxfId="56" priority="1" operator="between">
      <formula>0.0001</formula>
      <formula>0.44999</formula>
    </cfRule>
  </conditionalFormatting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/>
  <dimension ref="A1:H9"/>
  <sheetViews>
    <sheetView workbookViewId="0">
      <selection activeCell="B5" sqref="B5:G5"/>
    </sheetView>
  </sheetViews>
  <sheetFormatPr baseColWidth="10" defaultRowHeight="14.25" x14ac:dyDescent="0.2"/>
  <cols>
    <col min="1" max="1" width="16.375" customWidth="1"/>
  </cols>
  <sheetData>
    <row r="1" spans="1:8" ht="15" x14ac:dyDescent="0.25">
      <c r="A1" s="441" t="s">
        <v>600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559</v>
      </c>
      <c r="H2" s="1"/>
    </row>
    <row r="3" spans="1:8" x14ac:dyDescent="0.2">
      <c r="A3" s="63"/>
      <c r="B3" s="856">
        <f>INDICE!A3</f>
        <v>42156</v>
      </c>
      <c r="C3" s="874">
        <v>41671</v>
      </c>
      <c r="D3" s="874" t="s">
        <v>120</v>
      </c>
      <c r="E3" s="874"/>
      <c r="F3" s="874" t="s">
        <v>121</v>
      </c>
      <c r="G3" s="874"/>
      <c r="H3" s="1"/>
    </row>
    <row r="4" spans="1:8" x14ac:dyDescent="0.2">
      <c r="A4" s="75"/>
      <c r="B4" s="262" t="s">
        <v>397</v>
      </c>
      <c r="C4" s="263" t="s">
        <v>500</v>
      </c>
      <c r="D4" s="262" t="s">
        <v>397</v>
      </c>
      <c r="E4" s="263" t="s">
        <v>500</v>
      </c>
      <c r="F4" s="262" t="s">
        <v>397</v>
      </c>
      <c r="G4" s="264" t="s">
        <v>500</v>
      </c>
      <c r="H4" s="1"/>
    </row>
    <row r="5" spans="1:8" x14ac:dyDescent="0.2">
      <c r="A5" s="713" t="s">
        <v>558</v>
      </c>
      <c r="B5" s="714">
        <v>21.706739807705151</v>
      </c>
      <c r="C5" s="674">
        <v>-10.841667292662365</v>
      </c>
      <c r="D5" s="715">
        <v>23.589798107166704</v>
      </c>
      <c r="E5" s="674">
        <v>-6.3268540277508434</v>
      </c>
      <c r="F5" s="715">
        <v>24.476292779851189</v>
      </c>
      <c r="G5" s="674">
        <v>-3.8587650063968448</v>
      </c>
      <c r="H5" s="1"/>
    </row>
    <row r="6" spans="1:8" x14ac:dyDescent="0.2">
      <c r="A6" s="65"/>
      <c r="B6" s="65"/>
      <c r="C6" s="65"/>
      <c r="D6" s="65"/>
      <c r="E6" s="65"/>
      <c r="F6" s="65"/>
      <c r="G6" s="71" t="s">
        <v>398</v>
      </c>
      <c r="H6" s="1"/>
    </row>
    <row r="7" spans="1:8" x14ac:dyDescent="0.2">
      <c r="A7" s="276" t="s">
        <v>571</v>
      </c>
      <c r="B7" s="94"/>
      <c r="C7" s="290"/>
      <c r="D7" s="290"/>
      <c r="E7" s="290"/>
      <c r="F7" s="94"/>
      <c r="G7" s="94"/>
      <c r="H7" s="1"/>
    </row>
    <row r="8" spans="1:8" x14ac:dyDescent="0.2">
      <c r="A8" s="707" t="s">
        <v>399</v>
      </c>
      <c r="B8" s="134"/>
      <c r="C8" s="134"/>
      <c r="D8" s="134"/>
      <c r="E8" s="134"/>
      <c r="F8" s="134"/>
      <c r="G8" s="134"/>
      <c r="H8" s="1"/>
    </row>
    <row r="9" spans="1:8" x14ac:dyDescent="0.2">
      <c r="A9" s="1"/>
      <c r="B9" s="1"/>
      <c r="C9" s="1"/>
      <c r="D9" s="1"/>
      <c r="E9" s="1"/>
      <c r="F9" s="1"/>
      <c r="G9" s="1"/>
      <c r="H9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N52"/>
  <sheetViews>
    <sheetView topLeftCell="A20" workbookViewId="0">
      <selection activeCell="C54" sqref="C54"/>
    </sheetView>
  </sheetViews>
  <sheetFormatPr baseColWidth="10" defaultRowHeight="14.25" x14ac:dyDescent="0.2"/>
  <cols>
    <col min="1" max="1" width="11" customWidth="1"/>
    <col min="2" max="2" width="15.625" customWidth="1"/>
    <col min="7" max="7" width="11" style="721"/>
  </cols>
  <sheetData>
    <row r="1" spans="1:14" x14ac:dyDescent="0.2">
      <c r="A1" s="884" t="s">
        <v>389</v>
      </c>
      <c r="B1" s="884"/>
      <c r="C1" s="884"/>
      <c r="D1" s="884"/>
      <c r="E1" s="884"/>
      <c r="F1" s="884"/>
      <c r="G1" s="884"/>
      <c r="H1" s="1"/>
      <c r="I1" s="1"/>
    </row>
    <row r="2" spans="1:14" x14ac:dyDescent="0.2">
      <c r="A2" s="885"/>
      <c r="B2" s="885"/>
      <c r="C2" s="885"/>
      <c r="D2" s="885"/>
      <c r="E2" s="885"/>
      <c r="F2" s="885"/>
      <c r="G2" s="885"/>
      <c r="H2" s="11"/>
      <c r="I2" s="62" t="s">
        <v>557</v>
      </c>
    </row>
    <row r="3" spans="1:14" x14ac:dyDescent="0.2">
      <c r="A3" s="870" t="s">
        <v>537</v>
      </c>
      <c r="B3" s="870" t="s">
        <v>538</v>
      </c>
      <c r="C3" s="853">
        <f>INDICE!A3</f>
        <v>42156</v>
      </c>
      <c r="D3" s="854">
        <v>41671</v>
      </c>
      <c r="E3" s="854" t="s">
        <v>120</v>
      </c>
      <c r="F3" s="854"/>
      <c r="G3" s="854" t="s">
        <v>121</v>
      </c>
      <c r="H3" s="854"/>
      <c r="I3" s="854"/>
    </row>
    <row r="4" spans="1:14" x14ac:dyDescent="0.2">
      <c r="A4" s="871"/>
      <c r="B4" s="871"/>
      <c r="C4" s="97" t="s">
        <v>55</v>
      </c>
      <c r="D4" s="97" t="s">
        <v>500</v>
      </c>
      <c r="E4" s="97" t="s">
        <v>55</v>
      </c>
      <c r="F4" s="97" t="s">
        <v>500</v>
      </c>
      <c r="G4" s="97" t="s">
        <v>55</v>
      </c>
      <c r="H4" s="455" t="s">
        <v>500</v>
      </c>
      <c r="I4" s="455" t="s">
        <v>110</v>
      </c>
    </row>
    <row r="5" spans="1:14" x14ac:dyDescent="0.2">
      <c r="A5" s="632"/>
      <c r="B5" s="656" t="s">
        <v>212</v>
      </c>
      <c r="C5" s="202">
        <v>0</v>
      </c>
      <c r="D5" s="187" t="s">
        <v>150</v>
      </c>
      <c r="E5" s="369">
        <v>911.50125000000003</v>
      </c>
      <c r="F5" s="187" t="s">
        <v>150</v>
      </c>
      <c r="G5" s="639">
        <v>911.50125000000003</v>
      </c>
      <c r="H5" s="187" t="s">
        <v>150</v>
      </c>
      <c r="I5" s="653">
        <v>1.5703210462484563</v>
      </c>
    </row>
    <row r="6" spans="1:14" x14ac:dyDescent="0.2">
      <c r="A6" s="632"/>
      <c r="B6" s="656" t="s">
        <v>251</v>
      </c>
      <c r="C6" s="202">
        <v>0</v>
      </c>
      <c r="D6" s="187" t="s">
        <v>150</v>
      </c>
      <c r="E6" s="369">
        <v>0</v>
      </c>
      <c r="F6" s="187">
        <v>-100</v>
      </c>
      <c r="G6" s="369">
        <v>0</v>
      </c>
      <c r="H6" s="187">
        <v>-100</v>
      </c>
      <c r="I6" s="653">
        <v>0</v>
      </c>
    </row>
    <row r="7" spans="1:14" x14ac:dyDescent="0.2">
      <c r="A7" s="632"/>
      <c r="B7" s="656" t="s">
        <v>213</v>
      </c>
      <c r="C7" s="202">
        <v>0</v>
      </c>
      <c r="D7" s="187" t="s">
        <v>150</v>
      </c>
      <c r="E7" s="369">
        <v>0</v>
      </c>
      <c r="F7" s="187">
        <v>-100</v>
      </c>
      <c r="G7" s="369">
        <v>0</v>
      </c>
      <c r="H7" s="187">
        <v>-100</v>
      </c>
      <c r="I7" s="653">
        <v>0</v>
      </c>
    </row>
    <row r="8" spans="1:14" x14ac:dyDescent="0.2">
      <c r="A8" s="638" t="s">
        <v>348</v>
      </c>
      <c r="B8" s="657"/>
      <c r="C8" s="372">
        <v>0</v>
      </c>
      <c r="D8" s="196" t="s">
        <v>150</v>
      </c>
      <c r="E8" s="192">
        <v>911.50125000000003</v>
      </c>
      <c r="F8" s="370">
        <v>-52.247694530759667</v>
      </c>
      <c r="G8" s="253">
        <v>911.50125000000003</v>
      </c>
      <c r="H8" s="370">
        <v>-80.695678014753796</v>
      </c>
      <c r="I8" s="371">
        <v>1.5703210462484563</v>
      </c>
    </row>
    <row r="9" spans="1:14" x14ac:dyDescent="0.2">
      <c r="A9" s="632"/>
      <c r="B9" s="656" t="s">
        <v>252</v>
      </c>
      <c r="C9" s="202">
        <v>0</v>
      </c>
      <c r="D9" s="187">
        <v>-100</v>
      </c>
      <c r="E9" s="369">
        <v>1001.35753</v>
      </c>
      <c r="F9" s="187">
        <v>-84.261579821189471</v>
      </c>
      <c r="G9" s="639">
        <v>3024.9730300000001</v>
      </c>
      <c r="H9" s="187">
        <v>-63.078058953362905</v>
      </c>
      <c r="I9" s="655">
        <v>5.2113793736903409</v>
      </c>
    </row>
    <row r="10" spans="1:14" x14ac:dyDescent="0.2">
      <c r="A10" s="632"/>
      <c r="B10" s="656" t="s">
        <v>214</v>
      </c>
      <c r="C10" s="803">
        <v>0</v>
      </c>
      <c r="D10" s="804">
        <v>-100</v>
      </c>
      <c r="E10" s="805">
        <v>0</v>
      </c>
      <c r="F10" s="804">
        <v>-100</v>
      </c>
      <c r="G10" s="806">
        <v>3051.39842</v>
      </c>
      <c r="H10" s="804">
        <v>-74.912168908184768</v>
      </c>
      <c r="I10" s="807">
        <v>5.2569046497909753</v>
      </c>
    </row>
    <row r="11" spans="1:14" x14ac:dyDescent="0.2">
      <c r="A11" s="632"/>
      <c r="B11" s="656" t="s">
        <v>630</v>
      </c>
      <c r="C11" s="803">
        <v>0</v>
      </c>
      <c r="D11" s="804" t="s">
        <v>150</v>
      </c>
      <c r="E11" s="805">
        <v>0</v>
      </c>
      <c r="F11" s="804" t="s">
        <v>150</v>
      </c>
      <c r="G11" s="806">
        <v>929.93902000000003</v>
      </c>
      <c r="H11" s="804" t="s">
        <v>150</v>
      </c>
      <c r="I11" s="807">
        <v>1.6020853672265003</v>
      </c>
      <c r="J11" s="403"/>
    </row>
    <row r="12" spans="1:14" x14ac:dyDescent="0.2">
      <c r="A12" s="638" t="s">
        <v>544</v>
      </c>
      <c r="B12" s="657"/>
      <c r="C12" s="372">
        <v>0</v>
      </c>
      <c r="D12" s="196">
        <v>-100</v>
      </c>
      <c r="E12" s="192">
        <v>1001.35753</v>
      </c>
      <c r="F12" s="370">
        <v>-91.652733626279286</v>
      </c>
      <c r="G12" s="253">
        <v>7006.3104700000004</v>
      </c>
      <c r="H12" s="370">
        <v>-65.580681129521693</v>
      </c>
      <c r="I12" s="371">
        <v>12.070369390707816</v>
      </c>
      <c r="J12" s="403"/>
    </row>
    <row r="13" spans="1:14" x14ac:dyDescent="0.2">
      <c r="A13" s="633"/>
      <c r="B13" s="656" t="s">
        <v>314</v>
      </c>
      <c r="C13" s="202">
        <v>0</v>
      </c>
      <c r="D13" s="187" t="s">
        <v>150</v>
      </c>
      <c r="E13" s="369">
        <v>202.24161999999998</v>
      </c>
      <c r="F13" s="187" t="s">
        <v>150</v>
      </c>
      <c r="G13" s="639">
        <v>202.24161999999998</v>
      </c>
      <c r="H13" s="187" t="s">
        <v>150</v>
      </c>
      <c r="I13" s="642">
        <v>0.34841891035627509</v>
      </c>
      <c r="J13" s="403"/>
      <c r="K13" s="808"/>
      <c r="L13" s="808"/>
      <c r="M13" s="808"/>
      <c r="N13" s="808"/>
    </row>
    <row r="14" spans="1:14" x14ac:dyDescent="0.2">
      <c r="A14" s="633"/>
      <c r="B14" s="656" t="s">
        <v>318</v>
      </c>
      <c r="C14" s="202">
        <v>0</v>
      </c>
      <c r="D14" s="187" t="s">
        <v>150</v>
      </c>
      <c r="E14" s="369">
        <v>0</v>
      </c>
      <c r="F14" s="187">
        <v>-100</v>
      </c>
      <c r="G14" s="639">
        <v>1.1762300000000001</v>
      </c>
      <c r="H14" s="187">
        <v>295.51767039913921</v>
      </c>
      <c r="I14" s="662">
        <v>2.0263918719023387E-3</v>
      </c>
      <c r="J14" s="403"/>
      <c r="K14" s="808"/>
      <c r="L14" s="808"/>
      <c r="M14" s="808"/>
      <c r="N14" s="808"/>
    </row>
    <row r="15" spans="1:14" x14ac:dyDescent="0.2">
      <c r="A15" s="632"/>
      <c r="B15" s="656" t="s">
        <v>255</v>
      </c>
      <c r="C15" s="202">
        <v>546.50305999999989</v>
      </c>
      <c r="D15" s="187">
        <v>1047.5975657208542</v>
      </c>
      <c r="E15" s="369">
        <v>1915.3426499999998</v>
      </c>
      <c r="F15" s="187">
        <v>369.32379501477146</v>
      </c>
      <c r="G15" s="639">
        <v>1998.22381</v>
      </c>
      <c r="H15" s="187">
        <v>-17.015883108591993</v>
      </c>
      <c r="I15" s="642">
        <v>3.4425108072619497</v>
      </c>
      <c r="J15" s="403"/>
      <c r="K15" s="808"/>
      <c r="L15" s="808"/>
      <c r="M15" s="808"/>
      <c r="N15" s="808"/>
    </row>
    <row r="16" spans="1:14" x14ac:dyDescent="0.2">
      <c r="A16" s="632"/>
      <c r="B16" s="663" t="s">
        <v>373</v>
      </c>
      <c r="C16" s="659">
        <v>535.39101000000005</v>
      </c>
      <c r="D16" s="660">
        <v>1202.4453737356046</v>
      </c>
      <c r="E16" s="819">
        <v>1829.50928</v>
      </c>
      <c r="F16" s="660">
        <v>395.76971427956687</v>
      </c>
      <c r="G16" s="703">
        <v>1864.5090500000001</v>
      </c>
      <c r="H16" s="660">
        <v>-20.853426168085374</v>
      </c>
      <c r="I16" s="811">
        <v>3.2121489708716422</v>
      </c>
      <c r="J16" s="403"/>
      <c r="K16" s="809"/>
      <c r="L16" s="810"/>
      <c r="M16" s="809"/>
      <c r="N16" s="808"/>
    </row>
    <row r="17" spans="1:14" x14ac:dyDescent="0.2">
      <c r="A17" s="632"/>
      <c r="B17" s="663" t="s">
        <v>370</v>
      </c>
      <c r="C17" s="659">
        <v>11.11205</v>
      </c>
      <c r="D17" s="660">
        <v>70.563892866955541</v>
      </c>
      <c r="E17" s="661">
        <v>85.833370000000002</v>
      </c>
      <c r="F17" s="660">
        <v>119.61895828503847</v>
      </c>
      <c r="G17" s="703">
        <v>133.71475999999998</v>
      </c>
      <c r="H17" s="660">
        <v>156.19716995646655</v>
      </c>
      <c r="I17" s="662">
        <v>0.23036183639030794</v>
      </c>
      <c r="J17" s="403"/>
      <c r="K17" s="809"/>
      <c r="L17" s="808"/>
      <c r="M17" s="808"/>
      <c r="N17" s="808"/>
    </row>
    <row r="18" spans="1:14" x14ac:dyDescent="0.2">
      <c r="A18" s="633"/>
      <c r="B18" s="656" t="s">
        <v>256</v>
      </c>
      <c r="C18" s="202">
        <v>0</v>
      </c>
      <c r="D18" s="187" t="s">
        <v>150</v>
      </c>
      <c r="E18" s="369">
        <v>0</v>
      </c>
      <c r="F18" s="187" t="s">
        <v>150</v>
      </c>
      <c r="G18" s="639">
        <v>644.59037999999998</v>
      </c>
      <c r="H18" s="187" t="s">
        <v>150</v>
      </c>
      <c r="I18" s="654">
        <v>1.1104908961159294</v>
      </c>
      <c r="K18" s="808"/>
      <c r="L18" s="808"/>
      <c r="M18" s="808"/>
      <c r="N18" s="808"/>
    </row>
    <row r="19" spans="1:14" x14ac:dyDescent="0.2">
      <c r="A19" s="633"/>
      <c r="B19" s="656" t="s">
        <v>220</v>
      </c>
      <c r="C19" s="202">
        <v>8.2160400000000013</v>
      </c>
      <c r="D19" s="187">
        <v>54.935723485584241</v>
      </c>
      <c r="E19" s="369">
        <v>48.375629999999994</v>
      </c>
      <c r="F19" s="187">
        <v>36.519460860274457</v>
      </c>
      <c r="G19" s="639">
        <v>91.209659999999971</v>
      </c>
      <c r="H19" s="187">
        <v>-96.411249927081727</v>
      </c>
      <c r="I19" s="642">
        <v>0.15713467065367812</v>
      </c>
      <c r="K19" s="808"/>
      <c r="L19" s="808"/>
      <c r="M19" s="808"/>
      <c r="N19" s="808"/>
    </row>
    <row r="20" spans="1:14" x14ac:dyDescent="0.2">
      <c r="A20" s="632"/>
      <c r="B20" s="656" t="s">
        <v>651</v>
      </c>
      <c r="C20" s="202">
        <v>0</v>
      </c>
      <c r="D20" s="187" t="s">
        <v>150</v>
      </c>
      <c r="E20" s="369">
        <v>0.53159000000000001</v>
      </c>
      <c r="F20" s="187" t="s">
        <v>150</v>
      </c>
      <c r="G20" s="639">
        <v>0.53159000000000001</v>
      </c>
      <c r="H20" s="187" t="s">
        <v>150</v>
      </c>
      <c r="I20" s="662">
        <v>9.1581549117482493E-4</v>
      </c>
    </row>
    <row r="21" spans="1:14" x14ac:dyDescent="0.2">
      <c r="A21" s="632"/>
      <c r="B21" s="656" t="s">
        <v>222</v>
      </c>
      <c r="C21" s="202">
        <v>0</v>
      </c>
      <c r="D21" s="187" t="s">
        <v>150</v>
      </c>
      <c r="E21" s="369">
        <v>0</v>
      </c>
      <c r="F21" s="187">
        <v>-100</v>
      </c>
      <c r="G21" s="639">
        <v>138.43634</v>
      </c>
      <c r="H21" s="187">
        <v>10116.402467823827</v>
      </c>
      <c r="I21" s="642">
        <v>0.23849610548269351</v>
      </c>
    </row>
    <row r="22" spans="1:14" x14ac:dyDescent="0.2">
      <c r="A22" s="632"/>
      <c r="B22" s="656" t="s">
        <v>258</v>
      </c>
      <c r="C22" s="202">
        <v>3722.5556399999996</v>
      </c>
      <c r="D22" s="187">
        <v>574.53077278453884</v>
      </c>
      <c r="E22" s="369">
        <v>15963.670559999999</v>
      </c>
      <c r="F22" s="187">
        <v>388.58344808247034</v>
      </c>
      <c r="G22" s="639">
        <v>19063.295269999999</v>
      </c>
      <c r="H22" s="187">
        <v>232.91520584402207</v>
      </c>
      <c r="I22" s="642">
        <v>32.841966780988663</v>
      </c>
    </row>
    <row r="23" spans="1:14" x14ac:dyDescent="0.2">
      <c r="A23" s="632"/>
      <c r="B23" s="663" t="s">
        <v>373</v>
      </c>
      <c r="C23" s="659">
        <v>3719.5559500000004</v>
      </c>
      <c r="D23" s="660">
        <v>577.78734142985013</v>
      </c>
      <c r="E23" s="819">
        <v>15944.722320000001</v>
      </c>
      <c r="F23" s="660">
        <v>390.94684018478335</v>
      </c>
      <c r="G23" s="703">
        <v>18958.441360000001</v>
      </c>
      <c r="H23" s="660">
        <v>233.2411746127442</v>
      </c>
      <c r="I23" s="811">
        <v>32.66132599563106</v>
      </c>
    </row>
    <row r="24" spans="1:14" x14ac:dyDescent="0.2">
      <c r="A24" s="632"/>
      <c r="B24" s="663" t="s">
        <v>370</v>
      </c>
      <c r="C24" s="659">
        <v>2.9996900000000002</v>
      </c>
      <c r="D24" s="660">
        <v>-3.0531711353000426</v>
      </c>
      <c r="E24" s="661">
        <v>18.948240000000002</v>
      </c>
      <c r="F24" s="660">
        <v>-3.2676615452473619</v>
      </c>
      <c r="G24" s="703">
        <v>104.85391000000001</v>
      </c>
      <c r="H24" s="660">
        <v>182.88373089358251</v>
      </c>
      <c r="I24" s="662">
        <v>0.18064078535760811</v>
      </c>
    </row>
    <row r="25" spans="1:14" x14ac:dyDescent="0.2">
      <c r="A25" s="632"/>
      <c r="B25" s="656" t="s">
        <v>390</v>
      </c>
      <c r="C25" s="202">
        <v>1.1529700000000001</v>
      </c>
      <c r="D25" s="187">
        <v>283.04651162790697</v>
      </c>
      <c r="E25" s="369">
        <v>5.6095500000000005</v>
      </c>
      <c r="F25" s="187">
        <v>169.12964837621684</v>
      </c>
      <c r="G25" s="189">
        <v>7.987820000000001</v>
      </c>
      <c r="H25" s="187">
        <v>197.46471530182848</v>
      </c>
      <c r="I25" s="653">
        <v>1.3761299679670592E-2</v>
      </c>
    </row>
    <row r="26" spans="1:14" x14ac:dyDescent="0.2">
      <c r="A26" s="632"/>
      <c r="B26" s="656" t="s">
        <v>260</v>
      </c>
      <c r="C26" s="202">
        <v>0</v>
      </c>
      <c r="D26" s="187" t="s">
        <v>150</v>
      </c>
      <c r="E26" s="369">
        <v>0</v>
      </c>
      <c r="F26" s="187" t="s">
        <v>150</v>
      </c>
      <c r="G26" s="189">
        <v>2845.3182700000002</v>
      </c>
      <c r="H26" s="187" t="s">
        <v>150</v>
      </c>
      <c r="I26" s="653">
        <v>4.9018727759904301</v>
      </c>
    </row>
    <row r="27" spans="1:14" x14ac:dyDescent="0.2">
      <c r="A27" s="638" t="s">
        <v>528</v>
      </c>
      <c r="B27" s="657"/>
      <c r="C27" s="372">
        <v>4278.427709999999</v>
      </c>
      <c r="D27" s="196">
        <v>607.06275994105545</v>
      </c>
      <c r="E27" s="192">
        <v>18135.7716</v>
      </c>
      <c r="F27" s="370">
        <v>388.22733682333592</v>
      </c>
      <c r="G27" s="253">
        <v>24993.010990000002</v>
      </c>
      <c r="H27" s="370">
        <v>134.01668469220749</v>
      </c>
      <c r="I27" s="371">
        <v>43.057594453892371</v>
      </c>
    </row>
    <row r="28" spans="1:14" x14ac:dyDescent="0.2">
      <c r="A28" s="632"/>
      <c r="B28" s="656" t="s">
        <v>391</v>
      </c>
      <c r="C28" s="202">
        <v>248.08857</v>
      </c>
      <c r="D28" s="187" t="s">
        <v>150</v>
      </c>
      <c r="E28" s="369">
        <v>2029.6219600000002</v>
      </c>
      <c r="F28" s="187">
        <v>0.85261626401677471</v>
      </c>
      <c r="G28" s="189">
        <v>3076.34609</v>
      </c>
      <c r="H28" s="187">
        <v>52.864699842959119</v>
      </c>
      <c r="I28" s="653">
        <v>5.2998841314492413</v>
      </c>
    </row>
    <row r="29" spans="1:14" x14ac:dyDescent="0.2">
      <c r="A29" s="632"/>
      <c r="B29" s="656" t="s">
        <v>263</v>
      </c>
      <c r="C29" s="202">
        <v>0</v>
      </c>
      <c r="D29" s="187" t="s">
        <v>150</v>
      </c>
      <c r="E29" s="369">
        <v>0</v>
      </c>
      <c r="F29" s="187" t="s">
        <v>150</v>
      </c>
      <c r="G29" s="189">
        <v>889.14329000000009</v>
      </c>
      <c r="H29" s="187" t="s">
        <v>150</v>
      </c>
      <c r="I29" s="653">
        <v>1.531803079170319</v>
      </c>
    </row>
    <row r="30" spans="1:14" x14ac:dyDescent="0.2">
      <c r="A30" s="638" t="s">
        <v>395</v>
      </c>
      <c r="B30" s="657"/>
      <c r="C30" s="372">
        <v>248.08857</v>
      </c>
      <c r="D30" s="196" t="s">
        <v>150</v>
      </c>
      <c r="E30" s="192">
        <v>2029.6219600000002</v>
      </c>
      <c r="F30" s="370">
        <v>97.046537050758829</v>
      </c>
      <c r="G30" s="253">
        <v>3965.48938</v>
      </c>
      <c r="H30" s="370">
        <v>97.046537050758829</v>
      </c>
      <c r="I30" s="371">
        <v>6.8316872106195596</v>
      </c>
    </row>
    <row r="31" spans="1:14" x14ac:dyDescent="0.2">
      <c r="A31" s="632"/>
      <c r="B31" s="658" t="s">
        <v>392</v>
      </c>
      <c r="C31" s="202">
        <v>0</v>
      </c>
      <c r="D31" s="198" t="s">
        <v>150</v>
      </c>
      <c r="E31" s="369">
        <v>485.78696000000002</v>
      </c>
      <c r="F31" s="198">
        <v>-90.299435993710006</v>
      </c>
      <c r="G31" s="639">
        <v>6714.6718200000014</v>
      </c>
      <c r="H31" s="198">
        <v>-14.500164901143945</v>
      </c>
      <c r="I31" s="653">
        <v>11.567938582198794</v>
      </c>
    </row>
    <row r="32" spans="1:14" x14ac:dyDescent="0.2">
      <c r="A32" s="632"/>
      <c r="B32" s="658" t="s">
        <v>628</v>
      </c>
      <c r="C32" s="202">
        <v>0</v>
      </c>
      <c r="D32" s="198">
        <v>-100</v>
      </c>
      <c r="E32" s="369">
        <v>0</v>
      </c>
      <c r="F32" s="198">
        <v>-100</v>
      </c>
      <c r="G32" s="639">
        <v>2176.4123</v>
      </c>
      <c r="H32" s="198">
        <v>119.18191667963951</v>
      </c>
      <c r="I32" s="653">
        <v>3.749491336412329</v>
      </c>
    </row>
    <row r="33" spans="1:14" x14ac:dyDescent="0.2">
      <c r="A33" s="632"/>
      <c r="B33" s="656" t="s">
        <v>266</v>
      </c>
      <c r="C33" s="202">
        <v>1037.6206099999999</v>
      </c>
      <c r="D33" s="187" t="s">
        <v>150</v>
      </c>
      <c r="E33" s="369">
        <v>1037.6206099999999</v>
      </c>
      <c r="F33" s="187">
        <v>-49.346959518153092</v>
      </c>
      <c r="G33" s="639">
        <v>1991.6796499999998</v>
      </c>
      <c r="H33" s="187">
        <v>-2.7731051541847567</v>
      </c>
      <c r="I33" s="653">
        <v>3.4312366239538989</v>
      </c>
    </row>
    <row r="34" spans="1:14" x14ac:dyDescent="0.2">
      <c r="A34" s="632"/>
      <c r="B34" s="656" t="s">
        <v>393</v>
      </c>
      <c r="C34" s="202">
        <v>0</v>
      </c>
      <c r="D34" s="187">
        <v>-100</v>
      </c>
      <c r="E34" s="369">
        <v>1075.48667</v>
      </c>
      <c r="F34" s="187">
        <v>-76.07027579826233</v>
      </c>
      <c r="G34" s="189">
        <v>9028.2791400000006</v>
      </c>
      <c r="H34" s="187">
        <v>24.825349841088816</v>
      </c>
      <c r="I34" s="653">
        <v>15.553787496120178</v>
      </c>
    </row>
    <row r="35" spans="1:14" x14ac:dyDescent="0.2">
      <c r="A35" s="632"/>
      <c r="B35" s="656" t="s">
        <v>394</v>
      </c>
      <c r="C35" s="202">
        <v>0</v>
      </c>
      <c r="D35" s="187">
        <v>-100</v>
      </c>
      <c r="E35" s="369">
        <v>1066.23099</v>
      </c>
      <c r="F35" s="187">
        <v>4.1457547704636415</v>
      </c>
      <c r="G35" s="189">
        <v>1066.23099</v>
      </c>
      <c r="H35" s="187">
        <v>4.1457547704636415</v>
      </c>
      <c r="I35" s="653">
        <v>1.8368871833794271</v>
      </c>
    </row>
    <row r="36" spans="1:14" x14ac:dyDescent="0.2">
      <c r="A36" s="632"/>
      <c r="B36" s="656" t="s">
        <v>268</v>
      </c>
      <c r="C36" s="803">
        <v>0</v>
      </c>
      <c r="D36" s="804" t="s">
        <v>150</v>
      </c>
      <c r="E36" s="805">
        <v>0</v>
      </c>
      <c r="F36" s="804" t="s">
        <v>150</v>
      </c>
      <c r="G36" s="189">
        <v>0</v>
      </c>
      <c r="H36" s="804">
        <v>-100</v>
      </c>
      <c r="I36" s="807">
        <v>0</v>
      </c>
    </row>
    <row r="37" spans="1:14" x14ac:dyDescent="0.2">
      <c r="A37" s="632"/>
      <c r="B37" s="656" t="s">
        <v>629</v>
      </c>
      <c r="C37" s="202">
        <v>0</v>
      </c>
      <c r="D37" s="187" t="s">
        <v>150</v>
      </c>
      <c r="E37" s="369">
        <v>0</v>
      </c>
      <c r="F37" s="187">
        <v>-100</v>
      </c>
      <c r="G37" s="189">
        <v>0</v>
      </c>
      <c r="H37" s="187">
        <v>-100</v>
      </c>
      <c r="I37" s="653">
        <v>0</v>
      </c>
    </row>
    <row r="38" spans="1:14" x14ac:dyDescent="0.2">
      <c r="A38" s="632" t="s">
        <v>545</v>
      </c>
      <c r="B38" s="656"/>
      <c r="C38" s="202">
        <v>1037.6206099999999</v>
      </c>
      <c r="D38" s="187">
        <v>-65.439135277693978</v>
      </c>
      <c r="E38" s="369">
        <v>3665.1252300000006</v>
      </c>
      <c r="F38" s="187">
        <v>-76.322563048038717</v>
      </c>
      <c r="G38" s="189">
        <v>20977.273900000004</v>
      </c>
      <c r="H38" s="187">
        <v>-8.2483199202784263</v>
      </c>
      <c r="I38" s="653">
        <v>36.13934122206463</v>
      </c>
    </row>
    <row r="39" spans="1:14" x14ac:dyDescent="0.2">
      <c r="A39" s="638" t="s">
        <v>667</v>
      </c>
      <c r="B39" s="657"/>
      <c r="C39" s="372">
        <v>0</v>
      </c>
      <c r="D39" s="196">
        <v>-100</v>
      </c>
      <c r="E39" s="192">
        <v>157.91560999999999</v>
      </c>
      <c r="F39" s="370">
        <v>74.733944351135577</v>
      </c>
      <c r="G39" s="253">
        <v>191.94884999999996</v>
      </c>
      <c r="H39" s="370">
        <v>112.39179378254289</v>
      </c>
      <c r="I39" s="371">
        <v>0.33068667646718852</v>
      </c>
    </row>
    <row r="40" spans="1:14" x14ac:dyDescent="0.2">
      <c r="A40" s="640" t="s">
        <v>119</v>
      </c>
      <c r="B40" s="374"/>
      <c r="C40" s="374">
        <v>5564.1368899999998</v>
      </c>
      <c r="D40" s="364">
        <v>2.3368820900860006</v>
      </c>
      <c r="E40" s="205">
        <v>25901.293180000004</v>
      </c>
      <c r="F40" s="364">
        <v>-26.420749670289378</v>
      </c>
      <c r="G40" s="256">
        <v>58045.534839999993</v>
      </c>
      <c r="H40" s="208">
        <v>-4.4100067267678167</v>
      </c>
      <c r="I40" s="375">
        <v>100</v>
      </c>
    </row>
    <row r="41" spans="1:14" x14ac:dyDescent="0.2">
      <c r="A41" s="376"/>
      <c r="B41" s="902" t="s">
        <v>373</v>
      </c>
      <c r="C41" s="664">
        <v>4254.9469600000002</v>
      </c>
      <c r="D41" s="218">
        <v>621.31706849020622</v>
      </c>
      <c r="E41" s="257">
        <v>17774.231600000003</v>
      </c>
      <c r="F41" s="218">
        <v>391.43892420837028</v>
      </c>
      <c r="G41" s="257">
        <v>20822.950410000001</v>
      </c>
      <c r="H41" s="218">
        <v>158.83505681993074</v>
      </c>
      <c r="I41" s="665">
        <v>35.873474966502698</v>
      </c>
    </row>
    <row r="42" spans="1:14" x14ac:dyDescent="0.2">
      <c r="A42" s="376"/>
      <c r="B42" s="902" t="s">
        <v>370</v>
      </c>
      <c r="C42" s="664">
        <v>1309.18993</v>
      </c>
      <c r="D42" s="218">
        <v>-72.990761083728842</v>
      </c>
      <c r="E42" s="257">
        <v>8127.0615800000005</v>
      </c>
      <c r="F42" s="218">
        <v>-74.269338932048058</v>
      </c>
      <c r="G42" s="257">
        <v>37222.58443000001</v>
      </c>
      <c r="H42" s="218">
        <v>-29.340177074635125</v>
      </c>
      <c r="I42" s="665">
        <v>64.12652503349733</v>
      </c>
    </row>
    <row r="43" spans="1:14" x14ac:dyDescent="0.2">
      <c r="A43" s="214"/>
      <c r="B43" s="214" t="s">
        <v>532</v>
      </c>
      <c r="C43" s="645">
        <v>4278.427709999999</v>
      </c>
      <c r="D43" s="646">
        <v>168.97523193855486</v>
      </c>
      <c r="E43" s="645">
        <v>20405.773269999998</v>
      </c>
      <c r="F43" s="646">
        <v>34.908819572661564</v>
      </c>
      <c r="G43" s="645">
        <v>41444.689990000006</v>
      </c>
      <c r="H43" s="648">
        <v>35.93806620887181</v>
      </c>
      <c r="I43" s="648">
        <v>71.400306852612346</v>
      </c>
    </row>
    <row r="44" spans="1:14" x14ac:dyDescent="0.2">
      <c r="A44" s="214"/>
      <c r="B44" s="214" t="s">
        <v>533</v>
      </c>
      <c r="C44" s="645">
        <v>1285.7091800000007</v>
      </c>
      <c r="D44" s="646">
        <v>-66.574037261282356</v>
      </c>
      <c r="E44" s="645">
        <v>5495.5199100000036</v>
      </c>
      <c r="F44" s="646">
        <v>-72.626822443323391</v>
      </c>
      <c r="G44" s="645">
        <v>16600.844849999987</v>
      </c>
      <c r="H44" s="648">
        <v>-45.094895704352126</v>
      </c>
      <c r="I44" s="648">
        <v>28.599693147387644</v>
      </c>
    </row>
    <row r="45" spans="1:14" x14ac:dyDescent="0.2">
      <c r="A45" s="798"/>
      <c r="B45" s="798" t="s">
        <v>534</v>
      </c>
      <c r="C45" s="799">
        <v>4277.2747399999989</v>
      </c>
      <c r="D45" s="797">
        <v>607.22401863552</v>
      </c>
      <c r="E45" s="796">
        <v>18129.630459999997</v>
      </c>
      <c r="F45" s="797">
        <v>388.51432947091064</v>
      </c>
      <c r="G45" s="796">
        <v>22000.736969999998</v>
      </c>
      <c r="H45" s="797">
        <v>106.07713101100578</v>
      </c>
      <c r="I45" s="800">
        <v>37.9025484572484</v>
      </c>
    </row>
    <row r="46" spans="1:14" x14ac:dyDescent="0.2">
      <c r="A46" s="698"/>
      <c r="B46" s="1"/>
      <c r="C46" s="716"/>
      <c r="D46" s="716"/>
      <c r="E46" s="716"/>
      <c r="F46" s="716"/>
      <c r="G46" s="719"/>
      <c r="H46" s="716"/>
      <c r="I46" s="836" t="s">
        <v>240</v>
      </c>
      <c r="J46" s="834"/>
      <c r="K46" s="259"/>
      <c r="L46" s="834">
        <f>'export. GN paises'!F43-'export. GN puntos salida'!E8</f>
        <v>109.17815850470961</v>
      </c>
      <c r="M46" s="442">
        <f>'export. GN paises'!G43-'export. GN puntos salida'!F8</f>
        <v>4222.1055599999963</v>
      </c>
      <c r="N46" s="834">
        <f>'export. GN paises'!H43-'export. GN puntos salida'!G8</f>
        <v>65.278243283506939</v>
      </c>
    </row>
    <row r="47" spans="1:14" x14ac:dyDescent="0.2">
      <c r="A47" s="698" t="s">
        <v>377</v>
      </c>
      <c r="B47" s="1"/>
      <c r="C47" s="716"/>
      <c r="D47" s="716"/>
      <c r="E47" s="716"/>
      <c r="F47" s="716"/>
      <c r="G47" s="719"/>
      <c r="H47" s="716"/>
      <c r="I47" s="249"/>
    </row>
    <row r="48" spans="1:14" x14ac:dyDescent="0.2">
      <c r="A48" s="717" t="s">
        <v>616</v>
      </c>
      <c r="B48" s="761"/>
      <c r="C48" s="608"/>
      <c r="D48" s="762"/>
      <c r="E48" s="762"/>
      <c r="F48" s="763"/>
      <c r="G48" s="719"/>
      <c r="H48" s="762"/>
      <c r="I48" s="762"/>
    </row>
    <row r="49" spans="1:9" x14ac:dyDescent="0.2">
      <c r="A49" s="718" t="s">
        <v>241</v>
      </c>
      <c r="B49" s="1"/>
      <c r="C49" s="1"/>
      <c r="D49" s="1"/>
      <c r="E49" s="1"/>
      <c r="F49" s="1"/>
      <c r="G49" s="720"/>
      <c r="H49" s="1"/>
      <c r="I49" s="1"/>
    </row>
    <row r="50" spans="1:9" x14ac:dyDescent="0.2">
      <c r="A50" s="708" t="s">
        <v>564</v>
      </c>
    </row>
    <row r="51" spans="1:9" x14ac:dyDescent="0.2">
      <c r="A51" s="892" t="s">
        <v>668</v>
      </c>
      <c r="B51" s="892"/>
      <c r="C51" s="892"/>
      <c r="D51" s="892"/>
      <c r="E51" s="892"/>
      <c r="F51" s="892"/>
      <c r="G51" s="892"/>
      <c r="H51" s="892"/>
    </row>
    <row r="52" spans="1:9" x14ac:dyDescent="0.2">
      <c r="A52" s="892"/>
      <c r="B52" s="892"/>
      <c r="C52" s="892"/>
      <c r="D52" s="892"/>
      <c r="E52" s="892"/>
      <c r="F52" s="892"/>
      <c r="G52" s="892"/>
      <c r="H52" s="892"/>
    </row>
  </sheetData>
  <mergeCells count="7">
    <mergeCell ref="A51:H52"/>
    <mergeCell ref="A1:G2"/>
    <mergeCell ref="C3:D3"/>
    <mergeCell ref="E3:F3"/>
    <mergeCell ref="A3:A4"/>
    <mergeCell ref="B3:B4"/>
    <mergeCell ref="G3:I3"/>
  </mergeCells>
  <conditionalFormatting sqref="C5:C6 C26 C32:C33 C9">
    <cfRule type="cellIs" dxfId="55" priority="148" operator="between">
      <formula>0.00000001</formula>
      <formula>1</formula>
    </cfRule>
  </conditionalFormatting>
  <conditionalFormatting sqref="I5:I6 I26 I32:I33 I9">
    <cfRule type="cellIs" dxfId="54" priority="147" operator="between">
      <formula>0.000001</formula>
      <formula>1</formula>
    </cfRule>
  </conditionalFormatting>
  <conditionalFormatting sqref="C35">
    <cfRule type="cellIs" dxfId="53" priority="141" operator="between">
      <formula>0.00000001</formula>
      <formula>1</formula>
    </cfRule>
  </conditionalFormatting>
  <conditionalFormatting sqref="I35">
    <cfRule type="cellIs" dxfId="52" priority="139" operator="between">
      <formula>0.000001</formula>
      <formula>1</formula>
    </cfRule>
  </conditionalFormatting>
  <conditionalFormatting sqref="C34">
    <cfRule type="cellIs" dxfId="51" priority="134" operator="between">
      <formula>0.00000001</formula>
      <formula>1</formula>
    </cfRule>
  </conditionalFormatting>
  <conditionalFormatting sqref="I34">
    <cfRule type="cellIs" dxfId="50" priority="133" operator="between">
      <formula>0.000001</formula>
      <formula>1</formula>
    </cfRule>
  </conditionalFormatting>
  <conditionalFormatting sqref="C10">
    <cfRule type="cellIs" dxfId="49" priority="130" operator="between">
      <formula>0.00000001</formula>
      <formula>1</formula>
    </cfRule>
  </conditionalFormatting>
  <conditionalFormatting sqref="I10">
    <cfRule type="cellIs" dxfId="48" priority="129" operator="between">
      <formula>0.000001</formula>
      <formula>1</formula>
    </cfRule>
  </conditionalFormatting>
  <conditionalFormatting sqref="C18">
    <cfRule type="cellIs" dxfId="47" priority="108" operator="between">
      <formula>0.00000001</formula>
      <formula>1</formula>
    </cfRule>
  </conditionalFormatting>
  <conditionalFormatting sqref="C19">
    <cfRule type="cellIs" dxfId="46" priority="77" operator="between">
      <formula>0.00000001</formula>
      <formula>1</formula>
    </cfRule>
  </conditionalFormatting>
  <conditionalFormatting sqref="K16:K17">
    <cfRule type="cellIs" dxfId="45" priority="96" operator="between">
      <formula>0.000001</formula>
      <formula>1</formula>
    </cfRule>
  </conditionalFormatting>
  <conditionalFormatting sqref="M16">
    <cfRule type="cellIs" dxfId="44" priority="95" operator="between">
      <formula>0.000001</formula>
      <formula>1</formula>
    </cfRule>
  </conditionalFormatting>
  <conditionalFormatting sqref="C13">
    <cfRule type="cellIs" dxfId="43" priority="81" operator="between">
      <formula>0.00000001</formula>
      <formula>1</formula>
    </cfRule>
  </conditionalFormatting>
  <conditionalFormatting sqref="C35">
    <cfRule type="cellIs" dxfId="42" priority="69" operator="between">
      <formula>0.00000001</formula>
      <formula>1</formula>
    </cfRule>
  </conditionalFormatting>
  <conditionalFormatting sqref="I35">
    <cfRule type="cellIs" dxfId="41" priority="68" operator="between">
      <formula>0.000001</formula>
      <formula>1</formula>
    </cfRule>
  </conditionalFormatting>
  <conditionalFormatting sqref="C36">
    <cfRule type="cellIs" dxfId="40" priority="55" operator="between">
      <formula>0.00000001</formula>
      <formula>1</formula>
    </cfRule>
  </conditionalFormatting>
  <conditionalFormatting sqref="I36">
    <cfRule type="cellIs" dxfId="39" priority="54" operator="between">
      <formula>0.000001</formula>
      <formula>1</formula>
    </cfRule>
  </conditionalFormatting>
  <conditionalFormatting sqref="I18">
    <cfRule type="cellIs" dxfId="38" priority="49" operator="between">
      <formula>0.000001</formula>
      <formula>1</formula>
    </cfRule>
  </conditionalFormatting>
  <conditionalFormatting sqref="C20">
    <cfRule type="cellIs" dxfId="37" priority="48" operator="between">
      <formula>0.00000001</formula>
      <formula>1</formula>
    </cfRule>
  </conditionalFormatting>
  <conditionalFormatting sqref="I39">
    <cfRule type="cellIs" dxfId="36" priority="38" operator="between">
      <formula>0.000001</formula>
      <formula>1</formula>
    </cfRule>
  </conditionalFormatting>
  <conditionalFormatting sqref="C39">
    <cfRule type="cellIs" dxfId="35" priority="39" operator="between">
      <formula>0.00000001</formula>
      <formula>1</formula>
    </cfRule>
  </conditionalFormatting>
  <conditionalFormatting sqref="C37:C38">
    <cfRule type="cellIs" dxfId="34" priority="37" operator="between">
      <formula>0.00000001</formula>
      <formula>1</formula>
    </cfRule>
  </conditionalFormatting>
  <conditionalFormatting sqref="I37:I38">
    <cfRule type="cellIs" dxfId="33" priority="36" operator="between">
      <formula>0.000001</formula>
      <formula>1</formula>
    </cfRule>
  </conditionalFormatting>
  <conditionalFormatting sqref="C37:C38">
    <cfRule type="cellIs" dxfId="32" priority="35" operator="between">
      <formula>0.00000001</formula>
      <formula>1</formula>
    </cfRule>
  </conditionalFormatting>
  <conditionalFormatting sqref="I37:I38">
    <cfRule type="cellIs" dxfId="31" priority="34" operator="between">
      <formula>0.000001</formula>
      <formula>1</formula>
    </cfRule>
  </conditionalFormatting>
  <conditionalFormatting sqref="I28:I29">
    <cfRule type="cellIs" dxfId="30" priority="30" operator="between">
      <formula>0.000001</formula>
      <formula>1</formula>
    </cfRule>
  </conditionalFormatting>
  <conditionalFormatting sqref="C28:C29">
    <cfRule type="cellIs" dxfId="29" priority="31" operator="between">
      <formula>0.00000001</formula>
      <formula>1</formula>
    </cfRule>
  </conditionalFormatting>
  <conditionalFormatting sqref="C27">
    <cfRule type="cellIs" dxfId="28" priority="29" operator="between">
      <formula>0.00000001</formula>
      <formula>1</formula>
    </cfRule>
  </conditionalFormatting>
  <conditionalFormatting sqref="I27">
    <cfRule type="cellIs" dxfId="27" priority="28" operator="between">
      <formula>0.000001</formula>
      <formula>1</formula>
    </cfRule>
  </conditionalFormatting>
  <conditionalFormatting sqref="I25">
    <cfRule type="cellIs" dxfId="26" priority="26" operator="between">
      <formula>0.000001</formula>
      <formula>1</formula>
    </cfRule>
  </conditionalFormatting>
  <conditionalFormatting sqref="C23">
    <cfRule type="cellIs" dxfId="25" priority="25" operator="between">
      <formula>0.00000001</formula>
      <formula>1</formula>
    </cfRule>
  </conditionalFormatting>
  <conditionalFormatting sqref="C24">
    <cfRule type="cellIs" dxfId="24" priority="24" operator="between">
      <formula>0.00000001</formula>
      <formula>1</formula>
    </cfRule>
  </conditionalFormatting>
  <conditionalFormatting sqref="E23">
    <cfRule type="cellIs" dxfId="23" priority="22" operator="between">
      <formula>0.00000001</formula>
      <formula>1</formula>
    </cfRule>
  </conditionalFormatting>
  <conditionalFormatting sqref="C22">
    <cfRule type="cellIs" dxfId="22" priority="21" operator="between">
      <formula>0.00000001</formula>
      <formula>1</formula>
    </cfRule>
  </conditionalFormatting>
  <conditionalFormatting sqref="C21">
    <cfRule type="cellIs" dxfId="21" priority="20" operator="between">
      <formula>0.00000001</formula>
      <formula>1</formula>
    </cfRule>
  </conditionalFormatting>
  <conditionalFormatting sqref="C16">
    <cfRule type="cellIs" dxfId="20" priority="19" operator="between">
      <formula>0.00000001</formula>
      <formula>1</formula>
    </cfRule>
  </conditionalFormatting>
  <conditionalFormatting sqref="C17">
    <cfRule type="cellIs" dxfId="19" priority="18" operator="between">
      <formula>0.00000001</formula>
      <formula>1</formula>
    </cfRule>
  </conditionalFormatting>
  <conditionalFormatting sqref="E16">
    <cfRule type="cellIs" dxfId="18" priority="16" operator="between">
      <formula>0.00000001</formula>
      <formula>1</formula>
    </cfRule>
  </conditionalFormatting>
  <conditionalFormatting sqref="C14:C15">
    <cfRule type="cellIs" dxfId="17" priority="15" operator="between">
      <formula>0.00000001</formula>
      <formula>1</formula>
    </cfRule>
  </conditionalFormatting>
  <conditionalFormatting sqref="I12">
    <cfRule type="cellIs" dxfId="16" priority="13" operator="between">
      <formula>0.000001</formula>
      <formula>1</formula>
    </cfRule>
  </conditionalFormatting>
  <conditionalFormatting sqref="C12">
    <cfRule type="cellIs" dxfId="15" priority="14" operator="between">
      <formula>0.00000001</formula>
      <formula>1</formula>
    </cfRule>
  </conditionalFormatting>
  <conditionalFormatting sqref="C11">
    <cfRule type="cellIs" dxfId="14" priority="12" operator="between">
      <formula>0.00000001</formula>
      <formula>1</formula>
    </cfRule>
  </conditionalFormatting>
  <conditionalFormatting sqref="I11">
    <cfRule type="cellIs" dxfId="13" priority="11" operator="between">
      <formula>0.000001</formula>
      <formula>1</formula>
    </cfRule>
  </conditionalFormatting>
  <conditionalFormatting sqref="C8">
    <cfRule type="cellIs" dxfId="12" priority="10" operator="between">
      <formula>0.00000001</formula>
      <formula>1</formula>
    </cfRule>
  </conditionalFormatting>
  <conditionalFormatting sqref="I8">
    <cfRule type="cellIs" dxfId="11" priority="9" operator="between">
      <formula>0.000001</formula>
      <formula>1</formula>
    </cfRule>
  </conditionalFormatting>
  <conditionalFormatting sqref="C7">
    <cfRule type="cellIs" dxfId="10" priority="8" operator="between">
      <formula>0.00000001</formula>
      <formula>1</formula>
    </cfRule>
  </conditionalFormatting>
  <conditionalFormatting sqref="I7">
    <cfRule type="cellIs" dxfId="9" priority="7" operator="between">
      <formula>0.000001</formula>
      <formula>1</formula>
    </cfRule>
  </conditionalFormatting>
  <conditionalFormatting sqref="I20">
    <cfRule type="cellIs" dxfId="8" priority="6" operator="between">
      <formula>0.000001</formula>
      <formula>1</formula>
    </cfRule>
  </conditionalFormatting>
  <conditionalFormatting sqref="I14">
    <cfRule type="cellIs" dxfId="7" priority="5" operator="between">
      <formula>0.000001</formula>
      <formula>1</formula>
    </cfRule>
  </conditionalFormatting>
  <conditionalFormatting sqref="I30">
    <cfRule type="cellIs" dxfId="6" priority="3" operator="between">
      <formula>0.000001</formula>
      <formula>1</formula>
    </cfRule>
  </conditionalFormatting>
  <conditionalFormatting sqref="C30">
    <cfRule type="cellIs" dxfId="5" priority="4" operator="between">
      <formula>0.00000001</formula>
      <formula>1</formula>
    </cfRule>
  </conditionalFormatting>
  <conditionalFormatting sqref="C31">
    <cfRule type="cellIs" dxfId="4" priority="2" operator="between">
      <formula>0.00000001</formula>
      <formula>1</formula>
    </cfRule>
  </conditionalFormatting>
  <conditionalFormatting sqref="I31">
    <cfRule type="cellIs" dxfId="3" priority="1" operator="between">
      <formula>0.000001</formula>
      <formula>1</formula>
    </cfRule>
  </conditionalFormatting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J22"/>
  <sheetViews>
    <sheetView workbookViewId="0">
      <selection sqref="A1:F2"/>
    </sheetView>
  </sheetViews>
  <sheetFormatPr baseColWidth="10" defaultRowHeight="14.25" x14ac:dyDescent="0.2"/>
  <cols>
    <col min="1" max="1" width="25.25" customWidth="1"/>
  </cols>
  <sheetData>
    <row r="1" spans="1:10" x14ac:dyDescent="0.2">
      <c r="A1" s="884" t="s">
        <v>396</v>
      </c>
      <c r="B1" s="884"/>
      <c r="C1" s="884"/>
      <c r="D1" s="884"/>
      <c r="E1" s="884"/>
      <c r="F1" s="884"/>
      <c r="G1" s="1"/>
      <c r="H1" s="1"/>
      <c r="I1" s="1"/>
    </row>
    <row r="2" spans="1:10" x14ac:dyDescent="0.2">
      <c r="A2" s="885"/>
      <c r="B2" s="885"/>
      <c r="C2" s="885"/>
      <c r="D2" s="885"/>
      <c r="E2" s="885"/>
      <c r="F2" s="885"/>
      <c r="G2" s="11"/>
      <c r="H2" s="62" t="s">
        <v>557</v>
      </c>
      <c r="I2" s="1"/>
    </row>
    <row r="3" spans="1:10" x14ac:dyDescent="0.2">
      <c r="A3" s="358"/>
      <c r="B3" s="853">
        <f>INDICE!A3</f>
        <v>42156</v>
      </c>
      <c r="C3" s="854">
        <v>41671</v>
      </c>
      <c r="D3" s="854" t="s">
        <v>120</v>
      </c>
      <c r="E3" s="854"/>
      <c r="F3" s="854" t="s">
        <v>121</v>
      </c>
      <c r="G3" s="854"/>
      <c r="H3" s="854"/>
      <c r="I3" s="1"/>
    </row>
    <row r="4" spans="1:10" x14ac:dyDescent="0.2">
      <c r="A4" s="359"/>
      <c r="B4" s="97" t="s">
        <v>55</v>
      </c>
      <c r="C4" s="97" t="s">
        <v>500</v>
      </c>
      <c r="D4" s="97" t="s">
        <v>55</v>
      </c>
      <c r="E4" s="97" t="s">
        <v>500</v>
      </c>
      <c r="F4" s="97" t="s">
        <v>55</v>
      </c>
      <c r="G4" s="455" t="s">
        <v>500</v>
      </c>
      <c r="H4" s="455" t="s">
        <v>110</v>
      </c>
      <c r="I4" s="62"/>
    </row>
    <row r="5" spans="1:10" ht="14.1" customHeight="1" x14ac:dyDescent="0.2">
      <c r="A5" s="666" t="s">
        <v>378</v>
      </c>
      <c r="B5" s="367">
        <v>4254.9469600000002</v>
      </c>
      <c r="C5" s="368">
        <v>621.317068490206</v>
      </c>
      <c r="D5" s="367">
        <v>17774.231600000003</v>
      </c>
      <c r="E5" s="368">
        <v>391.43892420837028</v>
      </c>
      <c r="F5" s="367">
        <v>20822.950410000001</v>
      </c>
      <c r="G5" s="368">
        <v>158.83505681993074</v>
      </c>
      <c r="H5" s="368">
        <v>35.873474966502698</v>
      </c>
      <c r="I5" s="1"/>
    </row>
    <row r="6" spans="1:10" x14ac:dyDescent="0.2">
      <c r="A6" s="667" t="s">
        <v>636</v>
      </c>
      <c r="B6" s="709">
        <v>3719.5559500000004</v>
      </c>
      <c r="C6" s="723">
        <v>577.78734142985013</v>
      </c>
      <c r="D6" s="709">
        <v>15944.722320000001</v>
      </c>
      <c r="E6" s="723">
        <v>390.94684018478335</v>
      </c>
      <c r="F6" s="709">
        <v>18958.441360000001</v>
      </c>
      <c r="G6" s="723">
        <v>233.2411746127442</v>
      </c>
      <c r="H6" s="723">
        <v>-87.533126674915835</v>
      </c>
      <c r="I6" s="1"/>
    </row>
    <row r="7" spans="1:10" x14ac:dyDescent="0.2">
      <c r="A7" s="667" t="s">
        <v>637</v>
      </c>
      <c r="B7" s="711">
        <v>535.39101000000005</v>
      </c>
      <c r="C7" s="723">
        <v>1202.4453737356046</v>
      </c>
      <c r="D7" s="711">
        <v>1829.50928</v>
      </c>
      <c r="E7" s="723">
        <v>395.76971427956687</v>
      </c>
      <c r="F7" s="711">
        <v>1864.5090500000001</v>
      </c>
      <c r="G7" s="723">
        <v>-20.853426168085392</v>
      </c>
      <c r="H7" s="723">
        <v>3.2121489708716422</v>
      </c>
      <c r="I7" s="722"/>
      <c r="J7" s="259"/>
    </row>
    <row r="8" spans="1:10" x14ac:dyDescent="0.2">
      <c r="A8" s="666" t="s">
        <v>638</v>
      </c>
      <c r="B8" s="652">
        <v>1309.18993</v>
      </c>
      <c r="C8" s="671">
        <v>-72.990761083728842</v>
      </c>
      <c r="D8" s="652">
        <v>8127.0615800000005</v>
      </c>
      <c r="E8" s="671">
        <v>-74.269338932048058</v>
      </c>
      <c r="F8" s="652">
        <v>37222.58443000001</v>
      </c>
      <c r="G8" s="671">
        <v>-29.340177074635132</v>
      </c>
      <c r="H8" s="671">
        <v>64.12652503349733</v>
      </c>
      <c r="I8" s="722"/>
      <c r="J8" s="259"/>
    </row>
    <row r="9" spans="1:10" x14ac:dyDescent="0.2">
      <c r="A9" s="667" t="s">
        <v>382</v>
      </c>
      <c r="B9" s="709">
        <v>18.069179999999999</v>
      </c>
      <c r="C9" s="723">
        <v>49.100898111687997</v>
      </c>
      <c r="D9" s="709">
        <v>2144.5889400000005</v>
      </c>
      <c r="E9" s="723">
        <v>2688.8185821633547</v>
      </c>
      <c r="F9" s="709">
        <v>4553.4633600000006</v>
      </c>
      <c r="G9" s="723">
        <v>4000.0118854930006</v>
      </c>
      <c r="H9" s="723">
        <v>7.8446401993735186</v>
      </c>
      <c r="I9" s="722"/>
      <c r="J9" s="259"/>
    </row>
    <row r="10" spans="1:10" x14ac:dyDescent="0.2">
      <c r="A10" s="667" t="s">
        <v>383</v>
      </c>
      <c r="B10" s="711">
        <v>0</v>
      </c>
      <c r="C10" s="724" t="s">
        <v>150</v>
      </c>
      <c r="D10" s="711">
        <v>1205.68317</v>
      </c>
      <c r="E10" s="724" t="s">
        <v>150</v>
      </c>
      <c r="F10" s="711">
        <v>1205.68317</v>
      </c>
      <c r="G10" s="724" t="s">
        <v>150</v>
      </c>
      <c r="H10" s="820">
        <v>2.0771333631836</v>
      </c>
      <c r="I10" s="722"/>
      <c r="J10" s="259"/>
    </row>
    <row r="11" spans="1:10" x14ac:dyDescent="0.2">
      <c r="A11" s="667" t="s">
        <v>384</v>
      </c>
      <c r="B11" s="709">
        <v>0</v>
      </c>
      <c r="C11" s="723">
        <v>-100</v>
      </c>
      <c r="D11" s="709">
        <v>487.57011999999997</v>
      </c>
      <c r="E11" s="723">
        <v>-93.660965561404836</v>
      </c>
      <c r="F11" s="709">
        <v>8815.5799000000006</v>
      </c>
      <c r="G11" s="723">
        <v>-23.916026729193764</v>
      </c>
      <c r="H11" s="723">
        <v>15.187352350701506</v>
      </c>
      <c r="I11" s="1"/>
    </row>
    <row r="12" spans="1:10" x14ac:dyDescent="0.2">
      <c r="A12" s="667" t="s">
        <v>385</v>
      </c>
      <c r="B12" s="709">
        <v>1037.6206099999999</v>
      </c>
      <c r="C12" s="723">
        <v>-44.417322417367984</v>
      </c>
      <c r="D12" s="709">
        <v>1123.0198799999998</v>
      </c>
      <c r="E12" s="723">
        <v>-87.225287834707714</v>
      </c>
      <c r="F12" s="709">
        <v>8258.9932399999998</v>
      </c>
      <c r="G12" s="723">
        <v>-46.722755890795156</v>
      </c>
      <c r="H12" s="723">
        <v>14.228472978611631</v>
      </c>
      <c r="I12" s="722"/>
      <c r="J12" s="259"/>
    </row>
    <row r="13" spans="1:10" x14ac:dyDescent="0.2">
      <c r="A13" s="667" t="s">
        <v>386</v>
      </c>
      <c r="B13" s="709">
        <v>2.9996900000000002</v>
      </c>
      <c r="C13" s="723">
        <v>-99.681309003435786</v>
      </c>
      <c r="D13" s="709">
        <v>70.916980000000009</v>
      </c>
      <c r="E13" s="723">
        <v>-98.568940851489856</v>
      </c>
      <c r="F13" s="709">
        <v>2099.6504099999997</v>
      </c>
      <c r="G13" s="723">
        <v>-71.269130719897419</v>
      </c>
      <c r="H13" s="723">
        <v>3.6172470729877766</v>
      </c>
      <c r="I13" s="722"/>
      <c r="J13" s="259"/>
    </row>
    <row r="14" spans="1:10" x14ac:dyDescent="0.2">
      <c r="A14" s="667" t="s">
        <v>387</v>
      </c>
      <c r="B14" s="709">
        <v>250.50045</v>
      </c>
      <c r="C14" s="723">
        <v>-87.533126674915835</v>
      </c>
      <c r="D14" s="709">
        <v>3095.2824900000001</v>
      </c>
      <c r="E14" s="723">
        <v>-69.262811110958538</v>
      </c>
      <c r="F14" s="709">
        <v>12289.21435</v>
      </c>
      <c r="G14" s="723">
        <v>-32.368914829059761</v>
      </c>
      <c r="H14" s="723">
        <v>21.171679068639282</v>
      </c>
      <c r="I14" s="1"/>
    </row>
    <row r="15" spans="1:10" x14ac:dyDescent="0.2">
      <c r="A15" s="668" t="s">
        <v>119</v>
      </c>
      <c r="B15" s="669">
        <v>5564.1368899999998</v>
      </c>
      <c r="C15" s="670">
        <v>2.3368820900860179</v>
      </c>
      <c r="D15" s="669">
        <v>25901.293180000001</v>
      </c>
      <c r="E15" s="670">
        <v>-26.420749670289389</v>
      </c>
      <c r="F15" s="669">
        <v>58045.534839999993</v>
      </c>
      <c r="G15" s="670">
        <v>-4.4100067267678167</v>
      </c>
      <c r="H15" s="670">
        <v>100</v>
      </c>
      <c r="I15" s="722"/>
      <c r="J15" s="259"/>
    </row>
    <row r="16" spans="1:10" x14ac:dyDescent="0.2">
      <c r="A16" s="700"/>
      <c r="B16" s="1"/>
      <c r="C16" s="11"/>
      <c r="D16" s="11"/>
      <c r="E16" s="11"/>
      <c r="F16" s="11"/>
      <c r="G16" s="11"/>
      <c r="H16" s="249" t="s">
        <v>240</v>
      </c>
      <c r="I16" s="11"/>
    </row>
    <row r="17" spans="1:9" x14ac:dyDescent="0.2">
      <c r="A17" s="707" t="s">
        <v>377</v>
      </c>
      <c r="B17" s="1"/>
      <c r="C17" s="11"/>
      <c r="D17" s="11"/>
      <c r="E17" s="11"/>
      <c r="F17" s="11"/>
      <c r="G17" s="11"/>
      <c r="H17" s="11"/>
      <c r="I17" s="1"/>
    </row>
    <row r="18" spans="1:9" x14ac:dyDescent="0.2">
      <c r="A18" s="707" t="s">
        <v>615</v>
      </c>
      <c r="B18" s="1"/>
      <c r="C18" s="1"/>
      <c r="D18" s="1"/>
      <c r="E18" s="1"/>
      <c r="F18" s="1"/>
      <c r="G18" s="1"/>
      <c r="H18" s="1"/>
      <c r="I18" s="1"/>
    </row>
    <row r="19" spans="1:9" x14ac:dyDescent="0.2">
      <c r="A19" s="708" t="s">
        <v>241</v>
      </c>
    </row>
    <row r="20" spans="1:9" ht="14.25" customHeight="1" x14ac:dyDescent="0.2">
      <c r="A20" s="892" t="s">
        <v>669</v>
      </c>
      <c r="B20" s="892"/>
      <c r="C20" s="892"/>
      <c r="D20" s="892"/>
      <c r="E20" s="892"/>
      <c r="F20" s="892"/>
      <c r="G20" s="892"/>
      <c r="H20" s="892"/>
    </row>
    <row r="21" spans="1:9" x14ac:dyDescent="0.2">
      <c r="A21" s="892"/>
      <c r="B21" s="892"/>
      <c r="C21" s="892"/>
      <c r="D21" s="892"/>
      <c r="E21" s="892"/>
      <c r="F21" s="892"/>
      <c r="G21" s="892"/>
      <c r="H21" s="892"/>
    </row>
    <row r="22" spans="1:9" x14ac:dyDescent="0.2">
      <c r="A22" s="892"/>
      <c r="B22" s="892"/>
      <c r="C22" s="892"/>
      <c r="D22" s="892"/>
      <c r="E22" s="892"/>
      <c r="F22" s="892"/>
      <c r="G22" s="892"/>
      <c r="H22" s="892"/>
    </row>
  </sheetData>
  <mergeCells count="5">
    <mergeCell ref="A1:F2"/>
    <mergeCell ref="B3:C3"/>
    <mergeCell ref="D3:E3"/>
    <mergeCell ref="F3:H3"/>
    <mergeCell ref="A20:H22"/>
  </mergeCells>
  <conditionalFormatting sqref="B7">
    <cfRule type="cellIs" dxfId="2" priority="3" operator="between">
      <formula>0.0001</formula>
      <formula>0.4999999</formula>
    </cfRule>
  </conditionalFormatting>
  <conditionalFormatting sqref="D7">
    <cfRule type="cellIs" dxfId="1" priority="2" operator="between">
      <formula>0.0001</formula>
      <formula>0.4999999</formula>
    </cfRule>
  </conditionalFormatting>
  <conditionalFormatting sqref="H10">
    <cfRule type="cellIs" dxfId="0" priority="1" operator="between">
      <formula>0.000001</formula>
      <formula>1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/>
  <dimension ref="A1:I14"/>
  <sheetViews>
    <sheetView workbookViewId="0">
      <selection sqref="A1:F2"/>
    </sheetView>
  </sheetViews>
  <sheetFormatPr baseColWidth="10" defaultRowHeight="14.25" x14ac:dyDescent="0.2"/>
  <sheetData>
    <row r="1" spans="1:9" x14ac:dyDescent="0.2">
      <c r="A1" s="884" t="s">
        <v>641</v>
      </c>
      <c r="B1" s="884"/>
      <c r="C1" s="884"/>
      <c r="D1" s="884"/>
      <c r="E1" s="884"/>
      <c r="F1" s="884"/>
      <c r="G1" s="1"/>
      <c r="H1" s="1"/>
    </row>
    <row r="2" spans="1:9" x14ac:dyDescent="0.2">
      <c r="A2" s="885"/>
      <c r="B2" s="885"/>
      <c r="C2" s="885"/>
      <c r="D2" s="885"/>
      <c r="E2" s="885"/>
      <c r="F2" s="885"/>
      <c r="G2" s="11"/>
      <c r="H2" s="62" t="s">
        <v>557</v>
      </c>
    </row>
    <row r="3" spans="1:9" x14ac:dyDescent="0.2">
      <c r="A3" s="358"/>
      <c r="B3" s="856">
        <f>INDICE!A3</f>
        <v>42156</v>
      </c>
      <c r="C3" s="856">
        <v>41671</v>
      </c>
      <c r="D3" s="874" t="s">
        <v>120</v>
      </c>
      <c r="E3" s="874"/>
      <c r="F3" s="874" t="s">
        <v>121</v>
      </c>
      <c r="G3" s="874"/>
      <c r="H3" s="874"/>
    </row>
    <row r="4" spans="1:9" x14ac:dyDescent="0.2">
      <c r="A4" s="359"/>
      <c r="B4" s="262" t="s">
        <v>55</v>
      </c>
      <c r="C4" s="263" t="s">
        <v>500</v>
      </c>
      <c r="D4" s="262" t="s">
        <v>55</v>
      </c>
      <c r="E4" s="263" t="s">
        <v>500</v>
      </c>
      <c r="F4" s="262" t="s">
        <v>55</v>
      </c>
      <c r="G4" s="264" t="s">
        <v>500</v>
      </c>
      <c r="H4" s="263" t="s">
        <v>561</v>
      </c>
    </row>
    <row r="5" spans="1:9" x14ac:dyDescent="0.2">
      <c r="A5" s="651" t="s">
        <v>119</v>
      </c>
      <c r="B5" s="69">
        <v>21493.911490000006</v>
      </c>
      <c r="C5" s="70">
        <v>-4.1769152814222776</v>
      </c>
      <c r="D5" s="69">
        <v>147174.37197000001</v>
      </c>
      <c r="E5" s="70">
        <v>-6.8836769318414976</v>
      </c>
      <c r="F5" s="69">
        <v>305747.03521000006</v>
      </c>
      <c r="G5" s="70">
        <v>-4.1514600584836518</v>
      </c>
      <c r="H5" s="70">
        <v>100</v>
      </c>
    </row>
    <row r="6" spans="1:9" x14ac:dyDescent="0.2">
      <c r="A6" s="365" t="s">
        <v>375</v>
      </c>
      <c r="B6" s="257">
        <v>10491.353139999999</v>
      </c>
      <c r="C6" s="218">
        <v>-34.149599746073939</v>
      </c>
      <c r="D6" s="257">
        <v>79254.515850000011</v>
      </c>
      <c r="E6" s="218">
        <v>-20.533711274416905</v>
      </c>
      <c r="F6" s="257">
        <v>176735.49440000003</v>
      </c>
      <c r="G6" s="218">
        <v>-8.9216775254292493</v>
      </c>
      <c r="H6" s="218">
        <v>57.8044834608488</v>
      </c>
    </row>
    <row r="7" spans="1:9" x14ac:dyDescent="0.2">
      <c r="A7" s="365" t="s">
        <v>376</v>
      </c>
      <c r="B7" s="257">
        <v>11002.558349999999</v>
      </c>
      <c r="C7" s="218">
        <v>69.303315297403046</v>
      </c>
      <c r="D7" s="257">
        <v>67919.856120000011</v>
      </c>
      <c r="E7" s="218">
        <v>16.45903163022631</v>
      </c>
      <c r="F7" s="257">
        <v>129011.54080999998</v>
      </c>
      <c r="G7" s="218">
        <v>3.2571825162680117</v>
      </c>
      <c r="H7" s="218">
        <v>42.195516539151185</v>
      </c>
    </row>
    <row r="8" spans="1:9" x14ac:dyDescent="0.2">
      <c r="A8" s="816" t="s">
        <v>532</v>
      </c>
      <c r="B8" s="645">
        <v>-2067.2243299999991</v>
      </c>
      <c r="C8" s="646">
        <v>-215.62879836020241</v>
      </c>
      <c r="D8" s="645">
        <v>3379.0758800000003</v>
      </c>
      <c r="E8" s="648">
        <v>-77.597360899757291</v>
      </c>
      <c r="F8" s="647">
        <v>18259.84283999999</v>
      </c>
      <c r="G8" s="648">
        <v>-47.147951213289531</v>
      </c>
      <c r="H8" s="648">
        <v>5.9722060190897199</v>
      </c>
    </row>
    <row r="9" spans="1:9" x14ac:dyDescent="0.2">
      <c r="A9" s="816" t="s">
        <v>533</v>
      </c>
      <c r="B9" s="645">
        <v>23561.135820000003</v>
      </c>
      <c r="C9" s="646">
        <v>14.136105051410725</v>
      </c>
      <c r="D9" s="645">
        <v>143795.29608999999</v>
      </c>
      <c r="E9" s="648">
        <v>0.57659158799631804</v>
      </c>
      <c r="F9" s="647">
        <v>287487.19237000006</v>
      </c>
      <c r="G9" s="648">
        <v>1.0710146749569296</v>
      </c>
      <c r="H9" s="648">
        <v>94.027793980910275</v>
      </c>
    </row>
    <row r="10" spans="1:9" x14ac:dyDescent="0.2">
      <c r="A10" s="373"/>
      <c r="B10" s="373"/>
      <c r="C10" s="699"/>
      <c r="D10" s="1"/>
      <c r="E10" s="1"/>
      <c r="F10" s="1"/>
      <c r="G10" s="1"/>
      <c r="H10" s="249" t="s">
        <v>240</v>
      </c>
    </row>
    <row r="11" spans="1:9" x14ac:dyDescent="0.2">
      <c r="A11" s="707" t="s">
        <v>562</v>
      </c>
      <c r="B11" s="1"/>
      <c r="C11" s="1"/>
      <c r="D11" s="1"/>
      <c r="E11" s="1"/>
      <c r="F11" s="1"/>
      <c r="G11" s="1"/>
      <c r="H11" s="1"/>
      <c r="I11" s="1"/>
    </row>
    <row r="12" spans="1:9" x14ac:dyDescent="0.2">
      <c r="A12" s="708" t="s">
        <v>241</v>
      </c>
      <c r="B12" s="1"/>
      <c r="C12" s="1"/>
      <c r="D12" s="1"/>
      <c r="E12" s="1"/>
      <c r="F12" s="1"/>
      <c r="G12" s="1"/>
      <c r="H12" s="1"/>
      <c r="I12" s="1"/>
    </row>
    <row r="13" spans="1:9" x14ac:dyDescent="0.2">
      <c r="A13" s="892" t="s">
        <v>668</v>
      </c>
      <c r="B13" s="892"/>
      <c r="C13" s="892"/>
      <c r="D13" s="892"/>
      <c r="E13" s="892"/>
      <c r="F13" s="892"/>
      <c r="G13" s="892"/>
      <c r="H13" s="892"/>
    </row>
    <row r="14" spans="1:9" x14ac:dyDescent="0.2">
      <c r="A14" s="892"/>
      <c r="B14" s="892"/>
      <c r="C14" s="892"/>
      <c r="D14" s="892"/>
      <c r="E14" s="892"/>
      <c r="F14" s="892"/>
      <c r="G14" s="892"/>
      <c r="H14" s="892"/>
    </row>
  </sheetData>
  <mergeCells count="5">
    <mergeCell ref="A1:F2"/>
    <mergeCell ref="B3:C3"/>
    <mergeCell ref="D3:E3"/>
    <mergeCell ref="F3:H3"/>
    <mergeCell ref="A13:H14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/>
  <dimension ref="A1:H14"/>
  <sheetViews>
    <sheetView workbookViewId="0">
      <selection activeCell="D21" sqref="D21"/>
    </sheetView>
  </sheetViews>
  <sheetFormatPr baseColWidth="10" defaultRowHeight="14.25" x14ac:dyDescent="0.2"/>
  <cols>
    <col min="1" max="1" width="28.125" customWidth="1"/>
    <col min="2" max="2" width="11.375" bestFit="1" customWidth="1"/>
  </cols>
  <sheetData>
    <row r="1" spans="1:8" x14ac:dyDescent="0.2">
      <c r="A1" s="59" t="s">
        <v>400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557</v>
      </c>
    </row>
    <row r="3" spans="1:8" x14ac:dyDescent="0.2">
      <c r="A3" s="63"/>
      <c r="B3" s="856">
        <f>INDICE!A3</f>
        <v>42156</v>
      </c>
      <c r="C3" s="874">
        <v>41671</v>
      </c>
      <c r="D3" s="874" t="s">
        <v>120</v>
      </c>
      <c r="E3" s="874"/>
      <c r="F3" s="874" t="s">
        <v>121</v>
      </c>
      <c r="G3" s="874"/>
      <c r="H3" s="874"/>
    </row>
    <row r="4" spans="1:8" ht="25.5" x14ac:dyDescent="0.2">
      <c r="A4" s="75"/>
      <c r="B4" s="262" t="s">
        <v>55</v>
      </c>
      <c r="C4" s="263" t="s">
        <v>500</v>
      </c>
      <c r="D4" s="262" t="s">
        <v>55</v>
      </c>
      <c r="E4" s="263" t="s">
        <v>500</v>
      </c>
      <c r="F4" s="262" t="s">
        <v>55</v>
      </c>
      <c r="G4" s="264" t="s">
        <v>500</v>
      </c>
      <c r="H4" s="263" t="s">
        <v>110</v>
      </c>
    </row>
    <row r="5" spans="1:8" x14ac:dyDescent="0.2">
      <c r="A5" s="725" t="s">
        <v>401</v>
      </c>
      <c r="B5" s="266">
        <v>3.2122094807999999</v>
      </c>
      <c r="C5" s="265">
        <v>-57.073239599091274</v>
      </c>
      <c r="D5" s="266">
        <v>15.433151394400003</v>
      </c>
      <c r="E5" s="265">
        <v>-62.876781176977083</v>
      </c>
      <c r="F5" s="266">
        <v>32.729635994000006</v>
      </c>
      <c r="G5" s="265">
        <v>-69.743115417464551</v>
      </c>
      <c r="H5" s="265">
        <v>8.7203818506970752</v>
      </c>
    </row>
    <row r="6" spans="1:8" x14ac:dyDescent="0.2">
      <c r="A6" s="725" t="s">
        <v>402</v>
      </c>
      <c r="B6" s="785">
        <v>0</v>
      </c>
      <c r="C6" s="268" t="s">
        <v>150</v>
      </c>
      <c r="D6" s="785">
        <v>0</v>
      </c>
      <c r="E6" s="67">
        <v>-100</v>
      </c>
      <c r="F6" s="785">
        <v>0</v>
      </c>
      <c r="G6" s="67">
        <v>-100</v>
      </c>
      <c r="H6" s="785">
        <v>0</v>
      </c>
    </row>
    <row r="7" spans="1:8" x14ac:dyDescent="0.2">
      <c r="A7" s="725" t="s">
        <v>403</v>
      </c>
      <c r="B7" s="812">
        <v>0</v>
      </c>
      <c r="C7" s="785">
        <v>-100</v>
      </c>
      <c r="D7" s="66">
        <v>1.8826123180000001</v>
      </c>
      <c r="E7" s="67">
        <v>-64.977316611598823</v>
      </c>
      <c r="F7" s="66">
        <v>6.5959199880000003</v>
      </c>
      <c r="G7" s="67">
        <v>-19.907165722486361</v>
      </c>
      <c r="H7" s="67">
        <v>1.757396292538959</v>
      </c>
    </row>
    <row r="8" spans="1:8" x14ac:dyDescent="0.2">
      <c r="A8" s="725" t="s">
        <v>404</v>
      </c>
      <c r="B8" s="66">
        <v>6.5469819999999999</v>
      </c>
      <c r="C8" s="268">
        <v>-57.228836480041814</v>
      </c>
      <c r="D8" s="66">
        <v>38.945561599999998</v>
      </c>
      <c r="E8" s="67">
        <v>-73.034045283957113</v>
      </c>
      <c r="F8" s="66">
        <v>84.498270839999989</v>
      </c>
      <c r="G8" s="67">
        <v>-74.404762793581753</v>
      </c>
      <c r="H8" s="67">
        <v>22.513455010116896</v>
      </c>
    </row>
    <row r="9" spans="1:8" x14ac:dyDescent="0.2">
      <c r="A9" s="725" t="s">
        <v>644</v>
      </c>
      <c r="B9" s="66">
        <v>66.569599999999994</v>
      </c>
      <c r="C9" s="268" t="s">
        <v>150</v>
      </c>
      <c r="D9" s="66">
        <v>251.49959999999999</v>
      </c>
      <c r="E9" s="268" t="s">
        <v>150</v>
      </c>
      <c r="F9" s="66">
        <v>251.49959999999999</v>
      </c>
      <c r="G9" s="268" t="s">
        <v>150</v>
      </c>
      <c r="H9" s="67">
        <v>67.008766846647063</v>
      </c>
    </row>
    <row r="10" spans="1:8" x14ac:dyDescent="0.2">
      <c r="A10" s="245" t="s">
        <v>119</v>
      </c>
      <c r="B10" s="270">
        <v>76.328791480799993</v>
      </c>
      <c r="C10" s="817">
        <v>217.46783463294926</v>
      </c>
      <c r="D10" s="270">
        <v>307.76092531239999</v>
      </c>
      <c r="E10" s="817">
        <v>52.858194878032016</v>
      </c>
      <c r="F10" s="270">
        <v>375.32342682199999</v>
      </c>
      <c r="G10" s="817">
        <v>-23.728534925580451</v>
      </c>
      <c r="H10" s="271">
        <v>100</v>
      </c>
    </row>
    <row r="11" spans="1:8" x14ac:dyDescent="0.2">
      <c r="A11" s="726" t="s">
        <v>277</v>
      </c>
      <c r="B11" s="273">
        <f>B10/'Consumo de gas natural'!B8*100</f>
        <v>0.34523756832571328</v>
      </c>
      <c r="C11" s="274"/>
      <c r="D11" s="273">
        <f>D10/'Consumo de gas natural'!D8*100</f>
        <v>0.18950325519469405</v>
      </c>
      <c r="E11" s="273"/>
      <c r="F11" s="273">
        <f>F10/'Consumo de gas natural'!F8*100</f>
        <v>0.12035957631365946</v>
      </c>
      <c r="G11" s="275"/>
      <c r="H11" s="275" t="s">
        <v>150</v>
      </c>
    </row>
    <row r="12" spans="1:8" x14ac:dyDescent="0.2">
      <c r="A12" s="276"/>
      <c r="B12" s="67"/>
      <c r="C12" s="67"/>
      <c r="D12" s="67"/>
      <c r="E12" s="67"/>
      <c r="F12" s="67"/>
      <c r="G12" s="269"/>
      <c r="H12" s="249" t="s">
        <v>240</v>
      </c>
    </row>
    <row r="13" spans="1:8" x14ac:dyDescent="0.2">
      <c r="A13" s="276" t="s">
        <v>571</v>
      </c>
      <c r="B13" s="134"/>
      <c r="C13" s="134"/>
      <c r="D13" s="134"/>
      <c r="E13" s="134"/>
      <c r="F13" s="134"/>
      <c r="G13" s="134"/>
      <c r="H13" s="1"/>
    </row>
    <row r="14" spans="1:8" x14ac:dyDescent="0.2">
      <c r="A14" s="708" t="s">
        <v>241</v>
      </c>
      <c r="B14" s="1"/>
      <c r="C14" s="1"/>
      <c r="D14" s="1"/>
      <c r="E14" s="1"/>
      <c r="F14" s="1"/>
      <c r="G14" s="1"/>
      <c r="H14" s="1"/>
    </row>
  </sheetData>
  <mergeCells count="3">
    <mergeCell ref="B3:C3"/>
    <mergeCell ref="D3:E3"/>
    <mergeCell ref="F3:H3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1:E14"/>
  <sheetViews>
    <sheetView workbookViewId="0">
      <selection activeCell="B10" sqref="B10"/>
    </sheetView>
  </sheetViews>
  <sheetFormatPr baseColWidth="10" defaultRowHeight="14.25" x14ac:dyDescent="0.2"/>
  <cols>
    <col min="1" max="1" width="23.875" bestFit="1" customWidth="1"/>
    <col min="3" max="3" width="5.5" customWidth="1"/>
    <col min="4" max="4" width="28.5" bestFit="1" customWidth="1"/>
  </cols>
  <sheetData>
    <row r="1" spans="1:5" x14ac:dyDescent="0.2">
      <c r="A1" s="226" t="s">
        <v>405</v>
      </c>
      <c r="B1" s="226"/>
      <c r="C1" s="226"/>
      <c r="D1" s="226"/>
      <c r="E1" s="227"/>
    </row>
    <row r="2" spans="1:5" x14ac:dyDescent="0.2">
      <c r="A2" s="229"/>
      <c r="B2" s="229"/>
      <c r="C2" s="229"/>
      <c r="D2" s="229"/>
      <c r="E2" s="62" t="s">
        <v>557</v>
      </c>
    </row>
    <row r="3" spans="1:5" x14ac:dyDescent="0.2">
      <c r="A3" s="377" t="s">
        <v>406</v>
      </c>
      <c r="B3" s="378"/>
      <c r="C3" s="379"/>
      <c r="D3" s="377" t="s">
        <v>407</v>
      </c>
      <c r="E3" s="378"/>
    </row>
    <row r="4" spans="1:5" x14ac:dyDescent="0.2">
      <c r="A4" s="191" t="s">
        <v>408</v>
      </c>
      <c r="B4" s="243">
        <v>27134.377171480803</v>
      </c>
      <c r="C4" s="380"/>
      <c r="D4" s="191" t="s">
        <v>409</v>
      </c>
      <c r="E4" s="243">
        <v>5564.1368899999998</v>
      </c>
    </row>
    <row r="5" spans="1:5" x14ac:dyDescent="0.2">
      <c r="A5" s="725" t="s">
        <v>410</v>
      </c>
      <c r="B5" s="381">
        <v>76.328791480799993</v>
      </c>
      <c r="C5" s="380"/>
      <c r="D5" s="725" t="s">
        <v>411</v>
      </c>
      <c r="E5" s="382">
        <v>5564.1368899999998</v>
      </c>
    </row>
    <row r="6" spans="1:5" x14ac:dyDescent="0.2">
      <c r="A6" s="725" t="s">
        <v>412</v>
      </c>
      <c r="B6" s="381">
        <v>12311.74828</v>
      </c>
      <c r="C6" s="380"/>
      <c r="D6" s="725" t="s">
        <v>655</v>
      </c>
      <c r="E6" s="382">
        <v>0</v>
      </c>
    </row>
    <row r="7" spans="1:5" x14ac:dyDescent="0.2">
      <c r="A7" s="725" t="s">
        <v>413</v>
      </c>
      <c r="B7" s="381">
        <v>14746.3001</v>
      </c>
      <c r="C7" s="380"/>
      <c r="D7" s="191" t="s">
        <v>414</v>
      </c>
      <c r="E7" s="243">
        <v>22109.063000000002</v>
      </c>
    </row>
    <row r="8" spans="1:5" x14ac:dyDescent="0.2">
      <c r="A8" s="727"/>
      <c r="B8" s="728">
        <v>0</v>
      </c>
      <c r="C8" s="380"/>
      <c r="D8" s="725" t="s">
        <v>415</v>
      </c>
      <c r="E8" s="382">
        <v>16816.077000000001</v>
      </c>
    </row>
    <row r="9" spans="1:5" x14ac:dyDescent="0.2">
      <c r="A9" s="725"/>
      <c r="B9" s="381"/>
      <c r="C9" s="380"/>
      <c r="D9" s="725" t="s">
        <v>416</v>
      </c>
      <c r="E9" s="382">
        <v>4460.7150000000001</v>
      </c>
    </row>
    <row r="10" spans="1:5" x14ac:dyDescent="0.2">
      <c r="A10" s="191" t="s">
        <v>286</v>
      </c>
      <c r="B10" s="243">
        <v>318</v>
      </c>
      <c r="C10" s="380"/>
      <c r="D10" s="725" t="s">
        <v>417</v>
      </c>
      <c r="E10" s="382">
        <v>832.27099999999996</v>
      </c>
    </row>
    <row r="11" spans="1:5" x14ac:dyDescent="0.2">
      <c r="A11" s="725"/>
      <c r="B11" s="381"/>
      <c r="C11" s="380"/>
      <c r="D11" s="191" t="s">
        <v>418</v>
      </c>
      <c r="E11" s="243">
        <v>-220.82271851919904</v>
      </c>
    </row>
    <row r="12" spans="1:5" x14ac:dyDescent="0.2">
      <c r="A12" s="245" t="s">
        <v>119</v>
      </c>
      <c r="B12" s="246">
        <v>27452.377171480803</v>
      </c>
      <c r="C12" s="380"/>
      <c r="D12" s="245" t="s">
        <v>119</v>
      </c>
      <c r="E12" s="246">
        <v>27452.377171480803</v>
      </c>
    </row>
    <row r="13" spans="1:5" x14ac:dyDescent="0.2">
      <c r="A13" s="1"/>
      <c r="B13" s="1"/>
      <c r="C13" s="1"/>
      <c r="D13" s="1"/>
      <c r="E13" s="249" t="s">
        <v>240</v>
      </c>
    </row>
    <row r="14" spans="1:5" x14ac:dyDescent="0.2">
      <c r="A14" s="1"/>
      <c r="B14" s="1"/>
      <c r="C14" s="1"/>
      <c r="D14" s="1"/>
      <c r="E14" s="1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/>
  <dimension ref="A1:F27"/>
  <sheetViews>
    <sheetView workbookViewId="0">
      <selection activeCell="C23" sqref="C23"/>
    </sheetView>
  </sheetViews>
  <sheetFormatPr baseColWidth="10" defaultRowHeight="14.25" x14ac:dyDescent="0.2"/>
  <sheetData>
    <row r="1" spans="1:6" x14ac:dyDescent="0.2">
      <c r="A1" s="842" t="s">
        <v>591</v>
      </c>
      <c r="B1" s="842"/>
      <c r="C1" s="842"/>
      <c r="D1" s="842"/>
      <c r="E1" s="842"/>
      <c r="F1" s="279"/>
    </row>
    <row r="2" spans="1:6" x14ac:dyDescent="0.2">
      <c r="A2" s="843"/>
      <c r="B2" s="843"/>
      <c r="C2" s="843"/>
      <c r="D2" s="843"/>
      <c r="E2" s="843"/>
      <c r="F2" s="62" t="s">
        <v>419</v>
      </c>
    </row>
    <row r="3" spans="1:6" x14ac:dyDescent="0.2">
      <c r="A3" s="280"/>
      <c r="B3" s="280"/>
      <c r="C3" s="281" t="s">
        <v>589</v>
      </c>
      <c r="D3" s="281" t="s">
        <v>555</v>
      </c>
      <c r="E3" s="281" t="s">
        <v>590</v>
      </c>
      <c r="F3" s="281" t="s">
        <v>555</v>
      </c>
    </row>
    <row r="4" spans="1:6" x14ac:dyDescent="0.2">
      <c r="A4" s="893">
        <v>2009</v>
      </c>
      <c r="B4" s="286" t="s">
        <v>289</v>
      </c>
      <c r="C4" s="385">
        <v>7.7359</v>
      </c>
      <c r="D4" s="731">
        <v>-3.815835281245334</v>
      </c>
      <c r="E4" s="385">
        <v>6.3959999999999999</v>
      </c>
      <c r="F4" s="731">
        <v>-3.5628665772054937</v>
      </c>
    </row>
    <row r="5" spans="1:6" x14ac:dyDescent="0.2">
      <c r="A5" s="894"/>
      <c r="B5" s="283" t="s">
        <v>420</v>
      </c>
      <c r="C5" s="383">
        <v>6.9970999999999997</v>
      </c>
      <c r="D5" s="729">
        <v>-9.550278571336241</v>
      </c>
      <c r="E5" s="383">
        <v>5.6573000000000002</v>
      </c>
      <c r="F5" s="729">
        <v>-11.549405878674166</v>
      </c>
    </row>
    <row r="6" spans="1:6" x14ac:dyDescent="0.2">
      <c r="A6" s="894"/>
      <c r="B6" s="283" t="s">
        <v>291</v>
      </c>
      <c r="C6" s="383">
        <v>6.8564999999999996</v>
      </c>
      <c r="D6" s="729">
        <v>-2.0094038958997307</v>
      </c>
      <c r="E6" s="383">
        <v>5.3018999999999998</v>
      </c>
      <c r="F6" s="729">
        <v>-6.2821487281919</v>
      </c>
    </row>
    <row r="7" spans="1:6" x14ac:dyDescent="0.2">
      <c r="A7" s="894"/>
      <c r="B7" s="283" t="s">
        <v>292</v>
      </c>
      <c r="C7" s="383">
        <v>6.7845000000000004</v>
      </c>
      <c r="D7" s="729">
        <v>-1.050098446729369</v>
      </c>
      <c r="E7" s="383">
        <v>5.2298999999999998</v>
      </c>
      <c r="F7" s="729">
        <v>-1.3580037345102711</v>
      </c>
    </row>
    <row r="8" spans="1:6" x14ac:dyDescent="0.2">
      <c r="A8" s="893">
        <v>2010</v>
      </c>
      <c r="B8" s="286" t="s">
        <v>289</v>
      </c>
      <c r="C8" s="385">
        <v>6.7853000000000003</v>
      </c>
      <c r="D8" s="731" t="s">
        <v>194</v>
      </c>
      <c r="E8" s="385">
        <v>5.2305999999999999</v>
      </c>
      <c r="F8" s="732" t="s">
        <v>194</v>
      </c>
    </row>
    <row r="9" spans="1:6" x14ac:dyDescent="0.2">
      <c r="A9" s="894"/>
      <c r="B9" s="283" t="s">
        <v>290</v>
      </c>
      <c r="C9" s="383">
        <v>6.9649000000000001</v>
      </c>
      <c r="D9" s="729">
        <v>2.6468984422206789</v>
      </c>
      <c r="E9" s="383">
        <v>5.4103000000000003</v>
      </c>
      <c r="F9" s="729">
        <v>3.4355523266929304</v>
      </c>
    </row>
    <row r="10" spans="1:6" x14ac:dyDescent="0.2">
      <c r="A10" s="894"/>
      <c r="B10" s="283" t="s">
        <v>291</v>
      </c>
      <c r="C10" s="383">
        <v>7.4569000000000001</v>
      </c>
      <c r="D10" s="729">
        <v>7.0639923042685462</v>
      </c>
      <c r="E10" s="383">
        <v>5.8754999999999997</v>
      </c>
      <c r="F10" s="729">
        <v>8.5984141359998407</v>
      </c>
    </row>
    <row r="11" spans="1:6" x14ac:dyDescent="0.2">
      <c r="A11" s="895"/>
      <c r="B11" s="288" t="s">
        <v>292</v>
      </c>
      <c r="C11" s="384">
        <v>7.3807999999999998</v>
      </c>
      <c r="D11" s="730">
        <v>-1.0205313199855204</v>
      </c>
      <c r="E11" s="384">
        <v>5.7994000000000003</v>
      </c>
      <c r="F11" s="730">
        <v>-1.2952089183899138</v>
      </c>
    </row>
    <row r="12" spans="1:6" x14ac:dyDescent="0.2">
      <c r="A12" s="894">
        <v>2011</v>
      </c>
      <c r="B12" s="283" t="s">
        <v>289</v>
      </c>
      <c r="C12" s="383">
        <v>7.6839000000000004</v>
      </c>
      <c r="D12" s="729">
        <v>4.1066009104704175</v>
      </c>
      <c r="E12" s="383">
        <v>6.02</v>
      </c>
      <c r="F12" s="729">
        <v>3.8038417767355108</v>
      </c>
    </row>
    <row r="13" spans="1:6" x14ac:dyDescent="0.2">
      <c r="A13" s="894"/>
      <c r="B13" s="283" t="s">
        <v>290</v>
      </c>
      <c r="C13" s="383">
        <v>7.9547999999999996</v>
      </c>
      <c r="D13" s="729">
        <v>3.5255534298988693</v>
      </c>
      <c r="E13" s="383">
        <v>6.2908999999999997</v>
      </c>
      <c r="F13" s="729">
        <v>4.5000000000000027</v>
      </c>
    </row>
    <row r="14" spans="1:6" x14ac:dyDescent="0.2">
      <c r="A14" s="894"/>
      <c r="B14" s="283" t="s">
        <v>291</v>
      </c>
      <c r="C14" s="383">
        <v>8.3352000000000004</v>
      </c>
      <c r="D14" s="729">
        <v>4.7820184039825104</v>
      </c>
      <c r="E14" s="383">
        <v>6.6712999999999996</v>
      </c>
      <c r="F14" s="729">
        <v>6.0468295474415399</v>
      </c>
    </row>
    <row r="15" spans="1:6" x14ac:dyDescent="0.2">
      <c r="A15" s="895"/>
      <c r="B15" s="288" t="s">
        <v>292</v>
      </c>
      <c r="C15" s="384">
        <v>8.4214000000000002</v>
      </c>
      <c r="D15" s="730">
        <v>1.034168346290429</v>
      </c>
      <c r="E15" s="384">
        <v>6.7573999999999996</v>
      </c>
      <c r="F15" s="730">
        <v>1.2906030308935299</v>
      </c>
    </row>
    <row r="16" spans="1:6" x14ac:dyDescent="0.2">
      <c r="A16" s="894">
        <v>2012</v>
      </c>
      <c r="B16" s="283" t="s">
        <v>289</v>
      </c>
      <c r="C16" s="383">
        <v>8.4930747799999988</v>
      </c>
      <c r="D16" s="729">
        <v>0.85110290450517256</v>
      </c>
      <c r="E16" s="383">
        <v>6.77558478</v>
      </c>
      <c r="F16" s="729">
        <v>0.2691091248113231</v>
      </c>
    </row>
    <row r="17" spans="1:6" x14ac:dyDescent="0.2">
      <c r="A17" s="894"/>
      <c r="B17" s="283" t="s">
        <v>293</v>
      </c>
      <c r="C17" s="383">
        <v>8.8919548999999982</v>
      </c>
      <c r="D17" s="729">
        <v>4.6965337093146315</v>
      </c>
      <c r="E17" s="383">
        <v>7.1146388999999992</v>
      </c>
      <c r="F17" s="729">
        <v>5.0040569339610448</v>
      </c>
    </row>
    <row r="18" spans="1:6" x14ac:dyDescent="0.2">
      <c r="A18" s="894"/>
      <c r="B18" s="283" t="s">
        <v>291</v>
      </c>
      <c r="C18" s="383">
        <v>9.0495981799999985</v>
      </c>
      <c r="D18" s="729">
        <v>1.772875388740448</v>
      </c>
      <c r="E18" s="383">
        <v>7.2722821799999995</v>
      </c>
      <c r="F18" s="729">
        <v>2.2157593971494505</v>
      </c>
    </row>
    <row r="19" spans="1:6" x14ac:dyDescent="0.2">
      <c r="A19" s="895"/>
      <c r="B19" s="288" t="s">
        <v>294</v>
      </c>
      <c r="C19" s="384">
        <v>9.2796727099999998</v>
      </c>
      <c r="D19" s="730">
        <v>2.5423728813559472</v>
      </c>
      <c r="E19" s="384">
        <v>7.4571707099999998</v>
      </c>
      <c r="F19" s="730">
        <v>2.5423728813559361</v>
      </c>
    </row>
    <row r="20" spans="1:6" x14ac:dyDescent="0.2">
      <c r="A20" s="734">
        <v>2013</v>
      </c>
      <c r="B20" s="735" t="s">
        <v>289</v>
      </c>
      <c r="C20" s="736">
        <v>9.3228939099999995</v>
      </c>
      <c r="D20" s="733">
        <v>0.46576211630204822</v>
      </c>
      <c r="E20" s="736">
        <v>7.4668749099999996</v>
      </c>
      <c r="F20" s="733">
        <v>0.13013246413933616</v>
      </c>
    </row>
    <row r="21" spans="1:6" x14ac:dyDescent="0.2">
      <c r="A21" s="734">
        <v>2014</v>
      </c>
      <c r="B21" s="735" t="s">
        <v>289</v>
      </c>
      <c r="C21" s="736">
        <v>9.3313711699999988</v>
      </c>
      <c r="D21" s="733">
        <v>9.0929491227036571E-2</v>
      </c>
      <c r="E21" s="736">
        <v>7.4541771700000004</v>
      </c>
      <c r="F21" s="733">
        <v>-0.17005427508895066</v>
      </c>
    </row>
    <row r="22" spans="1:6" x14ac:dyDescent="0.2">
      <c r="A22" s="893">
        <v>2015</v>
      </c>
      <c r="B22" s="283" t="s">
        <v>289</v>
      </c>
      <c r="C22" s="383">
        <v>9.0886999999999993</v>
      </c>
      <c r="D22" s="729">
        <v>-2.6</v>
      </c>
      <c r="E22" s="383">
        <v>7.2163000000000004</v>
      </c>
      <c r="F22" s="729">
        <v>-3.2</v>
      </c>
    </row>
    <row r="23" spans="1:6" x14ac:dyDescent="0.2">
      <c r="A23" s="894"/>
      <c r="B23" s="283" t="s">
        <v>290</v>
      </c>
      <c r="C23" s="383">
        <v>8.8966738299999992</v>
      </c>
      <c r="D23" s="729">
        <v>-2.1126277723363662</v>
      </c>
      <c r="E23" s="383">
        <v>7.0243198300000005</v>
      </c>
      <c r="F23" s="729">
        <v>-2.6607716516130533</v>
      </c>
    </row>
    <row r="24" spans="1:6" x14ac:dyDescent="0.2">
      <c r="A24" s="737"/>
      <c r="B24" s="58"/>
      <c r="C24" s="94"/>
      <c r="D24" s="94"/>
      <c r="E24" s="94"/>
      <c r="F24" s="94" t="s">
        <v>298</v>
      </c>
    </row>
    <row r="25" spans="1:6" x14ac:dyDescent="0.2">
      <c r="A25" s="737" t="s">
        <v>556</v>
      </c>
      <c r="B25" s="58"/>
      <c r="C25" s="94"/>
      <c r="D25" s="94"/>
      <c r="E25" s="94"/>
      <c r="F25" s="94"/>
    </row>
    <row r="26" spans="1:6" x14ac:dyDescent="0.2">
      <c r="A26" s="94" t="s">
        <v>619</v>
      </c>
      <c r="B26" s="8"/>
      <c r="C26" s="8"/>
      <c r="D26" s="8"/>
      <c r="E26" s="8"/>
      <c r="F26" s="8"/>
    </row>
    <row r="27" spans="1:6" x14ac:dyDescent="0.2">
      <c r="A27" s="387"/>
      <c r="B27" s="8"/>
      <c r="C27" s="8"/>
      <c r="D27" s="8"/>
      <c r="E27" s="8"/>
      <c r="F27" s="8"/>
    </row>
  </sheetData>
  <mergeCells count="6">
    <mergeCell ref="A22:A23"/>
    <mergeCell ref="A1:E2"/>
    <mergeCell ref="A16:A19"/>
    <mergeCell ref="A4:A7"/>
    <mergeCell ref="A8:A11"/>
    <mergeCell ref="A12:A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17"/>
  <sheetViews>
    <sheetView zoomScale="110" zoomScaleNormal="110" zoomScaleSheetLayoutView="100" workbookViewId="0">
      <selection activeCell="B3" sqref="B3:C3"/>
    </sheetView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9" width="11" style="78"/>
    <col min="10" max="10" width="10" style="78"/>
    <col min="11" max="12" width="10.125" style="78" bestFit="1" customWidth="1"/>
    <col min="13" max="256" width="10" style="78"/>
    <col min="257" max="257" width="28.375" style="78" customWidth="1"/>
    <col min="258" max="258" width="10.875" style="78" customWidth="1"/>
    <col min="259" max="259" width="11.375" style="78" customWidth="1"/>
    <col min="260" max="260" width="10" style="78"/>
    <col min="261" max="261" width="11.375" style="78" customWidth="1"/>
    <col min="262" max="262" width="11.875" style="78" customWidth="1"/>
    <col min="263" max="263" width="10" style="78"/>
    <col min="264" max="264" width="10.875" style="78" bestFit="1" customWidth="1"/>
    <col min="265" max="266" width="10" style="78"/>
    <col min="267" max="268" width="10.125" style="78" bestFit="1" customWidth="1"/>
    <col min="269" max="512" width="10" style="78"/>
    <col min="513" max="513" width="28.375" style="78" customWidth="1"/>
    <col min="514" max="514" width="10.875" style="78" customWidth="1"/>
    <col min="515" max="515" width="11.375" style="78" customWidth="1"/>
    <col min="516" max="516" width="10" style="78"/>
    <col min="517" max="517" width="11.375" style="78" customWidth="1"/>
    <col min="518" max="518" width="11.875" style="78" customWidth="1"/>
    <col min="519" max="519" width="10" style="78"/>
    <col min="520" max="520" width="10.875" style="78" bestFit="1" customWidth="1"/>
    <col min="521" max="522" width="10" style="78"/>
    <col min="523" max="524" width="10.125" style="78" bestFit="1" customWidth="1"/>
    <col min="525" max="768" width="10" style="78"/>
    <col min="769" max="769" width="28.375" style="78" customWidth="1"/>
    <col min="770" max="770" width="10.875" style="78" customWidth="1"/>
    <col min="771" max="771" width="11.375" style="78" customWidth="1"/>
    <col min="772" max="772" width="10" style="78"/>
    <col min="773" max="773" width="11.375" style="78" customWidth="1"/>
    <col min="774" max="774" width="11.875" style="78" customWidth="1"/>
    <col min="775" max="775" width="10" style="78"/>
    <col min="776" max="776" width="10.875" style="78" bestFit="1" customWidth="1"/>
    <col min="777" max="778" width="10" style="78"/>
    <col min="779" max="780" width="10.125" style="78" bestFit="1" customWidth="1"/>
    <col min="781" max="1024" width="11" style="78"/>
    <col min="1025" max="1025" width="28.375" style="78" customWidth="1"/>
    <col min="1026" max="1026" width="10.875" style="78" customWidth="1"/>
    <col min="1027" max="1027" width="11.375" style="78" customWidth="1"/>
    <col min="1028" max="1028" width="10" style="78"/>
    <col min="1029" max="1029" width="11.375" style="78" customWidth="1"/>
    <col min="1030" max="1030" width="11.875" style="78" customWidth="1"/>
    <col min="1031" max="1031" width="10" style="78"/>
    <col min="1032" max="1032" width="10.875" style="78" bestFit="1" customWidth="1"/>
    <col min="1033" max="1034" width="10" style="78"/>
    <col min="1035" max="1036" width="10.125" style="78" bestFit="1" customWidth="1"/>
    <col min="1037" max="1280" width="10" style="78"/>
    <col min="1281" max="1281" width="28.375" style="78" customWidth="1"/>
    <col min="1282" max="1282" width="10.875" style="78" customWidth="1"/>
    <col min="1283" max="1283" width="11.375" style="78" customWidth="1"/>
    <col min="1284" max="1284" width="10" style="78"/>
    <col min="1285" max="1285" width="11.375" style="78" customWidth="1"/>
    <col min="1286" max="1286" width="11.875" style="78" customWidth="1"/>
    <col min="1287" max="1287" width="10" style="78"/>
    <col min="1288" max="1288" width="10.875" style="78" bestFit="1" customWidth="1"/>
    <col min="1289" max="1290" width="10" style="78"/>
    <col min="1291" max="1292" width="10.125" style="78" bestFit="1" customWidth="1"/>
    <col min="1293" max="1536" width="10" style="78"/>
    <col min="1537" max="1537" width="28.375" style="78" customWidth="1"/>
    <col min="1538" max="1538" width="10.875" style="78" customWidth="1"/>
    <col min="1539" max="1539" width="11.375" style="78" customWidth="1"/>
    <col min="1540" max="1540" width="10" style="78"/>
    <col min="1541" max="1541" width="11.375" style="78" customWidth="1"/>
    <col min="1542" max="1542" width="11.875" style="78" customWidth="1"/>
    <col min="1543" max="1543" width="10" style="78"/>
    <col min="1544" max="1544" width="10.875" style="78" bestFit="1" customWidth="1"/>
    <col min="1545" max="1546" width="10" style="78"/>
    <col min="1547" max="1548" width="10.125" style="78" bestFit="1" customWidth="1"/>
    <col min="1549" max="1792" width="10" style="78"/>
    <col min="1793" max="1793" width="28.375" style="78" customWidth="1"/>
    <col min="1794" max="1794" width="10.875" style="78" customWidth="1"/>
    <col min="1795" max="1795" width="11.375" style="78" customWidth="1"/>
    <col min="1796" max="1796" width="10" style="78"/>
    <col min="1797" max="1797" width="11.375" style="78" customWidth="1"/>
    <col min="1798" max="1798" width="11.875" style="78" customWidth="1"/>
    <col min="1799" max="1799" width="10" style="78"/>
    <col min="1800" max="1800" width="10.875" style="78" bestFit="1" customWidth="1"/>
    <col min="1801" max="1802" width="10" style="78"/>
    <col min="1803" max="1804" width="10.125" style="78" bestFit="1" customWidth="1"/>
    <col min="1805" max="2048" width="11" style="78"/>
    <col min="2049" max="2049" width="28.375" style="78" customWidth="1"/>
    <col min="2050" max="2050" width="10.875" style="78" customWidth="1"/>
    <col min="2051" max="2051" width="11.375" style="78" customWidth="1"/>
    <col min="2052" max="2052" width="10" style="78"/>
    <col min="2053" max="2053" width="11.375" style="78" customWidth="1"/>
    <col min="2054" max="2054" width="11.875" style="78" customWidth="1"/>
    <col min="2055" max="2055" width="10" style="78"/>
    <col min="2056" max="2056" width="10.875" style="78" bestFit="1" customWidth="1"/>
    <col min="2057" max="2058" width="10" style="78"/>
    <col min="2059" max="2060" width="10.125" style="78" bestFit="1" customWidth="1"/>
    <col min="2061" max="2304" width="10" style="78"/>
    <col min="2305" max="2305" width="28.375" style="78" customWidth="1"/>
    <col min="2306" max="2306" width="10.875" style="78" customWidth="1"/>
    <col min="2307" max="2307" width="11.375" style="78" customWidth="1"/>
    <col min="2308" max="2308" width="10" style="78"/>
    <col min="2309" max="2309" width="11.375" style="78" customWidth="1"/>
    <col min="2310" max="2310" width="11.875" style="78" customWidth="1"/>
    <col min="2311" max="2311" width="10" style="78"/>
    <col min="2312" max="2312" width="10.875" style="78" bestFit="1" customWidth="1"/>
    <col min="2313" max="2314" width="10" style="78"/>
    <col min="2315" max="2316" width="10.125" style="78" bestFit="1" customWidth="1"/>
    <col min="2317" max="2560" width="10" style="78"/>
    <col min="2561" max="2561" width="28.375" style="78" customWidth="1"/>
    <col min="2562" max="2562" width="10.875" style="78" customWidth="1"/>
    <col min="2563" max="2563" width="11.375" style="78" customWidth="1"/>
    <col min="2564" max="2564" width="10" style="78"/>
    <col min="2565" max="2565" width="11.375" style="78" customWidth="1"/>
    <col min="2566" max="2566" width="11.875" style="78" customWidth="1"/>
    <col min="2567" max="2567" width="10" style="78"/>
    <col min="2568" max="2568" width="10.875" style="78" bestFit="1" customWidth="1"/>
    <col min="2569" max="2570" width="10" style="78"/>
    <col min="2571" max="2572" width="10.125" style="78" bestFit="1" customWidth="1"/>
    <col min="2573" max="2816" width="10" style="78"/>
    <col min="2817" max="2817" width="28.375" style="78" customWidth="1"/>
    <col min="2818" max="2818" width="10.875" style="78" customWidth="1"/>
    <col min="2819" max="2819" width="11.375" style="78" customWidth="1"/>
    <col min="2820" max="2820" width="10" style="78"/>
    <col min="2821" max="2821" width="11.375" style="78" customWidth="1"/>
    <col min="2822" max="2822" width="11.875" style="78" customWidth="1"/>
    <col min="2823" max="2823" width="10" style="78"/>
    <col min="2824" max="2824" width="10.875" style="78" bestFit="1" customWidth="1"/>
    <col min="2825" max="2826" width="10" style="78"/>
    <col min="2827" max="2828" width="10.125" style="78" bestFit="1" customWidth="1"/>
    <col min="2829" max="3072" width="11" style="78"/>
    <col min="3073" max="3073" width="28.375" style="78" customWidth="1"/>
    <col min="3074" max="3074" width="10.875" style="78" customWidth="1"/>
    <col min="3075" max="3075" width="11.375" style="78" customWidth="1"/>
    <col min="3076" max="3076" width="10" style="78"/>
    <col min="3077" max="3077" width="11.375" style="78" customWidth="1"/>
    <col min="3078" max="3078" width="11.875" style="78" customWidth="1"/>
    <col min="3079" max="3079" width="10" style="78"/>
    <col min="3080" max="3080" width="10.875" style="78" bestFit="1" customWidth="1"/>
    <col min="3081" max="3082" width="10" style="78"/>
    <col min="3083" max="3084" width="10.125" style="78" bestFit="1" customWidth="1"/>
    <col min="3085" max="3328" width="10" style="78"/>
    <col min="3329" max="3329" width="28.375" style="78" customWidth="1"/>
    <col min="3330" max="3330" width="10.875" style="78" customWidth="1"/>
    <col min="3331" max="3331" width="11.375" style="78" customWidth="1"/>
    <col min="3332" max="3332" width="10" style="78"/>
    <col min="3333" max="3333" width="11.375" style="78" customWidth="1"/>
    <col min="3334" max="3334" width="11.875" style="78" customWidth="1"/>
    <col min="3335" max="3335" width="10" style="78"/>
    <col min="3336" max="3336" width="10.875" style="78" bestFit="1" customWidth="1"/>
    <col min="3337" max="3338" width="10" style="78"/>
    <col min="3339" max="3340" width="10.125" style="78" bestFit="1" customWidth="1"/>
    <col min="3341" max="3584" width="10" style="78"/>
    <col min="3585" max="3585" width="28.375" style="78" customWidth="1"/>
    <col min="3586" max="3586" width="10.875" style="78" customWidth="1"/>
    <col min="3587" max="3587" width="11.375" style="78" customWidth="1"/>
    <col min="3588" max="3588" width="10" style="78"/>
    <col min="3589" max="3589" width="11.375" style="78" customWidth="1"/>
    <col min="3590" max="3590" width="11.875" style="78" customWidth="1"/>
    <col min="3591" max="3591" width="10" style="78"/>
    <col min="3592" max="3592" width="10.875" style="78" bestFit="1" customWidth="1"/>
    <col min="3593" max="3594" width="10" style="78"/>
    <col min="3595" max="3596" width="10.125" style="78" bestFit="1" customWidth="1"/>
    <col min="3597" max="3840" width="10" style="78"/>
    <col min="3841" max="3841" width="28.375" style="78" customWidth="1"/>
    <col min="3842" max="3842" width="10.875" style="78" customWidth="1"/>
    <col min="3843" max="3843" width="11.375" style="78" customWidth="1"/>
    <col min="3844" max="3844" width="10" style="78"/>
    <col min="3845" max="3845" width="11.375" style="78" customWidth="1"/>
    <col min="3846" max="3846" width="11.875" style="78" customWidth="1"/>
    <col min="3847" max="3847" width="10" style="78"/>
    <col min="3848" max="3848" width="10.875" style="78" bestFit="1" customWidth="1"/>
    <col min="3849" max="3850" width="10" style="78"/>
    <col min="3851" max="3852" width="10.125" style="78" bestFit="1" customWidth="1"/>
    <col min="3853" max="4096" width="11" style="78"/>
    <col min="4097" max="4097" width="28.375" style="78" customWidth="1"/>
    <col min="4098" max="4098" width="10.875" style="78" customWidth="1"/>
    <col min="4099" max="4099" width="11.375" style="78" customWidth="1"/>
    <col min="4100" max="4100" width="10" style="78"/>
    <col min="4101" max="4101" width="11.375" style="78" customWidth="1"/>
    <col min="4102" max="4102" width="11.875" style="78" customWidth="1"/>
    <col min="4103" max="4103" width="10" style="78"/>
    <col min="4104" max="4104" width="10.875" style="78" bestFit="1" customWidth="1"/>
    <col min="4105" max="4106" width="10" style="78"/>
    <col min="4107" max="4108" width="10.125" style="78" bestFit="1" customWidth="1"/>
    <col min="4109" max="4352" width="10" style="78"/>
    <col min="4353" max="4353" width="28.375" style="78" customWidth="1"/>
    <col min="4354" max="4354" width="10.875" style="78" customWidth="1"/>
    <col min="4355" max="4355" width="11.375" style="78" customWidth="1"/>
    <col min="4356" max="4356" width="10" style="78"/>
    <col min="4357" max="4357" width="11.375" style="78" customWidth="1"/>
    <col min="4358" max="4358" width="11.875" style="78" customWidth="1"/>
    <col min="4359" max="4359" width="10" style="78"/>
    <col min="4360" max="4360" width="10.875" style="78" bestFit="1" customWidth="1"/>
    <col min="4361" max="4362" width="10" style="78"/>
    <col min="4363" max="4364" width="10.125" style="78" bestFit="1" customWidth="1"/>
    <col min="4365" max="4608" width="10" style="78"/>
    <col min="4609" max="4609" width="28.375" style="78" customWidth="1"/>
    <col min="4610" max="4610" width="10.875" style="78" customWidth="1"/>
    <col min="4611" max="4611" width="11.375" style="78" customWidth="1"/>
    <col min="4612" max="4612" width="10" style="78"/>
    <col min="4613" max="4613" width="11.375" style="78" customWidth="1"/>
    <col min="4614" max="4614" width="11.875" style="78" customWidth="1"/>
    <col min="4615" max="4615" width="10" style="78"/>
    <col min="4616" max="4616" width="10.875" style="78" bestFit="1" customWidth="1"/>
    <col min="4617" max="4618" width="10" style="78"/>
    <col min="4619" max="4620" width="10.125" style="78" bestFit="1" customWidth="1"/>
    <col min="4621" max="4864" width="10" style="78"/>
    <col min="4865" max="4865" width="28.375" style="78" customWidth="1"/>
    <col min="4866" max="4866" width="10.875" style="78" customWidth="1"/>
    <col min="4867" max="4867" width="11.375" style="78" customWidth="1"/>
    <col min="4868" max="4868" width="10" style="78"/>
    <col min="4869" max="4869" width="11.375" style="78" customWidth="1"/>
    <col min="4870" max="4870" width="11.875" style="78" customWidth="1"/>
    <col min="4871" max="4871" width="10" style="78"/>
    <col min="4872" max="4872" width="10.875" style="78" bestFit="1" customWidth="1"/>
    <col min="4873" max="4874" width="10" style="78"/>
    <col min="4875" max="4876" width="10.125" style="78" bestFit="1" customWidth="1"/>
    <col min="4877" max="5120" width="11" style="78"/>
    <col min="5121" max="5121" width="28.375" style="78" customWidth="1"/>
    <col min="5122" max="5122" width="10.875" style="78" customWidth="1"/>
    <col min="5123" max="5123" width="11.375" style="78" customWidth="1"/>
    <col min="5124" max="5124" width="10" style="78"/>
    <col min="5125" max="5125" width="11.375" style="78" customWidth="1"/>
    <col min="5126" max="5126" width="11.875" style="78" customWidth="1"/>
    <col min="5127" max="5127" width="10" style="78"/>
    <col min="5128" max="5128" width="10.875" style="78" bestFit="1" customWidth="1"/>
    <col min="5129" max="5130" width="10" style="78"/>
    <col min="5131" max="5132" width="10.125" style="78" bestFit="1" customWidth="1"/>
    <col min="5133" max="5376" width="10" style="78"/>
    <col min="5377" max="5377" width="28.375" style="78" customWidth="1"/>
    <col min="5378" max="5378" width="10.875" style="78" customWidth="1"/>
    <col min="5379" max="5379" width="11.375" style="78" customWidth="1"/>
    <col min="5380" max="5380" width="10" style="78"/>
    <col min="5381" max="5381" width="11.375" style="78" customWidth="1"/>
    <col min="5382" max="5382" width="11.875" style="78" customWidth="1"/>
    <col min="5383" max="5383" width="10" style="78"/>
    <col min="5384" max="5384" width="10.875" style="78" bestFit="1" customWidth="1"/>
    <col min="5385" max="5386" width="10" style="78"/>
    <col min="5387" max="5388" width="10.125" style="78" bestFit="1" customWidth="1"/>
    <col min="5389" max="5632" width="10" style="78"/>
    <col min="5633" max="5633" width="28.375" style="78" customWidth="1"/>
    <col min="5634" max="5634" width="10.875" style="78" customWidth="1"/>
    <col min="5635" max="5635" width="11.375" style="78" customWidth="1"/>
    <col min="5636" max="5636" width="10" style="78"/>
    <col min="5637" max="5637" width="11.375" style="78" customWidth="1"/>
    <col min="5638" max="5638" width="11.875" style="78" customWidth="1"/>
    <col min="5639" max="5639" width="10" style="78"/>
    <col min="5640" max="5640" width="10.875" style="78" bestFit="1" customWidth="1"/>
    <col min="5641" max="5642" width="10" style="78"/>
    <col min="5643" max="5644" width="10.125" style="78" bestFit="1" customWidth="1"/>
    <col min="5645" max="5888" width="10" style="78"/>
    <col min="5889" max="5889" width="28.375" style="78" customWidth="1"/>
    <col min="5890" max="5890" width="10.875" style="78" customWidth="1"/>
    <col min="5891" max="5891" width="11.375" style="78" customWidth="1"/>
    <col min="5892" max="5892" width="10" style="78"/>
    <col min="5893" max="5893" width="11.375" style="78" customWidth="1"/>
    <col min="5894" max="5894" width="11.875" style="78" customWidth="1"/>
    <col min="5895" max="5895" width="10" style="78"/>
    <col min="5896" max="5896" width="10.875" style="78" bestFit="1" customWidth="1"/>
    <col min="5897" max="5898" width="10" style="78"/>
    <col min="5899" max="5900" width="10.125" style="78" bestFit="1" customWidth="1"/>
    <col min="5901" max="6144" width="11" style="78"/>
    <col min="6145" max="6145" width="28.375" style="78" customWidth="1"/>
    <col min="6146" max="6146" width="10.875" style="78" customWidth="1"/>
    <col min="6147" max="6147" width="11.375" style="78" customWidth="1"/>
    <col min="6148" max="6148" width="10" style="78"/>
    <col min="6149" max="6149" width="11.375" style="78" customWidth="1"/>
    <col min="6150" max="6150" width="11.875" style="78" customWidth="1"/>
    <col min="6151" max="6151" width="10" style="78"/>
    <col min="6152" max="6152" width="10.875" style="78" bestFit="1" customWidth="1"/>
    <col min="6153" max="6154" width="10" style="78"/>
    <col min="6155" max="6156" width="10.125" style="78" bestFit="1" customWidth="1"/>
    <col min="6157" max="6400" width="10" style="78"/>
    <col min="6401" max="6401" width="28.375" style="78" customWidth="1"/>
    <col min="6402" max="6402" width="10.875" style="78" customWidth="1"/>
    <col min="6403" max="6403" width="11.375" style="78" customWidth="1"/>
    <col min="6404" max="6404" width="10" style="78"/>
    <col min="6405" max="6405" width="11.375" style="78" customWidth="1"/>
    <col min="6406" max="6406" width="11.875" style="78" customWidth="1"/>
    <col min="6407" max="6407" width="10" style="78"/>
    <col min="6408" max="6408" width="10.875" style="78" bestFit="1" customWidth="1"/>
    <col min="6409" max="6410" width="10" style="78"/>
    <col min="6411" max="6412" width="10.125" style="78" bestFit="1" customWidth="1"/>
    <col min="6413" max="6656" width="10" style="78"/>
    <col min="6657" max="6657" width="28.375" style="78" customWidth="1"/>
    <col min="6658" max="6658" width="10.875" style="78" customWidth="1"/>
    <col min="6659" max="6659" width="11.375" style="78" customWidth="1"/>
    <col min="6660" max="6660" width="10" style="78"/>
    <col min="6661" max="6661" width="11.375" style="78" customWidth="1"/>
    <col min="6662" max="6662" width="11.875" style="78" customWidth="1"/>
    <col min="6663" max="6663" width="10" style="78"/>
    <col min="6664" max="6664" width="10.875" style="78" bestFit="1" customWidth="1"/>
    <col min="6665" max="6666" width="10" style="78"/>
    <col min="6667" max="6668" width="10.125" style="78" bestFit="1" customWidth="1"/>
    <col min="6669" max="6912" width="10" style="78"/>
    <col min="6913" max="6913" width="28.375" style="78" customWidth="1"/>
    <col min="6914" max="6914" width="10.875" style="78" customWidth="1"/>
    <col min="6915" max="6915" width="11.375" style="78" customWidth="1"/>
    <col min="6916" max="6916" width="10" style="78"/>
    <col min="6917" max="6917" width="11.375" style="78" customWidth="1"/>
    <col min="6918" max="6918" width="11.875" style="78" customWidth="1"/>
    <col min="6919" max="6919" width="10" style="78"/>
    <col min="6920" max="6920" width="10.875" style="78" bestFit="1" customWidth="1"/>
    <col min="6921" max="6922" width="10" style="78"/>
    <col min="6923" max="6924" width="10.125" style="78" bestFit="1" customWidth="1"/>
    <col min="6925" max="7168" width="11" style="78"/>
    <col min="7169" max="7169" width="28.375" style="78" customWidth="1"/>
    <col min="7170" max="7170" width="10.875" style="78" customWidth="1"/>
    <col min="7171" max="7171" width="11.375" style="78" customWidth="1"/>
    <col min="7172" max="7172" width="10" style="78"/>
    <col min="7173" max="7173" width="11.375" style="78" customWidth="1"/>
    <col min="7174" max="7174" width="11.875" style="78" customWidth="1"/>
    <col min="7175" max="7175" width="10" style="78"/>
    <col min="7176" max="7176" width="10.875" style="78" bestFit="1" customWidth="1"/>
    <col min="7177" max="7178" width="10" style="78"/>
    <col min="7179" max="7180" width="10.125" style="78" bestFit="1" customWidth="1"/>
    <col min="7181" max="7424" width="10" style="78"/>
    <col min="7425" max="7425" width="28.375" style="78" customWidth="1"/>
    <col min="7426" max="7426" width="10.875" style="78" customWidth="1"/>
    <col min="7427" max="7427" width="11.375" style="78" customWidth="1"/>
    <col min="7428" max="7428" width="10" style="78"/>
    <col min="7429" max="7429" width="11.375" style="78" customWidth="1"/>
    <col min="7430" max="7430" width="11.875" style="78" customWidth="1"/>
    <col min="7431" max="7431" width="10" style="78"/>
    <col min="7432" max="7432" width="10.875" style="78" bestFit="1" customWidth="1"/>
    <col min="7433" max="7434" width="10" style="78"/>
    <col min="7435" max="7436" width="10.125" style="78" bestFit="1" customWidth="1"/>
    <col min="7437" max="7680" width="10" style="78"/>
    <col min="7681" max="7681" width="28.375" style="78" customWidth="1"/>
    <col min="7682" max="7682" width="10.875" style="78" customWidth="1"/>
    <col min="7683" max="7683" width="11.375" style="78" customWidth="1"/>
    <col min="7684" max="7684" width="10" style="78"/>
    <col min="7685" max="7685" width="11.375" style="78" customWidth="1"/>
    <col min="7686" max="7686" width="11.875" style="78" customWidth="1"/>
    <col min="7687" max="7687" width="10" style="78"/>
    <col min="7688" max="7688" width="10.875" style="78" bestFit="1" customWidth="1"/>
    <col min="7689" max="7690" width="10" style="78"/>
    <col min="7691" max="7692" width="10.125" style="78" bestFit="1" customWidth="1"/>
    <col min="7693" max="7936" width="10" style="78"/>
    <col min="7937" max="7937" width="28.375" style="78" customWidth="1"/>
    <col min="7938" max="7938" width="10.875" style="78" customWidth="1"/>
    <col min="7939" max="7939" width="11.375" style="78" customWidth="1"/>
    <col min="7940" max="7940" width="10" style="78"/>
    <col min="7941" max="7941" width="11.375" style="78" customWidth="1"/>
    <col min="7942" max="7942" width="11.875" style="78" customWidth="1"/>
    <col min="7943" max="7943" width="10" style="78"/>
    <col min="7944" max="7944" width="10.875" style="78" bestFit="1" customWidth="1"/>
    <col min="7945" max="7946" width="10" style="78"/>
    <col min="7947" max="7948" width="10.125" style="78" bestFit="1" customWidth="1"/>
    <col min="7949" max="8192" width="11" style="78"/>
    <col min="8193" max="8193" width="28.375" style="78" customWidth="1"/>
    <col min="8194" max="8194" width="10.875" style="78" customWidth="1"/>
    <col min="8195" max="8195" width="11.375" style="78" customWidth="1"/>
    <col min="8196" max="8196" width="10" style="78"/>
    <col min="8197" max="8197" width="11.375" style="78" customWidth="1"/>
    <col min="8198" max="8198" width="11.875" style="78" customWidth="1"/>
    <col min="8199" max="8199" width="10" style="78"/>
    <col min="8200" max="8200" width="10.875" style="78" bestFit="1" customWidth="1"/>
    <col min="8201" max="8202" width="10" style="78"/>
    <col min="8203" max="8204" width="10.125" style="78" bestFit="1" customWidth="1"/>
    <col min="8205" max="8448" width="10" style="78"/>
    <col min="8449" max="8449" width="28.375" style="78" customWidth="1"/>
    <col min="8450" max="8450" width="10.875" style="78" customWidth="1"/>
    <col min="8451" max="8451" width="11.375" style="78" customWidth="1"/>
    <col min="8452" max="8452" width="10" style="78"/>
    <col min="8453" max="8453" width="11.375" style="78" customWidth="1"/>
    <col min="8454" max="8454" width="11.875" style="78" customWidth="1"/>
    <col min="8455" max="8455" width="10" style="78"/>
    <col min="8456" max="8456" width="10.875" style="78" bestFit="1" customWidth="1"/>
    <col min="8457" max="8458" width="10" style="78"/>
    <col min="8459" max="8460" width="10.125" style="78" bestFit="1" customWidth="1"/>
    <col min="8461" max="8704" width="10" style="78"/>
    <col min="8705" max="8705" width="28.375" style="78" customWidth="1"/>
    <col min="8706" max="8706" width="10.875" style="78" customWidth="1"/>
    <col min="8707" max="8707" width="11.375" style="78" customWidth="1"/>
    <col min="8708" max="8708" width="10" style="78"/>
    <col min="8709" max="8709" width="11.375" style="78" customWidth="1"/>
    <col min="8710" max="8710" width="11.875" style="78" customWidth="1"/>
    <col min="8711" max="8711" width="10" style="78"/>
    <col min="8712" max="8712" width="10.875" style="78" bestFit="1" customWidth="1"/>
    <col min="8713" max="8714" width="10" style="78"/>
    <col min="8715" max="8716" width="10.125" style="78" bestFit="1" customWidth="1"/>
    <col min="8717" max="8960" width="10" style="78"/>
    <col min="8961" max="8961" width="28.375" style="78" customWidth="1"/>
    <col min="8962" max="8962" width="10.875" style="78" customWidth="1"/>
    <col min="8963" max="8963" width="11.375" style="78" customWidth="1"/>
    <col min="8964" max="8964" width="10" style="78"/>
    <col min="8965" max="8965" width="11.375" style="78" customWidth="1"/>
    <col min="8966" max="8966" width="11.875" style="78" customWidth="1"/>
    <col min="8967" max="8967" width="10" style="78"/>
    <col min="8968" max="8968" width="10.875" style="78" bestFit="1" customWidth="1"/>
    <col min="8969" max="8970" width="10" style="78"/>
    <col min="8971" max="8972" width="10.125" style="78" bestFit="1" customWidth="1"/>
    <col min="8973" max="9216" width="11" style="78"/>
    <col min="9217" max="9217" width="28.375" style="78" customWidth="1"/>
    <col min="9218" max="9218" width="10.875" style="78" customWidth="1"/>
    <col min="9219" max="9219" width="11.375" style="78" customWidth="1"/>
    <col min="9220" max="9220" width="10" style="78"/>
    <col min="9221" max="9221" width="11.375" style="78" customWidth="1"/>
    <col min="9222" max="9222" width="11.875" style="78" customWidth="1"/>
    <col min="9223" max="9223" width="10" style="78"/>
    <col min="9224" max="9224" width="10.875" style="78" bestFit="1" customWidth="1"/>
    <col min="9225" max="9226" width="10" style="78"/>
    <col min="9227" max="9228" width="10.125" style="78" bestFit="1" customWidth="1"/>
    <col min="9229" max="9472" width="10" style="78"/>
    <col min="9473" max="9473" width="28.375" style="78" customWidth="1"/>
    <col min="9474" max="9474" width="10.875" style="78" customWidth="1"/>
    <col min="9475" max="9475" width="11.375" style="78" customWidth="1"/>
    <col min="9476" max="9476" width="10" style="78"/>
    <col min="9477" max="9477" width="11.375" style="78" customWidth="1"/>
    <col min="9478" max="9478" width="11.875" style="78" customWidth="1"/>
    <col min="9479" max="9479" width="10" style="78"/>
    <col min="9480" max="9480" width="10.875" style="78" bestFit="1" customWidth="1"/>
    <col min="9481" max="9482" width="10" style="78"/>
    <col min="9483" max="9484" width="10.125" style="78" bestFit="1" customWidth="1"/>
    <col min="9485" max="9728" width="10" style="78"/>
    <col min="9729" max="9729" width="28.375" style="78" customWidth="1"/>
    <col min="9730" max="9730" width="10.875" style="78" customWidth="1"/>
    <col min="9731" max="9731" width="11.375" style="78" customWidth="1"/>
    <col min="9732" max="9732" width="10" style="78"/>
    <col min="9733" max="9733" width="11.375" style="78" customWidth="1"/>
    <col min="9734" max="9734" width="11.875" style="78" customWidth="1"/>
    <col min="9735" max="9735" width="10" style="78"/>
    <col min="9736" max="9736" width="10.875" style="78" bestFit="1" customWidth="1"/>
    <col min="9737" max="9738" width="10" style="78"/>
    <col min="9739" max="9740" width="10.125" style="78" bestFit="1" customWidth="1"/>
    <col min="9741" max="9984" width="10" style="78"/>
    <col min="9985" max="9985" width="28.375" style="78" customWidth="1"/>
    <col min="9986" max="9986" width="10.875" style="78" customWidth="1"/>
    <col min="9987" max="9987" width="11.375" style="78" customWidth="1"/>
    <col min="9988" max="9988" width="10" style="78"/>
    <col min="9989" max="9989" width="11.375" style="78" customWidth="1"/>
    <col min="9990" max="9990" width="11.875" style="78" customWidth="1"/>
    <col min="9991" max="9991" width="10" style="78"/>
    <col min="9992" max="9992" width="10.875" style="78" bestFit="1" customWidth="1"/>
    <col min="9993" max="9994" width="10" style="78"/>
    <col min="9995" max="9996" width="10.125" style="78" bestFit="1" customWidth="1"/>
    <col min="9997" max="10240" width="11" style="78"/>
    <col min="10241" max="10241" width="28.375" style="78" customWidth="1"/>
    <col min="10242" max="10242" width="10.875" style="78" customWidth="1"/>
    <col min="10243" max="10243" width="11.375" style="78" customWidth="1"/>
    <col min="10244" max="10244" width="10" style="78"/>
    <col min="10245" max="10245" width="11.375" style="78" customWidth="1"/>
    <col min="10246" max="10246" width="11.875" style="78" customWidth="1"/>
    <col min="10247" max="10247" width="10" style="78"/>
    <col min="10248" max="10248" width="10.875" style="78" bestFit="1" customWidth="1"/>
    <col min="10249" max="10250" width="10" style="78"/>
    <col min="10251" max="10252" width="10.125" style="78" bestFit="1" customWidth="1"/>
    <col min="10253" max="10496" width="10" style="78"/>
    <col min="10497" max="10497" width="28.375" style="78" customWidth="1"/>
    <col min="10498" max="10498" width="10.875" style="78" customWidth="1"/>
    <col min="10499" max="10499" width="11.375" style="78" customWidth="1"/>
    <col min="10500" max="10500" width="10" style="78"/>
    <col min="10501" max="10501" width="11.375" style="78" customWidth="1"/>
    <col min="10502" max="10502" width="11.875" style="78" customWidth="1"/>
    <col min="10503" max="10503" width="10" style="78"/>
    <col min="10504" max="10504" width="10.875" style="78" bestFit="1" customWidth="1"/>
    <col min="10505" max="10506" width="10" style="78"/>
    <col min="10507" max="10508" width="10.125" style="78" bestFit="1" customWidth="1"/>
    <col min="10509" max="10752" width="10" style="78"/>
    <col min="10753" max="10753" width="28.375" style="78" customWidth="1"/>
    <col min="10754" max="10754" width="10.875" style="78" customWidth="1"/>
    <col min="10755" max="10755" width="11.375" style="78" customWidth="1"/>
    <col min="10756" max="10756" width="10" style="78"/>
    <col min="10757" max="10757" width="11.375" style="78" customWidth="1"/>
    <col min="10758" max="10758" width="11.875" style="78" customWidth="1"/>
    <col min="10759" max="10759" width="10" style="78"/>
    <col min="10760" max="10760" width="10.875" style="78" bestFit="1" customWidth="1"/>
    <col min="10761" max="10762" width="10" style="78"/>
    <col min="10763" max="10764" width="10.125" style="78" bestFit="1" customWidth="1"/>
    <col min="10765" max="11008" width="10" style="78"/>
    <col min="11009" max="11009" width="28.375" style="78" customWidth="1"/>
    <col min="11010" max="11010" width="10.875" style="78" customWidth="1"/>
    <col min="11011" max="11011" width="11.375" style="78" customWidth="1"/>
    <col min="11012" max="11012" width="10" style="78"/>
    <col min="11013" max="11013" width="11.375" style="78" customWidth="1"/>
    <col min="11014" max="11014" width="11.875" style="78" customWidth="1"/>
    <col min="11015" max="11015" width="10" style="78"/>
    <col min="11016" max="11016" width="10.875" style="78" bestFit="1" customWidth="1"/>
    <col min="11017" max="11018" width="10" style="78"/>
    <col min="11019" max="11020" width="10.125" style="78" bestFit="1" customWidth="1"/>
    <col min="11021" max="11264" width="11" style="78"/>
    <col min="11265" max="11265" width="28.375" style="78" customWidth="1"/>
    <col min="11266" max="11266" width="10.875" style="78" customWidth="1"/>
    <col min="11267" max="11267" width="11.375" style="78" customWidth="1"/>
    <col min="11268" max="11268" width="10" style="78"/>
    <col min="11269" max="11269" width="11.375" style="78" customWidth="1"/>
    <col min="11270" max="11270" width="11.875" style="78" customWidth="1"/>
    <col min="11271" max="11271" width="10" style="78"/>
    <col min="11272" max="11272" width="10.875" style="78" bestFit="1" customWidth="1"/>
    <col min="11273" max="11274" width="10" style="78"/>
    <col min="11275" max="11276" width="10.125" style="78" bestFit="1" customWidth="1"/>
    <col min="11277" max="11520" width="10" style="78"/>
    <col min="11521" max="11521" width="28.375" style="78" customWidth="1"/>
    <col min="11522" max="11522" width="10.875" style="78" customWidth="1"/>
    <col min="11523" max="11523" width="11.375" style="78" customWidth="1"/>
    <col min="11524" max="11524" width="10" style="78"/>
    <col min="11525" max="11525" width="11.375" style="78" customWidth="1"/>
    <col min="11526" max="11526" width="11.875" style="78" customWidth="1"/>
    <col min="11527" max="11527" width="10" style="78"/>
    <col min="11528" max="11528" width="10.875" style="78" bestFit="1" customWidth="1"/>
    <col min="11529" max="11530" width="10" style="78"/>
    <col min="11531" max="11532" width="10.125" style="78" bestFit="1" customWidth="1"/>
    <col min="11533" max="11776" width="10" style="78"/>
    <col min="11777" max="11777" width="28.375" style="78" customWidth="1"/>
    <col min="11778" max="11778" width="10.875" style="78" customWidth="1"/>
    <col min="11779" max="11779" width="11.375" style="78" customWidth="1"/>
    <col min="11780" max="11780" width="10" style="78"/>
    <col min="11781" max="11781" width="11.375" style="78" customWidth="1"/>
    <col min="11782" max="11782" width="11.875" style="78" customWidth="1"/>
    <col min="11783" max="11783" width="10" style="78"/>
    <col min="11784" max="11784" width="10.875" style="78" bestFit="1" customWidth="1"/>
    <col min="11785" max="11786" width="10" style="78"/>
    <col min="11787" max="11788" width="10.125" style="78" bestFit="1" customWidth="1"/>
    <col min="11789" max="12032" width="10" style="78"/>
    <col min="12033" max="12033" width="28.375" style="78" customWidth="1"/>
    <col min="12034" max="12034" width="10.875" style="78" customWidth="1"/>
    <col min="12035" max="12035" width="11.375" style="78" customWidth="1"/>
    <col min="12036" max="12036" width="10" style="78"/>
    <col min="12037" max="12037" width="11.375" style="78" customWidth="1"/>
    <col min="12038" max="12038" width="11.875" style="78" customWidth="1"/>
    <col min="12039" max="12039" width="10" style="78"/>
    <col min="12040" max="12040" width="10.875" style="78" bestFit="1" customWidth="1"/>
    <col min="12041" max="12042" width="10" style="78"/>
    <col min="12043" max="12044" width="10.125" style="78" bestFit="1" customWidth="1"/>
    <col min="12045" max="12288" width="11" style="78"/>
    <col min="12289" max="12289" width="28.375" style="78" customWidth="1"/>
    <col min="12290" max="12290" width="10.875" style="78" customWidth="1"/>
    <col min="12291" max="12291" width="11.375" style="78" customWidth="1"/>
    <col min="12292" max="12292" width="10" style="78"/>
    <col min="12293" max="12293" width="11.375" style="78" customWidth="1"/>
    <col min="12294" max="12294" width="11.875" style="78" customWidth="1"/>
    <col min="12295" max="12295" width="10" style="78"/>
    <col min="12296" max="12296" width="10.875" style="78" bestFit="1" customWidth="1"/>
    <col min="12297" max="12298" width="10" style="78"/>
    <col min="12299" max="12300" width="10.125" style="78" bestFit="1" customWidth="1"/>
    <col min="12301" max="12544" width="10" style="78"/>
    <col min="12545" max="12545" width="28.375" style="78" customWidth="1"/>
    <col min="12546" max="12546" width="10.875" style="78" customWidth="1"/>
    <col min="12547" max="12547" width="11.375" style="78" customWidth="1"/>
    <col min="12548" max="12548" width="10" style="78"/>
    <col min="12549" max="12549" width="11.375" style="78" customWidth="1"/>
    <col min="12550" max="12550" width="11.875" style="78" customWidth="1"/>
    <col min="12551" max="12551" width="10" style="78"/>
    <col min="12552" max="12552" width="10.875" style="78" bestFit="1" customWidth="1"/>
    <col min="12553" max="12554" width="10" style="78"/>
    <col min="12555" max="12556" width="10.125" style="78" bestFit="1" customWidth="1"/>
    <col min="12557" max="12800" width="10" style="78"/>
    <col min="12801" max="12801" width="28.375" style="78" customWidth="1"/>
    <col min="12802" max="12802" width="10.875" style="78" customWidth="1"/>
    <col min="12803" max="12803" width="11.375" style="78" customWidth="1"/>
    <col min="12804" max="12804" width="10" style="78"/>
    <col min="12805" max="12805" width="11.375" style="78" customWidth="1"/>
    <col min="12806" max="12806" width="11.875" style="78" customWidth="1"/>
    <col min="12807" max="12807" width="10" style="78"/>
    <col min="12808" max="12808" width="10.875" style="78" bestFit="1" customWidth="1"/>
    <col min="12809" max="12810" width="10" style="78"/>
    <col min="12811" max="12812" width="10.125" style="78" bestFit="1" customWidth="1"/>
    <col min="12813" max="13056" width="10" style="78"/>
    <col min="13057" max="13057" width="28.375" style="78" customWidth="1"/>
    <col min="13058" max="13058" width="10.875" style="78" customWidth="1"/>
    <col min="13059" max="13059" width="11.375" style="78" customWidth="1"/>
    <col min="13060" max="13060" width="10" style="78"/>
    <col min="13061" max="13061" width="11.375" style="78" customWidth="1"/>
    <col min="13062" max="13062" width="11.875" style="78" customWidth="1"/>
    <col min="13063" max="13063" width="10" style="78"/>
    <col min="13064" max="13064" width="10.875" style="78" bestFit="1" customWidth="1"/>
    <col min="13065" max="13066" width="10" style="78"/>
    <col min="13067" max="13068" width="10.125" style="78" bestFit="1" customWidth="1"/>
    <col min="13069" max="13312" width="11" style="78"/>
    <col min="13313" max="13313" width="28.375" style="78" customWidth="1"/>
    <col min="13314" max="13314" width="10.875" style="78" customWidth="1"/>
    <col min="13315" max="13315" width="11.375" style="78" customWidth="1"/>
    <col min="13316" max="13316" width="10" style="78"/>
    <col min="13317" max="13317" width="11.375" style="78" customWidth="1"/>
    <col min="13318" max="13318" width="11.875" style="78" customWidth="1"/>
    <col min="13319" max="13319" width="10" style="78"/>
    <col min="13320" max="13320" width="10.875" style="78" bestFit="1" customWidth="1"/>
    <col min="13321" max="13322" width="10" style="78"/>
    <col min="13323" max="13324" width="10.125" style="78" bestFit="1" customWidth="1"/>
    <col min="13325" max="13568" width="10" style="78"/>
    <col min="13569" max="13569" width="28.375" style="78" customWidth="1"/>
    <col min="13570" max="13570" width="10.875" style="78" customWidth="1"/>
    <col min="13571" max="13571" width="11.375" style="78" customWidth="1"/>
    <col min="13572" max="13572" width="10" style="78"/>
    <col min="13573" max="13573" width="11.375" style="78" customWidth="1"/>
    <col min="13574" max="13574" width="11.875" style="78" customWidth="1"/>
    <col min="13575" max="13575" width="10" style="78"/>
    <col min="13576" max="13576" width="10.875" style="78" bestFit="1" customWidth="1"/>
    <col min="13577" max="13578" width="10" style="78"/>
    <col min="13579" max="13580" width="10.125" style="78" bestFit="1" customWidth="1"/>
    <col min="13581" max="13824" width="10" style="78"/>
    <col min="13825" max="13825" width="28.375" style="78" customWidth="1"/>
    <col min="13826" max="13826" width="10.875" style="78" customWidth="1"/>
    <col min="13827" max="13827" width="11.375" style="78" customWidth="1"/>
    <col min="13828" max="13828" width="10" style="78"/>
    <col min="13829" max="13829" width="11.375" style="78" customWidth="1"/>
    <col min="13830" max="13830" width="11.875" style="78" customWidth="1"/>
    <col min="13831" max="13831" width="10" style="78"/>
    <col min="13832" max="13832" width="10.875" style="78" bestFit="1" customWidth="1"/>
    <col min="13833" max="13834" width="10" style="78"/>
    <col min="13835" max="13836" width="10.125" style="78" bestFit="1" customWidth="1"/>
    <col min="13837" max="14080" width="10" style="78"/>
    <col min="14081" max="14081" width="28.375" style="78" customWidth="1"/>
    <col min="14082" max="14082" width="10.875" style="78" customWidth="1"/>
    <col min="14083" max="14083" width="11.375" style="78" customWidth="1"/>
    <col min="14084" max="14084" width="10" style="78"/>
    <col min="14085" max="14085" width="11.375" style="78" customWidth="1"/>
    <col min="14086" max="14086" width="11.875" style="78" customWidth="1"/>
    <col min="14087" max="14087" width="10" style="78"/>
    <col min="14088" max="14088" width="10.875" style="78" bestFit="1" customWidth="1"/>
    <col min="14089" max="14090" width="10" style="78"/>
    <col min="14091" max="14092" width="10.125" style="78" bestFit="1" customWidth="1"/>
    <col min="14093" max="14336" width="11" style="78"/>
    <col min="14337" max="14337" width="28.375" style="78" customWidth="1"/>
    <col min="14338" max="14338" width="10.875" style="78" customWidth="1"/>
    <col min="14339" max="14339" width="11.375" style="78" customWidth="1"/>
    <col min="14340" max="14340" width="10" style="78"/>
    <col min="14341" max="14341" width="11.375" style="78" customWidth="1"/>
    <col min="14342" max="14342" width="11.875" style="78" customWidth="1"/>
    <col min="14343" max="14343" width="10" style="78"/>
    <col min="14344" max="14344" width="10.875" style="78" bestFit="1" customWidth="1"/>
    <col min="14345" max="14346" width="10" style="78"/>
    <col min="14347" max="14348" width="10.125" style="78" bestFit="1" customWidth="1"/>
    <col min="14349" max="14592" width="10" style="78"/>
    <col min="14593" max="14593" width="28.375" style="78" customWidth="1"/>
    <col min="14594" max="14594" width="10.875" style="78" customWidth="1"/>
    <col min="14595" max="14595" width="11.375" style="78" customWidth="1"/>
    <col min="14596" max="14596" width="10" style="78"/>
    <col min="14597" max="14597" width="11.375" style="78" customWidth="1"/>
    <col min="14598" max="14598" width="11.875" style="78" customWidth="1"/>
    <col min="14599" max="14599" width="10" style="78"/>
    <col min="14600" max="14600" width="10.875" style="78" bestFit="1" customWidth="1"/>
    <col min="14601" max="14602" width="10" style="78"/>
    <col min="14603" max="14604" width="10.125" style="78" bestFit="1" customWidth="1"/>
    <col min="14605" max="14848" width="10" style="78"/>
    <col min="14849" max="14849" width="28.375" style="78" customWidth="1"/>
    <col min="14850" max="14850" width="10.875" style="78" customWidth="1"/>
    <col min="14851" max="14851" width="11.375" style="78" customWidth="1"/>
    <col min="14852" max="14852" width="10" style="78"/>
    <col min="14853" max="14853" width="11.375" style="78" customWidth="1"/>
    <col min="14854" max="14854" width="11.875" style="78" customWidth="1"/>
    <col min="14855" max="14855" width="10" style="78"/>
    <col min="14856" max="14856" width="10.875" style="78" bestFit="1" customWidth="1"/>
    <col min="14857" max="14858" width="10" style="78"/>
    <col min="14859" max="14860" width="10.125" style="78" bestFit="1" customWidth="1"/>
    <col min="14861" max="15104" width="10" style="78"/>
    <col min="15105" max="15105" width="28.375" style="78" customWidth="1"/>
    <col min="15106" max="15106" width="10.875" style="78" customWidth="1"/>
    <col min="15107" max="15107" width="11.375" style="78" customWidth="1"/>
    <col min="15108" max="15108" width="10" style="78"/>
    <col min="15109" max="15109" width="11.375" style="78" customWidth="1"/>
    <col min="15110" max="15110" width="11.875" style="78" customWidth="1"/>
    <col min="15111" max="15111" width="10" style="78"/>
    <col min="15112" max="15112" width="10.875" style="78" bestFit="1" customWidth="1"/>
    <col min="15113" max="15114" width="10" style="78"/>
    <col min="15115" max="15116" width="10.125" style="78" bestFit="1" customWidth="1"/>
    <col min="15117" max="15360" width="11" style="78"/>
    <col min="15361" max="15361" width="28.375" style="78" customWidth="1"/>
    <col min="15362" max="15362" width="10.875" style="78" customWidth="1"/>
    <col min="15363" max="15363" width="11.375" style="78" customWidth="1"/>
    <col min="15364" max="15364" width="10" style="78"/>
    <col min="15365" max="15365" width="11.375" style="78" customWidth="1"/>
    <col min="15366" max="15366" width="11.875" style="78" customWidth="1"/>
    <col min="15367" max="15367" width="10" style="78"/>
    <col min="15368" max="15368" width="10.875" style="78" bestFit="1" customWidth="1"/>
    <col min="15369" max="15370" width="10" style="78"/>
    <col min="15371" max="15372" width="10.125" style="78" bestFit="1" customWidth="1"/>
    <col min="15373" max="15616" width="10" style="78"/>
    <col min="15617" max="15617" width="28.375" style="78" customWidth="1"/>
    <col min="15618" max="15618" width="10.875" style="78" customWidth="1"/>
    <col min="15619" max="15619" width="11.375" style="78" customWidth="1"/>
    <col min="15620" max="15620" width="10" style="78"/>
    <col min="15621" max="15621" width="11.375" style="78" customWidth="1"/>
    <col min="15622" max="15622" width="11.875" style="78" customWidth="1"/>
    <col min="15623" max="15623" width="10" style="78"/>
    <col min="15624" max="15624" width="10.875" style="78" bestFit="1" customWidth="1"/>
    <col min="15625" max="15626" width="10" style="78"/>
    <col min="15627" max="15628" width="10.125" style="78" bestFit="1" customWidth="1"/>
    <col min="15629" max="15872" width="10" style="78"/>
    <col min="15873" max="15873" width="28.375" style="78" customWidth="1"/>
    <col min="15874" max="15874" width="10.875" style="78" customWidth="1"/>
    <col min="15875" max="15875" width="11.375" style="78" customWidth="1"/>
    <col min="15876" max="15876" width="10" style="78"/>
    <col min="15877" max="15877" width="11.375" style="78" customWidth="1"/>
    <col min="15878" max="15878" width="11.875" style="78" customWidth="1"/>
    <col min="15879" max="15879" width="10" style="78"/>
    <col min="15880" max="15880" width="10.875" style="78" bestFit="1" customWidth="1"/>
    <col min="15881" max="15882" width="10" style="78"/>
    <col min="15883" max="15884" width="10.125" style="78" bestFit="1" customWidth="1"/>
    <col min="15885" max="16128" width="10" style="78"/>
    <col min="16129" max="16129" width="28.375" style="78" customWidth="1"/>
    <col min="16130" max="16130" width="10.875" style="78" customWidth="1"/>
    <col min="16131" max="16131" width="11.375" style="78" customWidth="1"/>
    <col min="16132" max="16132" width="10" style="78"/>
    <col min="16133" max="16133" width="11.375" style="78" customWidth="1"/>
    <col min="16134" max="16134" width="11.875" style="78" customWidth="1"/>
    <col min="16135" max="16135" width="10" style="78"/>
    <col min="16136" max="16136" width="10.875" style="78" bestFit="1" customWidth="1"/>
    <col min="16137" max="16138" width="10" style="78"/>
    <col min="16139" max="16140" width="10.125" style="78" bestFit="1" customWidth="1"/>
    <col min="16141" max="16384" width="11" style="78"/>
  </cols>
  <sheetData>
    <row r="1" spans="1:9" ht="14.25" x14ac:dyDescent="0.2">
      <c r="A1" s="489" t="s">
        <v>5</v>
      </c>
      <c r="B1" s="488"/>
      <c r="C1" s="488"/>
      <c r="D1" s="488"/>
      <c r="E1" s="488"/>
      <c r="F1" s="488"/>
      <c r="G1" s="488"/>
      <c r="H1" s="488"/>
      <c r="I1" s="403"/>
    </row>
    <row r="2" spans="1:9" ht="15.75" x14ac:dyDescent="0.25">
      <c r="A2" s="490"/>
      <c r="B2" s="491"/>
      <c r="C2" s="488"/>
      <c r="D2" s="488"/>
      <c r="E2" s="488"/>
      <c r="F2" s="488"/>
      <c r="G2" s="488"/>
      <c r="H2" s="62" t="s">
        <v>159</v>
      </c>
      <c r="I2" s="403"/>
    </row>
    <row r="3" spans="1:9" s="80" customFormat="1" ht="14.25" x14ac:dyDescent="0.2">
      <c r="A3" s="461"/>
      <c r="B3" s="853">
        <f>INDICE!A3</f>
        <v>42156</v>
      </c>
      <c r="C3" s="854"/>
      <c r="D3" s="854" t="s">
        <v>120</v>
      </c>
      <c r="E3" s="854"/>
      <c r="F3" s="854" t="s">
        <v>121</v>
      </c>
      <c r="G3" s="854"/>
      <c r="H3" s="854"/>
      <c r="I3" s="403"/>
    </row>
    <row r="4" spans="1:9" s="80" customFormat="1" ht="14.25" x14ac:dyDescent="0.2">
      <c r="A4" s="81"/>
      <c r="B4" s="72" t="s">
        <v>48</v>
      </c>
      <c r="C4" s="72" t="s">
        <v>500</v>
      </c>
      <c r="D4" s="72" t="s">
        <v>48</v>
      </c>
      <c r="E4" s="72" t="s">
        <v>500</v>
      </c>
      <c r="F4" s="72" t="s">
        <v>48</v>
      </c>
      <c r="G4" s="73" t="s">
        <v>500</v>
      </c>
      <c r="H4" s="73" t="s">
        <v>128</v>
      </c>
      <c r="I4" s="403"/>
    </row>
    <row r="5" spans="1:9" s="80" customFormat="1" ht="14.25" x14ac:dyDescent="0.2">
      <c r="A5" s="82" t="s">
        <v>623</v>
      </c>
      <c r="B5" s="482">
        <v>91.778980000000018</v>
      </c>
      <c r="C5" s="84">
        <v>-21.523963759367106</v>
      </c>
      <c r="D5" s="83">
        <v>856.30813000000001</v>
      </c>
      <c r="E5" s="84">
        <v>-3.2419689167295971</v>
      </c>
      <c r="F5" s="83">
        <v>1634.8898899999997</v>
      </c>
      <c r="G5" s="84">
        <v>4.97131261842532</v>
      </c>
      <c r="H5" s="485">
        <v>2.9930889712850242</v>
      </c>
      <c r="I5" s="403"/>
    </row>
    <row r="6" spans="1:9" s="80" customFormat="1" ht="14.25" x14ac:dyDescent="0.2">
      <c r="A6" s="82" t="s">
        <v>49</v>
      </c>
      <c r="B6" s="483">
        <v>402.39883999999989</v>
      </c>
      <c r="C6" s="86">
        <v>4.2553671071606489</v>
      </c>
      <c r="D6" s="85">
        <v>2222.9601100000009</v>
      </c>
      <c r="E6" s="86">
        <v>0.27568097250557938</v>
      </c>
      <c r="F6" s="85">
        <v>4623.64678</v>
      </c>
      <c r="G6" s="86">
        <v>-0.60793360487966075</v>
      </c>
      <c r="H6" s="486">
        <v>8.464781799057743</v>
      </c>
      <c r="I6" s="403"/>
    </row>
    <row r="7" spans="1:9" s="80" customFormat="1" ht="14.25" x14ac:dyDescent="0.2">
      <c r="A7" s="82" t="s">
        <v>50</v>
      </c>
      <c r="B7" s="483">
        <v>513.93904000000009</v>
      </c>
      <c r="C7" s="86">
        <v>14.351653239322454</v>
      </c>
      <c r="D7" s="85">
        <v>2549.4823900000001</v>
      </c>
      <c r="E7" s="86">
        <v>6.3607878378821763</v>
      </c>
      <c r="F7" s="85">
        <v>5418.7446600000021</v>
      </c>
      <c r="G7" s="86">
        <v>4.7925358408279513</v>
      </c>
      <c r="H7" s="486">
        <v>9.9204141999163173</v>
      </c>
      <c r="I7" s="403"/>
    </row>
    <row r="8" spans="1:9" s="80" customFormat="1" ht="14.25" x14ac:dyDescent="0.2">
      <c r="A8" s="82" t="s">
        <v>129</v>
      </c>
      <c r="B8" s="483">
        <v>2426.3821300000004</v>
      </c>
      <c r="C8" s="86">
        <v>8.9663253581857045</v>
      </c>
      <c r="D8" s="85">
        <v>14767.193159999997</v>
      </c>
      <c r="E8" s="86">
        <v>6.1229410983240005</v>
      </c>
      <c r="F8" s="85">
        <v>29178.020509999995</v>
      </c>
      <c r="G8" s="86">
        <v>3.1494579078050604</v>
      </c>
      <c r="H8" s="486">
        <v>53.417916354237917</v>
      </c>
      <c r="I8" s="403"/>
    </row>
    <row r="9" spans="1:9" s="80" customFormat="1" ht="14.25" x14ac:dyDescent="0.2">
      <c r="A9" s="82" t="s">
        <v>130</v>
      </c>
      <c r="B9" s="483">
        <v>659.57706999999994</v>
      </c>
      <c r="C9" s="86">
        <v>-13.679396410071396</v>
      </c>
      <c r="D9" s="85">
        <v>4069.3188100000002</v>
      </c>
      <c r="E9" s="86">
        <v>-9.6637422670374065</v>
      </c>
      <c r="F9" s="85">
        <v>8510.5301999999992</v>
      </c>
      <c r="G9" s="87">
        <v>-6.5041138966720746</v>
      </c>
      <c r="H9" s="486">
        <v>15.580727630169719</v>
      </c>
      <c r="I9" s="403"/>
    </row>
    <row r="10" spans="1:9" s="80" customFormat="1" ht="14.25" x14ac:dyDescent="0.2">
      <c r="A10" s="81" t="s">
        <v>501</v>
      </c>
      <c r="B10" s="484">
        <v>451</v>
      </c>
      <c r="C10" s="89">
        <v>1.5766416884207597</v>
      </c>
      <c r="D10" s="88">
        <v>2702.327175239946</v>
      </c>
      <c r="E10" s="89">
        <v>9.0575797232969606</v>
      </c>
      <c r="F10" s="88">
        <v>5256.3294020667217</v>
      </c>
      <c r="G10" s="89">
        <v>-5.8088244633663466</v>
      </c>
      <c r="H10" s="487">
        <v>9.6230710453332797</v>
      </c>
      <c r="I10" s="403"/>
    </row>
    <row r="11" spans="1:9" s="80" customFormat="1" ht="14.25" x14ac:dyDescent="0.2">
      <c r="A11" s="90" t="s">
        <v>502</v>
      </c>
      <c r="B11" s="91">
        <v>4545.0760600000003</v>
      </c>
      <c r="C11" s="92">
        <v>3.5987729746766144</v>
      </c>
      <c r="D11" s="91">
        <v>27167.58977523994</v>
      </c>
      <c r="E11" s="92">
        <v>2.9209390605945451</v>
      </c>
      <c r="F11" s="91">
        <v>54622.161442066717</v>
      </c>
      <c r="G11" s="92">
        <v>0.49981674972865875</v>
      </c>
      <c r="H11" s="92">
        <v>100</v>
      </c>
      <c r="I11" s="403"/>
    </row>
    <row r="12" spans="1:9" s="80" customFormat="1" ht="14.25" x14ac:dyDescent="0.2">
      <c r="A12" s="82"/>
      <c r="B12" s="82"/>
      <c r="C12" s="82"/>
      <c r="D12" s="82"/>
      <c r="E12" s="82"/>
      <c r="F12" s="82"/>
      <c r="G12" s="82"/>
      <c r="H12" s="93" t="s">
        <v>240</v>
      </c>
      <c r="I12" s="403"/>
    </row>
    <row r="13" spans="1:9" s="80" customFormat="1" ht="14.25" x14ac:dyDescent="0.2">
      <c r="A13" s="94" t="s">
        <v>571</v>
      </c>
      <c r="B13" s="82"/>
      <c r="C13" s="82"/>
      <c r="D13" s="82"/>
      <c r="E13" s="82"/>
      <c r="F13" s="82"/>
      <c r="G13" s="82"/>
      <c r="H13" s="82"/>
      <c r="I13" s="403"/>
    </row>
    <row r="14" spans="1:9" ht="14.25" x14ac:dyDescent="0.2">
      <c r="A14" s="94" t="s">
        <v>503</v>
      </c>
      <c r="B14" s="85"/>
      <c r="C14" s="488"/>
      <c r="D14" s="488"/>
      <c r="E14" s="488"/>
      <c r="F14" s="488"/>
      <c r="G14" s="488"/>
      <c r="H14" s="488"/>
      <c r="I14" s="403"/>
    </row>
    <row r="15" spans="1:9" ht="14.25" x14ac:dyDescent="0.2">
      <c r="A15" s="94" t="s">
        <v>504</v>
      </c>
      <c r="B15" s="488"/>
      <c r="C15" s="488"/>
      <c r="D15" s="488"/>
      <c r="E15" s="488"/>
      <c r="F15" s="488"/>
      <c r="G15" s="488"/>
      <c r="H15" s="488"/>
      <c r="I15" s="403"/>
    </row>
    <row r="16" spans="1:9" ht="14.25" x14ac:dyDescent="0.2">
      <c r="A16" s="94" t="s">
        <v>656</v>
      </c>
      <c r="B16" s="488"/>
      <c r="C16" s="488"/>
      <c r="D16" s="488"/>
      <c r="E16" s="488"/>
      <c r="F16" s="488"/>
      <c r="G16" s="488"/>
      <c r="H16" s="488"/>
      <c r="I16" s="403"/>
    </row>
    <row r="17" spans="1:9" ht="14.25" x14ac:dyDescent="0.2">
      <c r="A17" s="94" t="s">
        <v>241</v>
      </c>
      <c r="B17" s="488"/>
      <c r="C17" s="488"/>
      <c r="D17" s="488"/>
      <c r="E17" s="488"/>
      <c r="F17" s="488"/>
      <c r="G17" s="488"/>
      <c r="H17" s="488"/>
      <c r="I17" s="403"/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scale="94" orientation="landscape" horizontalDpi="1200" verticalDpi="12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/>
  <dimension ref="A1:M8"/>
  <sheetViews>
    <sheetView workbookViewId="0"/>
  </sheetViews>
  <sheetFormatPr baseColWidth="10" defaultRowHeight="14.25" x14ac:dyDescent="0.2"/>
  <cols>
    <col min="1" max="1" width="26.875" customWidth="1"/>
    <col min="2" max="13" width="8.75" customWidth="1"/>
  </cols>
  <sheetData>
    <row r="1" spans="1:13" ht="13.7" x14ac:dyDescent="0.2">
      <c r="A1" s="226" t="s">
        <v>421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13.7" x14ac:dyDescent="0.2">
      <c r="A2" s="226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31"/>
    </row>
    <row r="3" spans="1:13" x14ac:dyDescent="0.2">
      <c r="A3" s="228"/>
      <c r="B3" s="757">
        <v>2014</v>
      </c>
      <c r="C3" s="757" t="s">
        <v>617</v>
      </c>
      <c r="D3" s="757" t="s">
        <v>617</v>
      </c>
      <c r="E3" s="757" t="s">
        <v>617</v>
      </c>
      <c r="F3" s="757" t="s">
        <v>617</v>
      </c>
      <c r="G3" s="757" t="s">
        <v>617</v>
      </c>
      <c r="H3" s="757">
        <v>2015</v>
      </c>
      <c r="I3" s="757" t="s">
        <v>617</v>
      </c>
      <c r="J3" s="757" t="s">
        <v>617</v>
      </c>
      <c r="K3" s="757" t="s">
        <v>617</v>
      </c>
      <c r="L3" s="757" t="s">
        <v>617</v>
      </c>
      <c r="M3" s="757" t="s">
        <v>617</v>
      </c>
    </row>
    <row r="4" spans="1:13" x14ac:dyDescent="0.2">
      <c r="A4" s="313"/>
      <c r="B4" s="688">
        <v>41821</v>
      </c>
      <c r="C4" s="688">
        <v>41852</v>
      </c>
      <c r="D4" s="688">
        <v>41883</v>
      </c>
      <c r="E4" s="688">
        <v>41913</v>
      </c>
      <c r="F4" s="688">
        <v>41944</v>
      </c>
      <c r="G4" s="688">
        <v>41974</v>
      </c>
      <c r="H4" s="688">
        <v>42005</v>
      </c>
      <c r="I4" s="688">
        <v>42036</v>
      </c>
      <c r="J4" s="688">
        <v>42064</v>
      </c>
      <c r="K4" s="688">
        <v>42095</v>
      </c>
      <c r="L4" s="688">
        <v>42125</v>
      </c>
      <c r="M4" s="688">
        <v>42156</v>
      </c>
    </row>
    <row r="5" spans="1:13" x14ac:dyDescent="0.2">
      <c r="A5" s="388" t="s">
        <v>422</v>
      </c>
      <c r="B5" s="315">
        <v>4.0090909090909088</v>
      </c>
      <c r="C5" s="316">
        <v>3.8847619047619042</v>
      </c>
      <c r="D5" s="316">
        <v>3.9180000000000001</v>
      </c>
      <c r="E5" s="316">
        <v>3.7726086956521736</v>
      </c>
      <c r="F5" s="316">
        <v>4.0999999999999996</v>
      </c>
      <c r="G5" s="316">
        <v>3.4333333333333331</v>
      </c>
      <c r="H5" s="316">
        <v>2.9735000000000005</v>
      </c>
      <c r="I5" s="316">
        <v>2.8473684210526318</v>
      </c>
      <c r="J5" s="316">
        <v>2.8004545454545458</v>
      </c>
      <c r="K5" s="316">
        <v>2.5804761904761904</v>
      </c>
      <c r="L5" s="316">
        <v>2.8385000000000002</v>
      </c>
      <c r="M5" s="316">
        <v>2.769545454545455</v>
      </c>
    </row>
    <row r="6" spans="1:13" x14ac:dyDescent="0.2">
      <c r="A6" s="318" t="s">
        <v>423</v>
      </c>
      <c r="B6" s="389">
        <v>37.602173913043472</v>
      </c>
      <c r="C6" s="390">
        <v>40.75</v>
      </c>
      <c r="D6" s="390">
        <v>48.486363636363642</v>
      </c>
      <c r="E6" s="390">
        <v>50.420869565217373</v>
      </c>
      <c r="F6" s="390">
        <v>54.932500000000005</v>
      </c>
      <c r="G6" s="390">
        <v>53.619545454545438</v>
      </c>
      <c r="H6" s="390">
        <v>46.255000000000003</v>
      </c>
      <c r="I6" s="390">
        <v>50.66</v>
      </c>
      <c r="J6" s="390">
        <v>47.287727272727281</v>
      </c>
      <c r="K6" s="390">
        <v>46.988636363636353</v>
      </c>
      <c r="L6" s="390">
        <v>44.074285714285701</v>
      </c>
      <c r="M6" s="390">
        <v>43.44</v>
      </c>
    </row>
    <row r="7" spans="1:13" ht="13.7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249" t="s">
        <v>336</v>
      </c>
    </row>
    <row r="8" spans="1:13" ht="13.7" x14ac:dyDescent="0.2">
      <c r="A8" s="165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BS10"/>
  <sheetViews>
    <sheetView workbookViewId="0">
      <selection activeCell="G14" sqref="G14"/>
    </sheetView>
  </sheetViews>
  <sheetFormatPr baseColWidth="10" defaultColWidth="11" defaultRowHeight="14.25" x14ac:dyDescent="0.2"/>
  <cols>
    <col min="1" max="1" width="19.875" style="1" customWidth="1"/>
    <col min="2" max="2" width="11" style="1"/>
    <col min="3" max="3" width="12.125" style="1" customWidth="1"/>
    <col min="4" max="4" width="11" style="1"/>
    <col min="5" max="5" width="12.125" style="1" customWidth="1"/>
    <col min="6" max="6" width="11" style="1"/>
    <col min="7" max="7" width="12.125" style="1" customWidth="1"/>
    <col min="8" max="9" width="10.625" style="1" customWidth="1"/>
    <col min="10" max="16384" width="11" style="1"/>
  </cols>
  <sheetData>
    <row r="1" spans="1:71" s="18" customFormat="1" ht="12.75" x14ac:dyDescent="0.2">
      <c r="A1" s="17" t="s">
        <v>39</v>
      </c>
    </row>
    <row r="2" spans="1:71" s="15" customFormat="1" ht="15.75" x14ac:dyDescent="0.25">
      <c r="A2" s="14"/>
      <c r="B2" s="399"/>
      <c r="H2" s="401"/>
      <c r="I2" s="400" t="s">
        <v>159</v>
      </c>
    </row>
    <row r="3" spans="1:71" s="80" customFormat="1" ht="12.75" x14ac:dyDescent="0.2">
      <c r="A3" s="79"/>
      <c r="B3" s="896">
        <f>INDICE!A3</f>
        <v>42156</v>
      </c>
      <c r="C3" s="897">
        <v>41671</v>
      </c>
      <c r="D3" s="896">
        <f>DATE(YEAR(B3),MONTH(B3)-1,1)</f>
        <v>42125</v>
      </c>
      <c r="E3" s="897"/>
      <c r="F3" s="896">
        <f>DATE(YEAR(B3)-1,MONTH(B3),1)</f>
        <v>41791</v>
      </c>
      <c r="G3" s="897"/>
      <c r="H3" s="845" t="s">
        <v>500</v>
      </c>
      <c r="I3" s="845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62" t="s">
        <v>48</v>
      </c>
      <c r="C4" s="262" t="s">
        <v>110</v>
      </c>
      <c r="D4" s="262" t="s">
        <v>48</v>
      </c>
      <c r="E4" s="262" t="s">
        <v>110</v>
      </c>
      <c r="F4" s="262" t="s">
        <v>48</v>
      </c>
      <c r="G4" s="262" t="s">
        <v>110</v>
      </c>
      <c r="H4" s="454">
        <f>D3</f>
        <v>42125</v>
      </c>
      <c r="I4" s="454">
        <f>F3</f>
        <v>41791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394" customFormat="1" ht="15" x14ac:dyDescent="0.2">
      <c r="A5" s="398" t="s">
        <v>425</v>
      </c>
      <c r="B5" s="382">
        <v>7015</v>
      </c>
      <c r="C5" s="739">
        <v>38.75048334530188</v>
      </c>
      <c r="D5" s="382">
        <v>6841</v>
      </c>
      <c r="E5" s="739">
        <v>38.045714921305823</v>
      </c>
      <c r="F5" s="382">
        <v>6510</v>
      </c>
      <c r="G5" s="739">
        <v>40.575916230366495</v>
      </c>
      <c r="H5" s="396">
        <v>2.5434877941821372</v>
      </c>
      <c r="I5" s="396">
        <v>7.7572964669738873</v>
      </c>
      <c r="K5" s="395"/>
    </row>
    <row r="6" spans="1:71" s="394" customFormat="1" ht="15" x14ac:dyDescent="0.2">
      <c r="A6" s="397" t="s">
        <v>124</v>
      </c>
      <c r="B6" s="382">
        <v>11088</v>
      </c>
      <c r="C6" s="739">
        <v>61.24951665469812</v>
      </c>
      <c r="D6" s="382">
        <v>11140</v>
      </c>
      <c r="E6" s="739">
        <v>61.954285078694184</v>
      </c>
      <c r="F6" s="382">
        <v>9534</v>
      </c>
      <c r="G6" s="739">
        <v>59.424083769633505</v>
      </c>
      <c r="H6" s="396">
        <v>-0.46678635547576297</v>
      </c>
      <c r="I6" s="396">
        <v>16.299559471365637</v>
      </c>
      <c r="K6" s="395"/>
    </row>
    <row r="7" spans="1:71" s="80" customFormat="1" ht="12.75" x14ac:dyDescent="0.2">
      <c r="A7" s="90" t="s">
        <v>119</v>
      </c>
      <c r="B7" s="91">
        <v>18103</v>
      </c>
      <c r="C7" s="92">
        <v>100</v>
      </c>
      <c r="D7" s="91">
        <v>17981</v>
      </c>
      <c r="E7" s="92">
        <v>100</v>
      </c>
      <c r="F7" s="91">
        <v>16044</v>
      </c>
      <c r="G7" s="92">
        <v>100</v>
      </c>
      <c r="H7" s="92">
        <v>0.6784939658528446</v>
      </c>
      <c r="I7" s="92">
        <v>12.833457990526053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35"/>
      <c r="I8" s="249" t="s">
        <v>240</v>
      </c>
      <c r="J8" s="394"/>
      <c r="K8" s="395"/>
      <c r="L8" s="394"/>
      <c r="M8" s="394"/>
      <c r="N8" s="394"/>
      <c r="O8" s="394"/>
      <c r="P8" s="394"/>
      <c r="Q8" s="394"/>
      <c r="R8" s="394"/>
      <c r="S8" s="394"/>
      <c r="T8" s="394"/>
      <c r="U8" s="394"/>
      <c r="V8" s="394"/>
      <c r="W8" s="394"/>
      <c r="X8" s="394"/>
      <c r="Y8" s="394"/>
      <c r="Z8" s="394"/>
      <c r="AA8" s="394"/>
      <c r="AB8" s="394"/>
      <c r="AC8" s="394"/>
      <c r="AD8" s="394"/>
      <c r="AE8" s="394"/>
      <c r="AF8" s="394"/>
      <c r="AG8" s="394"/>
      <c r="AH8" s="394"/>
      <c r="AI8" s="394"/>
      <c r="AJ8" s="394"/>
      <c r="AK8" s="394"/>
    </row>
    <row r="9" spans="1:71" s="391" customFormat="1" ht="12.75" x14ac:dyDescent="0.2">
      <c r="A9" s="737" t="s">
        <v>554</v>
      </c>
      <c r="B9" s="392"/>
      <c r="C9" s="393"/>
      <c r="D9" s="392"/>
      <c r="E9" s="392"/>
      <c r="F9" s="392"/>
      <c r="G9" s="392"/>
      <c r="H9" s="392"/>
      <c r="I9" s="392"/>
      <c r="J9" s="392"/>
      <c r="K9" s="392"/>
      <c r="L9" s="392"/>
    </row>
    <row r="10" spans="1:71" x14ac:dyDescent="0.2">
      <c r="A10" s="738" t="s">
        <v>550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/>
  <dimension ref="A1:BS11"/>
  <sheetViews>
    <sheetView workbookViewId="0">
      <selection activeCell="C12" sqref="C12"/>
    </sheetView>
  </sheetViews>
  <sheetFormatPr baseColWidth="10" defaultColWidth="11" defaultRowHeight="14.25" x14ac:dyDescent="0.2"/>
  <cols>
    <col min="1" max="1" width="26.5" style="1" customWidth="1"/>
    <col min="2" max="2" width="9.625" style="1" customWidth="1"/>
    <col min="3" max="3" width="12.25" style="1" customWidth="1"/>
    <col min="4" max="4" width="9.625" style="1" customWidth="1"/>
    <col min="5" max="5" width="12.25" style="1" customWidth="1"/>
    <col min="6" max="6" width="9.625" style="1" customWidth="1"/>
    <col min="7" max="7" width="12.25" style="1" customWidth="1"/>
    <col min="8" max="9" width="11" style="1" customWidth="1"/>
    <col min="10" max="16384" width="11" style="1"/>
  </cols>
  <sheetData>
    <row r="1" spans="1:71" s="18" customFormat="1" ht="12.75" x14ac:dyDescent="0.2">
      <c r="A1" s="17" t="s">
        <v>41</v>
      </c>
    </row>
    <row r="2" spans="1:71" s="15" customFormat="1" ht="15.75" x14ac:dyDescent="0.25">
      <c r="A2" s="14"/>
      <c r="B2" s="399"/>
      <c r="H2" s="401"/>
      <c r="I2" s="400" t="s">
        <v>159</v>
      </c>
    </row>
    <row r="3" spans="1:71" s="80" customFormat="1" ht="12.75" x14ac:dyDescent="0.2">
      <c r="A3" s="79"/>
      <c r="B3" s="896">
        <f>INDICE!A3</f>
        <v>42156</v>
      </c>
      <c r="C3" s="897">
        <v>41671</v>
      </c>
      <c r="D3" s="896">
        <f>DATE(YEAR(B3),MONTH(B3)-1,1)</f>
        <v>42125</v>
      </c>
      <c r="E3" s="897"/>
      <c r="F3" s="896">
        <f>DATE(YEAR(B3)-1,MONTH(B3),1)</f>
        <v>41791</v>
      </c>
      <c r="G3" s="897"/>
      <c r="H3" s="845" t="s">
        <v>500</v>
      </c>
      <c r="I3" s="845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62" t="s">
        <v>48</v>
      </c>
      <c r="C4" s="262" t="s">
        <v>110</v>
      </c>
      <c r="D4" s="262" t="s">
        <v>48</v>
      </c>
      <c r="E4" s="262" t="s">
        <v>110</v>
      </c>
      <c r="F4" s="262" t="s">
        <v>48</v>
      </c>
      <c r="G4" s="262" t="s">
        <v>110</v>
      </c>
      <c r="H4" s="454">
        <f>D3</f>
        <v>42125</v>
      </c>
      <c r="I4" s="454">
        <f>F3</f>
        <v>41791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394" customFormat="1" ht="15" x14ac:dyDescent="0.2">
      <c r="A5" s="398" t="s">
        <v>553</v>
      </c>
      <c r="B5" s="382">
        <v>6872</v>
      </c>
      <c r="C5" s="739">
        <v>40.118243548945593</v>
      </c>
      <c r="D5" s="382">
        <v>6872</v>
      </c>
      <c r="E5" s="739">
        <v>40.08372723007988</v>
      </c>
      <c r="F5" s="382">
        <v>6882</v>
      </c>
      <c r="G5" s="739">
        <v>43.331993286298868</v>
      </c>
      <c r="H5" s="813">
        <v>0</v>
      </c>
      <c r="I5" s="239">
        <v>-0.14530659691950015</v>
      </c>
      <c r="K5" s="395"/>
    </row>
    <row r="6" spans="1:71" s="394" customFormat="1" ht="15" x14ac:dyDescent="0.2">
      <c r="A6" s="397" t="s">
        <v>627</v>
      </c>
      <c r="B6" s="382">
        <v>10257.364079999992</v>
      </c>
      <c r="C6" s="739">
        <v>59.881756451054414</v>
      </c>
      <c r="D6" s="382">
        <v>10272.114269999998</v>
      </c>
      <c r="E6" s="739">
        <v>59.91627276992012</v>
      </c>
      <c r="F6" s="382">
        <v>9000.0296000000035</v>
      </c>
      <c r="G6" s="739">
        <v>56.668006713701132</v>
      </c>
      <c r="H6" s="239">
        <v>-0.14359448904384234</v>
      </c>
      <c r="I6" s="239">
        <v>13.970337164224306</v>
      </c>
      <c r="K6" s="395"/>
    </row>
    <row r="7" spans="1:71" s="80" customFormat="1" ht="12.75" x14ac:dyDescent="0.2">
      <c r="A7" s="90" t="s">
        <v>119</v>
      </c>
      <c r="B7" s="91">
        <v>17129.364079999992</v>
      </c>
      <c r="C7" s="92">
        <v>100</v>
      </c>
      <c r="D7" s="91">
        <v>17144.114269999998</v>
      </c>
      <c r="E7" s="92">
        <v>100</v>
      </c>
      <c r="F7" s="91">
        <v>15882.029600000003</v>
      </c>
      <c r="G7" s="92">
        <v>100</v>
      </c>
      <c r="H7" s="92">
        <v>-8.6036465738081644E-2</v>
      </c>
      <c r="I7" s="92">
        <v>7.8537473573276078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35"/>
      <c r="I8" s="249" t="s">
        <v>132</v>
      </c>
      <c r="J8" s="394"/>
      <c r="K8" s="395"/>
      <c r="L8" s="394"/>
      <c r="M8" s="394"/>
      <c r="N8" s="394"/>
      <c r="O8" s="394"/>
      <c r="P8" s="394"/>
      <c r="Q8" s="394"/>
      <c r="R8" s="394"/>
      <c r="S8" s="394"/>
      <c r="T8" s="394"/>
      <c r="U8" s="394"/>
      <c r="V8" s="394"/>
      <c r="W8" s="394"/>
      <c r="X8" s="394"/>
      <c r="Y8" s="394"/>
      <c r="Z8" s="394"/>
      <c r="AA8" s="394"/>
      <c r="AB8" s="394"/>
      <c r="AC8" s="394"/>
      <c r="AD8" s="394"/>
      <c r="AE8" s="394"/>
      <c r="AF8" s="394"/>
      <c r="AG8" s="394"/>
      <c r="AH8" s="394"/>
      <c r="AI8" s="394"/>
      <c r="AJ8" s="394"/>
      <c r="AK8" s="394"/>
    </row>
    <row r="9" spans="1:71" x14ac:dyDescent="0.2">
      <c r="A9" s="737" t="s">
        <v>554</v>
      </c>
    </row>
    <row r="10" spans="1:71" x14ac:dyDescent="0.2">
      <c r="A10" s="737" t="s">
        <v>550</v>
      </c>
    </row>
    <row r="11" spans="1:71" x14ac:dyDescent="0.2">
      <c r="A11" s="708" t="s">
        <v>241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/>
  <dimension ref="A1:I12"/>
  <sheetViews>
    <sheetView workbookViewId="0">
      <selection activeCell="D5" sqref="D5:I8"/>
    </sheetView>
  </sheetViews>
  <sheetFormatPr baseColWidth="10" defaultColWidth="11" defaultRowHeight="14.25" x14ac:dyDescent="0.2"/>
  <cols>
    <col min="1" max="2" width="11" style="1"/>
    <col min="3" max="3" width="10.75" style="1" customWidth="1"/>
    <col min="4" max="16384" width="11" style="1"/>
  </cols>
  <sheetData>
    <row r="1" spans="1:9" x14ac:dyDescent="0.2">
      <c r="A1" s="884" t="s">
        <v>601</v>
      </c>
      <c r="B1" s="884"/>
      <c r="C1" s="884"/>
      <c r="D1" s="884"/>
      <c r="E1" s="884"/>
      <c r="F1" s="884"/>
      <c r="G1" s="13"/>
      <c r="H1" s="13"/>
      <c r="I1" s="13"/>
    </row>
    <row r="2" spans="1:9" x14ac:dyDescent="0.2">
      <c r="A2" s="885"/>
      <c r="B2" s="885"/>
      <c r="C2" s="885"/>
      <c r="D2" s="885"/>
      <c r="E2" s="885"/>
      <c r="F2" s="885"/>
      <c r="G2" s="13"/>
      <c r="H2" s="13"/>
      <c r="I2" s="231" t="s">
        <v>551</v>
      </c>
    </row>
    <row r="3" spans="1:9" x14ac:dyDescent="0.2">
      <c r="A3" s="407"/>
      <c r="B3" s="409"/>
      <c r="C3" s="409"/>
      <c r="D3" s="853">
        <f>INDICE!A3</f>
        <v>42156</v>
      </c>
      <c r="E3" s="853">
        <v>41671</v>
      </c>
      <c r="F3" s="853">
        <f>DATE(YEAR(D3),MONTH(D3)-1,1)</f>
        <v>42125</v>
      </c>
      <c r="G3" s="853"/>
      <c r="H3" s="856">
        <f>DATE(YEAR(D3)-1,MONTH(D3),1)</f>
        <v>41791</v>
      </c>
      <c r="I3" s="856"/>
    </row>
    <row r="4" spans="1:9" x14ac:dyDescent="0.2">
      <c r="A4" s="344"/>
      <c r="B4" s="345"/>
      <c r="C4" s="345"/>
      <c r="D4" s="97" t="s">
        <v>428</v>
      </c>
      <c r="E4" s="262" t="s">
        <v>110</v>
      </c>
      <c r="F4" s="97" t="s">
        <v>428</v>
      </c>
      <c r="G4" s="262" t="s">
        <v>110</v>
      </c>
      <c r="H4" s="97" t="s">
        <v>428</v>
      </c>
      <c r="I4" s="262" t="s">
        <v>110</v>
      </c>
    </row>
    <row r="5" spans="1:9" x14ac:dyDescent="0.2">
      <c r="A5" s="353" t="s">
        <v>427</v>
      </c>
      <c r="B5" s="238"/>
      <c r="C5" s="238"/>
      <c r="D5" s="624">
        <v>127.17981070024865</v>
      </c>
      <c r="E5" s="742">
        <v>100</v>
      </c>
      <c r="F5" s="624">
        <v>126.07388706184325</v>
      </c>
      <c r="G5" s="742">
        <v>100</v>
      </c>
      <c r="H5" s="624">
        <v>113.69472211115554</v>
      </c>
      <c r="I5" s="742">
        <v>100</v>
      </c>
    </row>
    <row r="6" spans="1:9" x14ac:dyDescent="0.2">
      <c r="A6" s="406" t="s">
        <v>548</v>
      </c>
      <c r="B6" s="238"/>
      <c r="C6" s="238"/>
      <c r="D6" s="624">
        <v>76.193081735782471</v>
      </c>
      <c r="E6" s="742">
        <v>59.909730417324411</v>
      </c>
      <c r="F6" s="381">
        <v>75.08715809737707</v>
      </c>
      <c r="G6" s="742">
        <v>59.558057459229786</v>
      </c>
      <c r="H6" s="381">
        <v>62.780991603358657</v>
      </c>
      <c r="I6" s="742">
        <v>55.21891468451787</v>
      </c>
    </row>
    <row r="7" spans="1:9" x14ac:dyDescent="0.2">
      <c r="A7" s="406" t="s">
        <v>549</v>
      </c>
      <c r="B7" s="238"/>
      <c r="C7" s="238"/>
      <c r="D7" s="624">
        <v>50.986728964466195</v>
      </c>
      <c r="E7" s="742">
        <v>40.090269582675603</v>
      </c>
      <c r="F7" s="381">
        <v>50.986728964466195</v>
      </c>
      <c r="G7" s="742">
        <v>40.441942540770228</v>
      </c>
      <c r="H7" s="381">
        <v>50.913730507796885</v>
      </c>
      <c r="I7" s="742">
        <v>44.78108531548213</v>
      </c>
    </row>
    <row r="8" spans="1:9" x14ac:dyDescent="0.2">
      <c r="A8" s="344" t="s">
        <v>605</v>
      </c>
      <c r="B8" s="405"/>
      <c r="C8" s="405"/>
      <c r="D8" s="728">
        <v>90</v>
      </c>
      <c r="E8" s="743"/>
      <c r="F8" s="728">
        <v>90</v>
      </c>
      <c r="G8" s="743"/>
      <c r="H8" s="728">
        <v>90</v>
      </c>
      <c r="I8" s="743"/>
    </row>
    <row r="9" spans="1:9" x14ac:dyDescent="0.2">
      <c r="A9" s="634" t="s">
        <v>550</v>
      </c>
      <c r="B9" s="331"/>
      <c r="C9" s="331"/>
      <c r="D9" s="331"/>
      <c r="E9" s="357"/>
      <c r="F9" s="13"/>
      <c r="G9" s="13"/>
      <c r="H9" s="13"/>
      <c r="I9" s="249" t="s">
        <v>240</v>
      </c>
    </row>
    <row r="10" spans="1:9" x14ac:dyDescent="0.2">
      <c r="A10" s="634" t="s">
        <v>606</v>
      </c>
      <c r="B10" s="402"/>
      <c r="C10" s="402"/>
      <c r="D10" s="402"/>
      <c r="E10" s="402"/>
      <c r="F10" s="402"/>
      <c r="G10" s="402"/>
      <c r="H10" s="402"/>
      <c r="I10" s="402"/>
    </row>
    <row r="11" spans="1:9" x14ac:dyDescent="0.2">
      <c r="A11" s="331"/>
      <c r="B11" s="402"/>
      <c r="C11" s="402"/>
      <c r="D11" s="402"/>
      <c r="E11" s="402"/>
      <c r="F11" s="402"/>
      <c r="G11" s="402"/>
      <c r="H11" s="402"/>
      <c r="I11" s="402"/>
    </row>
    <row r="12" spans="1:9" x14ac:dyDescent="0.2">
      <c r="A12" s="402"/>
      <c r="B12" s="402"/>
      <c r="C12" s="402"/>
      <c r="D12" s="402"/>
      <c r="E12" s="402"/>
      <c r="F12" s="402"/>
      <c r="G12" s="402"/>
      <c r="H12" s="402"/>
      <c r="I12" s="402"/>
    </row>
  </sheetData>
  <mergeCells count="4">
    <mergeCell ref="A1:F2"/>
    <mergeCell ref="D3:E3"/>
    <mergeCell ref="F3:G3"/>
    <mergeCell ref="H3:I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/>
  <dimension ref="A1:AN14"/>
  <sheetViews>
    <sheetView workbookViewId="0">
      <selection activeCell="B5" sqref="B5:I10"/>
    </sheetView>
  </sheetViews>
  <sheetFormatPr baseColWidth="10" defaultRowHeight="14.25" x14ac:dyDescent="0.2"/>
  <cols>
    <col min="1" max="1" width="14.375" customWidth="1"/>
    <col min="2" max="3" width="11.875" customWidth="1"/>
    <col min="4" max="5" width="12.5" customWidth="1"/>
    <col min="6" max="7" width="15.25" customWidth="1"/>
    <col min="8" max="9" width="10.375" customWidth="1"/>
  </cols>
  <sheetData>
    <row r="1" spans="1:40" x14ac:dyDescent="0.2">
      <c r="A1" s="884" t="s">
        <v>553</v>
      </c>
      <c r="B1" s="884"/>
      <c r="C1" s="884"/>
      <c r="D1" s="884"/>
      <c r="E1" s="408"/>
      <c r="F1" s="13"/>
      <c r="G1" s="13"/>
      <c r="H1" s="13"/>
      <c r="I1" s="13"/>
    </row>
    <row r="2" spans="1:40" ht="15" x14ac:dyDescent="0.2">
      <c r="A2" s="884"/>
      <c r="B2" s="884"/>
      <c r="C2" s="884"/>
      <c r="D2" s="884"/>
      <c r="E2" s="408"/>
      <c r="F2" s="13"/>
      <c r="G2" s="313"/>
      <c r="H2" s="401"/>
      <c r="I2" s="400" t="s">
        <v>159</v>
      </c>
    </row>
    <row r="3" spans="1:40" x14ac:dyDescent="0.2">
      <c r="A3" s="407"/>
      <c r="B3" s="896">
        <f>INDICE!A3</f>
        <v>42156</v>
      </c>
      <c r="C3" s="897">
        <v>41671</v>
      </c>
      <c r="D3" s="896">
        <f>DATE(YEAR(B3),MONTH(B3)-1,1)</f>
        <v>42125</v>
      </c>
      <c r="E3" s="897"/>
      <c r="F3" s="896">
        <f>DATE(YEAR(B3)-1,MONTH(B3),1)</f>
        <v>41791</v>
      </c>
      <c r="G3" s="897"/>
      <c r="H3" s="845" t="s">
        <v>500</v>
      </c>
      <c r="I3" s="845"/>
    </row>
    <row r="4" spans="1:40" x14ac:dyDescent="0.2">
      <c r="A4" s="344"/>
      <c r="B4" s="262" t="s">
        <v>48</v>
      </c>
      <c r="C4" s="262" t="s">
        <v>110</v>
      </c>
      <c r="D4" s="262" t="s">
        <v>48</v>
      </c>
      <c r="E4" s="262" t="s">
        <v>110</v>
      </c>
      <c r="F4" s="262" t="s">
        <v>48</v>
      </c>
      <c r="G4" s="262" t="s">
        <v>110</v>
      </c>
      <c r="H4" s="454">
        <f>D3</f>
        <v>42125</v>
      </c>
      <c r="I4" s="454">
        <f>F3</f>
        <v>41791</v>
      </c>
    </row>
    <row r="5" spans="1:40" x14ac:dyDescent="0.2">
      <c r="A5" s="353" t="s">
        <v>49</v>
      </c>
      <c r="B5" s="381">
        <v>506</v>
      </c>
      <c r="C5" s="396">
        <v>7.3632130384167631</v>
      </c>
      <c r="D5" s="381">
        <v>506</v>
      </c>
      <c r="E5" s="396">
        <v>7.3632130384167631</v>
      </c>
      <c r="F5" s="381">
        <v>507</v>
      </c>
      <c r="G5" s="396">
        <v>7.3670444638186572</v>
      </c>
      <c r="H5" s="802">
        <v>0</v>
      </c>
      <c r="I5" s="624">
        <v>-0.19723865877712032</v>
      </c>
      <c r="J5" s="403"/>
    </row>
    <row r="6" spans="1:40" x14ac:dyDescent="0.2">
      <c r="A6" s="406" t="s">
        <v>50</v>
      </c>
      <c r="B6" s="381">
        <v>340</v>
      </c>
      <c r="C6" s="396">
        <v>4.9476135040745053</v>
      </c>
      <c r="D6" s="381">
        <v>340</v>
      </c>
      <c r="E6" s="396">
        <v>4.9476135040745053</v>
      </c>
      <c r="F6" s="381">
        <v>341</v>
      </c>
      <c r="G6" s="396">
        <v>4.954954954954955</v>
      </c>
      <c r="H6" s="802">
        <v>0</v>
      </c>
      <c r="I6" s="624">
        <v>-0.2932551319648094</v>
      </c>
      <c r="J6" s="403"/>
    </row>
    <row r="7" spans="1:40" x14ac:dyDescent="0.2">
      <c r="A7" s="406" t="s">
        <v>129</v>
      </c>
      <c r="B7" s="381">
        <v>3385</v>
      </c>
      <c r="C7" s="396">
        <v>49.257857974388827</v>
      </c>
      <c r="D7" s="381">
        <v>3385</v>
      </c>
      <c r="E7" s="396">
        <v>49.257857974388827</v>
      </c>
      <c r="F7" s="381">
        <v>3388</v>
      </c>
      <c r="G7" s="396">
        <v>49.229875036326646</v>
      </c>
      <c r="H7" s="802">
        <v>0</v>
      </c>
      <c r="I7" s="624">
        <v>-8.8547815820543094E-2</v>
      </c>
      <c r="J7" s="403"/>
    </row>
    <row r="8" spans="1:40" x14ac:dyDescent="0.2">
      <c r="A8" s="406" t="s">
        <v>130</v>
      </c>
      <c r="B8" s="381">
        <v>204</v>
      </c>
      <c r="C8" s="396">
        <v>2.9685681024447033</v>
      </c>
      <c r="D8" s="381">
        <v>204</v>
      </c>
      <c r="E8" s="396">
        <v>2.9685681024447033</v>
      </c>
      <c r="F8" s="381">
        <v>216</v>
      </c>
      <c r="G8" s="396">
        <v>3.1386224934612033</v>
      </c>
      <c r="H8" s="802">
        <v>0</v>
      </c>
      <c r="I8" s="624">
        <v>-5.5555555555555554</v>
      </c>
      <c r="J8" s="403"/>
    </row>
    <row r="9" spans="1:40" x14ac:dyDescent="0.2">
      <c r="A9" s="344" t="s">
        <v>426</v>
      </c>
      <c r="B9" s="728">
        <v>2437</v>
      </c>
      <c r="C9" s="740">
        <v>35.462747380675204</v>
      </c>
      <c r="D9" s="728">
        <v>2437</v>
      </c>
      <c r="E9" s="740">
        <v>35.462747380675204</v>
      </c>
      <c r="F9" s="728">
        <v>2430</v>
      </c>
      <c r="G9" s="740">
        <v>35.309503051438533</v>
      </c>
      <c r="H9" s="814">
        <v>0</v>
      </c>
      <c r="I9" s="741">
        <v>0.2880658436213992</v>
      </c>
      <c r="J9" s="403"/>
    </row>
    <row r="10" spans="1:40" s="80" customFormat="1" x14ac:dyDescent="0.2">
      <c r="A10" s="90" t="s">
        <v>119</v>
      </c>
      <c r="B10" s="91">
        <v>6872</v>
      </c>
      <c r="C10" s="404">
        <v>100</v>
      </c>
      <c r="D10" s="91">
        <v>6872</v>
      </c>
      <c r="E10" s="404">
        <v>100</v>
      </c>
      <c r="F10" s="91">
        <v>6882</v>
      </c>
      <c r="G10" s="404">
        <v>100</v>
      </c>
      <c r="H10" s="815">
        <v>0</v>
      </c>
      <c r="I10" s="92">
        <v>-0.14530659691950015</v>
      </c>
      <c r="J10" s="403"/>
      <c r="K10"/>
      <c r="L10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</row>
    <row r="11" spans="1:40" x14ac:dyDescent="0.2">
      <c r="A11" s="237"/>
      <c r="B11" s="331"/>
      <c r="C11" s="331"/>
      <c r="D11" s="331"/>
      <c r="E11" s="331"/>
      <c r="F11" s="13"/>
      <c r="G11" s="13"/>
      <c r="H11" s="13"/>
      <c r="I11" s="249" t="s">
        <v>240</v>
      </c>
    </row>
    <row r="12" spans="1:40" s="391" customFormat="1" ht="12.75" x14ac:dyDescent="0.2">
      <c r="A12" s="738" t="s">
        <v>552</v>
      </c>
      <c r="B12" s="392"/>
      <c r="C12" s="392"/>
      <c r="D12" s="393"/>
      <c r="E12" s="393"/>
      <c r="F12" s="392"/>
      <c r="G12" s="392"/>
      <c r="H12" s="392"/>
      <c r="I12" s="392"/>
      <c r="J12" s="392"/>
      <c r="K12" s="392"/>
      <c r="L12" s="392"/>
      <c r="M12" s="392"/>
      <c r="N12" s="392"/>
      <c r="O12" s="392"/>
    </row>
    <row r="13" spans="1:40" x14ac:dyDescent="0.2">
      <c r="A13" s="331" t="s">
        <v>550</v>
      </c>
      <c r="B13" s="402"/>
      <c r="C13" s="402"/>
      <c r="D13" s="402"/>
      <c r="E13" s="402"/>
      <c r="F13" s="402"/>
      <c r="G13" s="402"/>
      <c r="H13" s="402"/>
      <c r="I13" s="402"/>
    </row>
    <row r="14" spans="1:40" x14ac:dyDescent="0.2">
      <c r="A14" s="708" t="s">
        <v>241</v>
      </c>
      <c r="B14" s="402"/>
      <c r="C14" s="402"/>
      <c r="D14" s="402"/>
      <c r="E14" s="402"/>
      <c r="F14" s="402"/>
      <c r="G14" s="402"/>
      <c r="H14" s="402"/>
      <c r="I14" s="402"/>
    </row>
  </sheetData>
  <mergeCells count="5">
    <mergeCell ref="A1:D2"/>
    <mergeCell ref="H3:I3"/>
    <mergeCell ref="B3:C3"/>
    <mergeCell ref="D3:E3"/>
    <mergeCell ref="F3:G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/>
  <dimension ref="A1:M21"/>
  <sheetViews>
    <sheetView workbookViewId="0">
      <selection activeCell="B6" sqref="B6:I8"/>
    </sheetView>
  </sheetViews>
  <sheetFormatPr baseColWidth="10" defaultColWidth="11" defaultRowHeight="12.75" x14ac:dyDescent="0.2"/>
  <cols>
    <col min="1" max="1" width="30.25" style="358" customWidth="1"/>
    <col min="2" max="2" width="11" style="358"/>
    <col min="3" max="3" width="11.625" style="358" customWidth="1"/>
    <col min="4" max="4" width="11" style="358"/>
    <col min="5" max="5" width="11.625" style="358" customWidth="1"/>
    <col min="6" max="6" width="11" style="358"/>
    <col min="7" max="7" width="11.625" style="358" customWidth="1"/>
    <col min="8" max="9" width="10.5" style="358" customWidth="1"/>
    <col min="10" max="16384" width="11" style="358"/>
  </cols>
  <sheetData>
    <row r="1" spans="1:12" x14ac:dyDescent="0.2">
      <c r="A1" s="884" t="s">
        <v>40</v>
      </c>
      <c r="B1" s="884"/>
      <c r="C1" s="884"/>
      <c r="D1" s="185"/>
      <c r="E1" s="185"/>
      <c r="F1" s="185"/>
      <c r="G1" s="12"/>
      <c r="H1" s="12"/>
      <c r="I1" s="12"/>
      <c r="J1" s="12"/>
      <c r="K1" s="12"/>
      <c r="L1" s="12"/>
    </row>
    <row r="2" spans="1:12" x14ac:dyDescent="0.2">
      <c r="A2" s="884"/>
      <c r="B2" s="884"/>
      <c r="C2" s="884"/>
      <c r="D2" s="414"/>
      <c r="E2" s="185"/>
      <c r="F2" s="185"/>
      <c r="H2" s="12"/>
      <c r="I2" s="12"/>
      <c r="J2" s="12"/>
      <c r="K2" s="12"/>
    </row>
    <row r="3" spans="1:12" x14ac:dyDescent="0.2">
      <c r="A3" s="413"/>
      <c r="B3" s="12"/>
      <c r="C3" s="12"/>
      <c r="D3" s="12"/>
      <c r="E3" s="12"/>
      <c r="F3" s="12"/>
      <c r="G3" s="12"/>
      <c r="H3" s="359"/>
      <c r="I3" s="400" t="s">
        <v>594</v>
      </c>
      <c r="J3" s="12"/>
      <c r="K3" s="12"/>
      <c r="L3" s="12"/>
    </row>
    <row r="4" spans="1:12" x14ac:dyDescent="0.2">
      <c r="A4" s="200"/>
      <c r="B4" s="896">
        <f>INDICE!A3</f>
        <v>42156</v>
      </c>
      <c r="C4" s="897">
        <v>41671</v>
      </c>
      <c r="D4" s="896">
        <f>DATE(YEAR(B4),MONTH(B4)-1,1)</f>
        <v>42125</v>
      </c>
      <c r="E4" s="897"/>
      <c r="F4" s="896">
        <f>DATE(YEAR(B4)-1,MONTH(B4),1)</f>
        <v>41791</v>
      </c>
      <c r="G4" s="897"/>
      <c r="H4" s="845" t="s">
        <v>500</v>
      </c>
      <c r="I4" s="845"/>
      <c r="J4" s="12"/>
      <c r="K4" s="12"/>
      <c r="L4" s="12"/>
    </row>
    <row r="5" spans="1:12" x14ac:dyDescent="0.2">
      <c r="A5" s="200"/>
      <c r="B5" s="262" t="s">
        <v>55</v>
      </c>
      <c r="C5" s="262" t="s">
        <v>110</v>
      </c>
      <c r="D5" s="262" t="s">
        <v>55</v>
      </c>
      <c r="E5" s="262" t="s">
        <v>110</v>
      </c>
      <c r="F5" s="262" t="s">
        <v>55</v>
      </c>
      <c r="G5" s="262" t="s">
        <v>110</v>
      </c>
      <c r="H5" s="454">
        <f>D4</f>
        <v>42125</v>
      </c>
      <c r="I5" s="454">
        <f>F4</f>
        <v>41791</v>
      </c>
      <c r="J5" s="12"/>
      <c r="K5" s="12"/>
      <c r="L5" s="12"/>
    </row>
    <row r="6" spans="1:12" ht="15" customHeight="1" x14ac:dyDescent="0.2">
      <c r="A6" s="200" t="s">
        <v>431</v>
      </c>
      <c r="B6" s="361">
        <v>6780.402</v>
      </c>
      <c r="C6" s="360">
        <v>25.762711529528126</v>
      </c>
      <c r="D6" s="361">
        <v>7546.96</v>
      </c>
      <c r="E6" s="360">
        <v>28.333160387636632</v>
      </c>
      <c r="F6" s="361">
        <v>8411.7180000000008</v>
      </c>
      <c r="G6" s="360">
        <v>25.659524038307552</v>
      </c>
      <c r="H6" s="239">
        <v>-10.157175869489171</v>
      </c>
      <c r="I6" s="239">
        <v>-19.393374813563657</v>
      </c>
      <c r="J6" s="12"/>
      <c r="K6" s="12"/>
      <c r="L6" s="12"/>
    </row>
    <row r="7" spans="1:12" ht="14.25" x14ac:dyDescent="0.2">
      <c r="A7" s="412" t="s">
        <v>430</v>
      </c>
      <c r="B7" s="361">
        <v>19538.264000000003</v>
      </c>
      <c r="C7" s="360">
        <v>74.237288470471867</v>
      </c>
      <c r="D7" s="361">
        <v>19089.531999999999</v>
      </c>
      <c r="E7" s="360">
        <v>71.666839612363376</v>
      </c>
      <c r="F7" s="361">
        <v>24370.332000000002</v>
      </c>
      <c r="G7" s="360">
        <v>74.340475961692448</v>
      </c>
      <c r="H7" s="239">
        <v>2.3506705140807207</v>
      </c>
      <c r="I7" s="239">
        <v>-19.827665868483034</v>
      </c>
      <c r="J7" s="12"/>
      <c r="K7" s="12"/>
      <c r="L7" s="12"/>
    </row>
    <row r="8" spans="1:12" x14ac:dyDescent="0.2">
      <c r="A8" s="245" t="s">
        <v>119</v>
      </c>
      <c r="B8" s="246">
        <v>26318.666000000005</v>
      </c>
      <c r="C8" s="247">
        <v>100</v>
      </c>
      <c r="D8" s="246">
        <v>26636.491999999998</v>
      </c>
      <c r="E8" s="247">
        <v>100</v>
      </c>
      <c r="F8" s="246">
        <v>32782.050000000003</v>
      </c>
      <c r="G8" s="247">
        <v>100</v>
      </c>
      <c r="H8" s="92">
        <v>-1.1931976628153349</v>
      </c>
      <c r="I8" s="92">
        <v>-19.71622885084977</v>
      </c>
      <c r="J8" s="410"/>
      <c r="K8" s="410"/>
    </row>
    <row r="9" spans="1:12" s="391" customFormat="1" x14ac:dyDescent="0.2">
      <c r="A9" s="410"/>
      <c r="B9" s="410"/>
      <c r="C9" s="410"/>
      <c r="D9" s="410"/>
      <c r="E9" s="410"/>
      <c r="F9" s="410"/>
      <c r="H9" s="410"/>
      <c r="I9" s="249" t="s">
        <v>240</v>
      </c>
      <c r="J9" s="392"/>
      <c r="K9" s="392"/>
      <c r="L9" s="392"/>
    </row>
    <row r="10" spans="1:12" x14ac:dyDescent="0.2">
      <c r="A10" s="738" t="s">
        <v>592</v>
      </c>
      <c r="B10" s="392"/>
      <c r="C10" s="393"/>
      <c r="D10" s="392"/>
      <c r="E10" s="392"/>
      <c r="F10" s="392"/>
      <c r="G10" s="392"/>
      <c r="H10" s="410"/>
      <c r="I10" s="410"/>
      <c r="J10" s="410"/>
      <c r="K10" s="410"/>
      <c r="L10" s="410"/>
    </row>
    <row r="11" spans="1:12" x14ac:dyDescent="0.2">
      <c r="A11" s="331" t="s">
        <v>593</v>
      </c>
      <c r="B11" s="410"/>
      <c r="C11" s="411"/>
      <c r="D11" s="410"/>
      <c r="E11" s="410"/>
      <c r="F11" s="410"/>
      <c r="G11" s="410"/>
      <c r="H11" s="410"/>
      <c r="I11" s="410"/>
      <c r="J11" s="410"/>
      <c r="K11" s="410"/>
      <c r="L11" s="410"/>
    </row>
    <row r="12" spans="1:12" x14ac:dyDescent="0.2">
      <c r="A12" s="331" t="s">
        <v>550</v>
      </c>
      <c r="B12" s="410"/>
      <c r="C12" s="410"/>
      <c r="D12" s="410"/>
      <c r="E12" s="410"/>
      <c r="F12" s="410"/>
      <c r="G12" s="410"/>
      <c r="H12" s="12"/>
      <c r="I12" s="185"/>
      <c r="J12" s="410"/>
      <c r="K12" s="410"/>
      <c r="L12" s="410"/>
    </row>
    <row r="13" spans="1:12" x14ac:dyDescent="0.2">
      <c r="A13" s="410"/>
      <c r="B13" s="410"/>
      <c r="C13" s="410"/>
      <c r="D13" s="410"/>
      <c r="E13" s="410"/>
      <c r="F13" s="410"/>
      <c r="G13" s="410"/>
      <c r="H13" s="12"/>
      <c r="I13" s="12"/>
      <c r="J13" s="410"/>
      <c r="K13" s="410"/>
      <c r="L13" s="410"/>
    </row>
    <row r="14" spans="1:12" x14ac:dyDescent="0.2">
      <c r="A14" s="410"/>
      <c r="B14" s="410"/>
      <c r="C14" s="410"/>
      <c r="D14" s="410"/>
      <c r="E14" s="410"/>
      <c r="F14" s="410"/>
      <c r="G14" s="410"/>
      <c r="H14" s="12"/>
      <c r="I14" s="12"/>
      <c r="J14" s="12"/>
      <c r="K14" s="12"/>
      <c r="L14" s="12"/>
    </row>
    <row r="15" spans="1:12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9" spans="3:13" x14ac:dyDescent="0.2">
      <c r="M19" s="358" t="s">
        <v>429</v>
      </c>
    </row>
    <row r="21" spans="3:13" x14ac:dyDescent="0.2">
      <c r="C21" s="837"/>
    </row>
  </sheetData>
  <mergeCells count="5">
    <mergeCell ref="F4:G4"/>
    <mergeCell ref="D4:E4"/>
    <mergeCell ref="B4:C4"/>
    <mergeCell ref="A1:C2"/>
    <mergeCell ref="H4:I4"/>
  </mergeCell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/>
  <dimension ref="A1:G68"/>
  <sheetViews>
    <sheetView topLeftCell="A31" workbookViewId="0">
      <selection activeCell="L51" sqref="L51"/>
    </sheetView>
  </sheetViews>
  <sheetFormatPr baseColWidth="10" defaultRowHeight="14.25" x14ac:dyDescent="0.2"/>
  <cols>
    <col min="1" max="1" width="22" customWidth="1"/>
    <col min="2" max="2" width="14.125" customWidth="1"/>
    <col min="5" max="5" width="11" customWidth="1"/>
    <col min="6" max="6" width="11.75" customWidth="1"/>
  </cols>
  <sheetData>
    <row r="1" spans="1:7" x14ac:dyDescent="0.2">
      <c r="A1" s="898" t="s">
        <v>1</v>
      </c>
      <c r="B1" s="898"/>
      <c r="C1" s="898"/>
      <c r="D1" s="898"/>
      <c r="E1" s="415"/>
      <c r="F1" s="415"/>
      <c r="G1" s="416"/>
    </row>
    <row r="2" spans="1:7" x14ac:dyDescent="0.2">
      <c r="A2" s="898"/>
      <c r="B2" s="898"/>
      <c r="C2" s="898"/>
      <c r="D2" s="898"/>
      <c r="E2" s="416"/>
      <c r="F2" s="416"/>
      <c r="G2" s="416"/>
    </row>
    <row r="3" spans="1:7" x14ac:dyDescent="0.2">
      <c r="A3" s="630"/>
      <c r="B3" s="630"/>
      <c r="C3" s="630"/>
      <c r="D3" s="416"/>
      <c r="E3" s="416"/>
      <c r="F3" s="416"/>
      <c r="G3" s="416"/>
    </row>
    <row r="4" spans="1:7" x14ac:dyDescent="0.2">
      <c r="A4" s="417" t="s">
        <v>432</v>
      </c>
      <c r="B4" s="416"/>
      <c r="C4" s="416"/>
      <c r="D4" s="416"/>
      <c r="E4" s="416"/>
      <c r="F4" s="416"/>
      <c r="G4" s="416"/>
    </row>
    <row r="5" spans="1:7" x14ac:dyDescent="0.2">
      <c r="A5" s="418"/>
      <c r="B5" s="418" t="s">
        <v>433</v>
      </c>
      <c r="C5" s="418" t="s">
        <v>434</v>
      </c>
      <c r="D5" s="418" t="s">
        <v>435</v>
      </c>
      <c r="E5" s="418" t="s">
        <v>436</v>
      </c>
      <c r="F5" s="418" t="s">
        <v>55</v>
      </c>
      <c r="G5" s="416"/>
    </row>
    <row r="6" spans="1:7" x14ac:dyDescent="0.2">
      <c r="A6" s="419" t="s">
        <v>433</v>
      </c>
      <c r="B6" s="420">
        <v>1</v>
      </c>
      <c r="C6" s="420">
        <v>238.8</v>
      </c>
      <c r="D6" s="420">
        <v>0.23880000000000001</v>
      </c>
      <c r="E6" s="421" t="s">
        <v>437</v>
      </c>
      <c r="F6" s="421">
        <v>0.27779999999999999</v>
      </c>
      <c r="G6" s="416"/>
    </row>
    <row r="7" spans="1:7" x14ac:dyDescent="0.2">
      <c r="A7" s="422" t="s">
        <v>434</v>
      </c>
      <c r="B7" s="423" t="s">
        <v>438</v>
      </c>
      <c r="C7" s="424">
        <v>1</v>
      </c>
      <c r="D7" s="425" t="s">
        <v>439</v>
      </c>
      <c r="E7" s="425" t="s">
        <v>440</v>
      </c>
      <c r="F7" s="423" t="s">
        <v>441</v>
      </c>
      <c r="G7" s="416"/>
    </row>
    <row r="8" spans="1:7" x14ac:dyDescent="0.2">
      <c r="A8" s="422" t="s">
        <v>435</v>
      </c>
      <c r="B8" s="423">
        <v>4.1867999999999999</v>
      </c>
      <c r="C8" s="425" t="s">
        <v>442</v>
      </c>
      <c r="D8" s="424">
        <v>1</v>
      </c>
      <c r="E8" s="425" t="s">
        <v>443</v>
      </c>
      <c r="F8" s="423">
        <v>1.163</v>
      </c>
      <c r="G8" s="416"/>
    </row>
    <row r="9" spans="1:7" x14ac:dyDescent="0.2">
      <c r="A9" s="422" t="s">
        <v>436</v>
      </c>
      <c r="B9" s="423" t="s">
        <v>444</v>
      </c>
      <c r="C9" s="425" t="s">
        <v>445</v>
      </c>
      <c r="D9" s="425" t="s">
        <v>446</v>
      </c>
      <c r="E9" s="423">
        <v>1</v>
      </c>
      <c r="F9" s="426">
        <v>11630</v>
      </c>
      <c r="G9" s="416"/>
    </row>
    <row r="10" spans="1:7" x14ac:dyDescent="0.2">
      <c r="A10" s="427" t="s">
        <v>55</v>
      </c>
      <c r="B10" s="428">
        <v>3.6</v>
      </c>
      <c r="C10" s="428">
        <v>860</v>
      </c>
      <c r="D10" s="428">
        <v>0.86</v>
      </c>
      <c r="E10" s="429" t="s">
        <v>447</v>
      </c>
      <c r="F10" s="428">
        <v>1</v>
      </c>
      <c r="G10" s="416"/>
    </row>
    <row r="11" spans="1:7" x14ac:dyDescent="0.2">
      <c r="A11" s="422"/>
      <c r="B11" s="424"/>
      <c r="C11" s="424"/>
      <c r="D11" s="424"/>
      <c r="E11" s="423"/>
      <c r="F11" s="424"/>
      <c r="G11" s="416"/>
    </row>
    <row r="12" spans="1:7" x14ac:dyDescent="0.2">
      <c r="A12" s="417"/>
      <c r="B12" s="416"/>
      <c r="C12" s="416"/>
      <c r="D12" s="416"/>
      <c r="E12" s="430"/>
      <c r="F12" s="416"/>
      <c r="G12" s="416"/>
    </row>
    <row r="13" spans="1:7" x14ac:dyDescent="0.2">
      <c r="A13" s="417" t="s">
        <v>448</v>
      </c>
      <c r="B13" s="416"/>
      <c r="C13" s="416"/>
      <c r="D13" s="416"/>
      <c r="E13" s="416"/>
      <c r="F13" s="416"/>
      <c r="G13" s="416"/>
    </row>
    <row r="14" spans="1:7" x14ac:dyDescent="0.2">
      <c r="A14" s="418"/>
      <c r="B14" s="431" t="s">
        <v>449</v>
      </c>
      <c r="C14" s="418" t="s">
        <v>450</v>
      </c>
      <c r="D14" s="418" t="s">
        <v>451</v>
      </c>
      <c r="E14" s="418" t="s">
        <v>452</v>
      </c>
      <c r="F14" s="418" t="s">
        <v>453</v>
      </c>
      <c r="G14" s="424"/>
    </row>
    <row r="15" spans="1:7" x14ac:dyDescent="0.2">
      <c r="A15" s="419" t="s">
        <v>449</v>
      </c>
      <c r="B15" s="420">
        <v>1</v>
      </c>
      <c r="C15" s="420">
        <v>2.3810000000000001E-2</v>
      </c>
      <c r="D15" s="420">
        <v>0.13370000000000001</v>
      </c>
      <c r="E15" s="420">
        <v>3.7850000000000001</v>
      </c>
      <c r="F15" s="420">
        <v>3.8E-3</v>
      </c>
      <c r="G15" s="424"/>
    </row>
    <row r="16" spans="1:7" x14ac:dyDescent="0.2">
      <c r="A16" s="422" t="s">
        <v>450</v>
      </c>
      <c r="B16" s="424">
        <v>42</v>
      </c>
      <c r="C16" s="424">
        <v>1</v>
      </c>
      <c r="D16" s="424">
        <v>5.6150000000000002</v>
      </c>
      <c r="E16" s="424">
        <v>159</v>
      </c>
      <c r="F16" s="424">
        <v>0.159</v>
      </c>
      <c r="G16" s="424"/>
    </row>
    <row r="17" spans="1:7" x14ac:dyDescent="0.2">
      <c r="A17" s="422" t="s">
        <v>451</v>
      </c>
      <c r="B17" s="424">
        <v>7.48</v>
      </c>
      <c r="C17" s="424">
        <v>0.17810000000000001</v>
      </c>
      <c r="D17" s="424">
        <v>1</v>
      </c>
      <c r="E17" s="424">
        <v>28.3</v>
      </c>
      <c r="F17" s="424">
        <v>2.8299999999999999E-2</v>
      </c>
      <c r="G17" s="424"/>
    </row>
    <row r="18" spans="1:7" x14ac:dyDescent="0.2">
      <c r="A18" s="422" t="s">
        <v>452</v>
      </c>
      <c r="B18" s="424">
        <v>0.26419999999999999</v>
      </c>
      <c r="C18" s="424">
        <v>6.3E-3</v>
      </c>
      <c r="D18" s="424">
        <v>3.5299999999999998E-2</v>
      </c>
      <c r="E18" s="424">
        <v>1</v>
      </c>
      <c r="F18" s="424">
        <v>1E-3</v>
      </c>
      <c r="G18" s="424"/>
    </row>
    <row r="19" spans="1:7" x14ac:dyDescent="0.2">
      <c r="A19" s="427" t="s">
        <v>453</v>
      </c>
      <c r="B19" s="428">
        <v>264.2</v>
      </c>
      <c r="C19" s="428">
        <v>6.2889999999999997</v>
      </c>
      <c r="D19" s="428">
        <v>35.314700000000002</v>
      </c>
      <c r="E19" s="432">
        <v>1000</v>
      </c>
      <c r="F19" s="428">
        <v>1</v>
      </c>
      <c r="G19" s="424"/>
    </row>
    <row r="20" spans="1:7" x14ac:dyDescent="0.2">
      <c r="A20" s="416"/>
      <c r="B20" s="416"/>
      <c r="C20" s="416"/>
      <c r="D20" s="416"/>
      <c r="E20" s="416"/>
      <c r="F20" s="416"/>
      <c r="G20" s="416"/>
    </row>
    <row r="21" spans="1:7" x14ac:dyDescent="0.2">
      <c r="A21" s="416"/>
      <c r="B21" s="416"/>
      <c r="C21" s="416"/>
      <c r="D21" s="416"/>
      <c r="E21" s="416"/>
      <c r="F21" s="416"/>
      <c r="G21" s="416"/>
    </row>
    <row r="22" spans="1:7" x14ac:dyDescent="0.2">
      <c r="A22" s="417" t="s">
        <v>454</v>
      </c>
      <c r="B22" s="416"/>
      <c r="C22" s="416"/>
      <c r="D22" s="416"/>
      <c r="E22" s="416"/>
      <c r="F22" s="416"/>
      <c r="G22" s="416"/>
    </row>
    <row r="23" spans="1:7" x14ac:dyDescent="0.2">
      <c r="A23" s="433" t="s">
        <v>309</v>
      </c>
      <c r="B23" s="433"/>
      <c r="C23" s="433"/>
      <c r="D23" s="433"/>
      <c r="E23" s="433"/>
      <c r="F23" s="433"/>
      <c r="G23" s="416"/>
    </row>
    <row r="24" spans="1:7" x14ac:dyDescent="0.2">
      <c r="A24" s="899" t="s">
        <v>455</v>
      </c>
      <c r="B24" s="899"/>
      <c r="C24" s="899"/>
      <c r="D24" s="900" t="s">
        <v>456</v>
      </c>
      <c r="E24" s="900"/>
      <c r="F24" s="900"/>
      <c r="G24" s="416"/>
    </row>
    <row r="25" spans="1:7" x14ac:dyDescent="0.2">
      <c r="A25" s="416"/>
      <c r="B25" s="416"/>
      <c r="C25" s="416"/>
      <c r="D25" s="416"/>
      <c r="E25" s="416"/>
      <c r="F25" s="416"/>
      <c r="G25" s="416"/>
    </row>
    <row r="26" spans="1:7" x14ac:dyDescent="0.2">
      <c r="A26" s="416"/>
      <c r="B26" s="416"/>
      <c r="C26" s="416"/>
      <c r="D26" s="416"/>
      <c r="E26" s="416"/>
      <c r="F26" s="416"/>
      <c r="G26" s="416"/>
    </row>
    <row r="27" spans="1:7" x14ac:dyDescent="0.2">
      <c r="A27" s="60" t="s">
        <v>457</v>
      </c>
      <c r="B27" s="416"/>
      <c r="C27" s="60"/>
      <c r="D27" s="417" t="s">
        <v>458</v>
      </c>
      <c r="E27" s="416"/>
      <c r="F27" s="416"/>
      <c r="G27" s="416"/>
    </row>
    <row r="28" spans="1:7" x14ac:dyDescent="0.2">
      <c r="A28" s="433" t="s">
        <v>309</v>
      </c>
      <c r="B28" s="434" t="s">
        <v>460</v>
      </c>
      <c r="C28" s="58"/>
      <c r="D28" s="419" t="s">
        <v>114</v>
      </c>
      <c r="E28" s="420"/>
      <c r="F28" s="421" t="s">
        <v>461</v>
      </c>
      <c r="G28" s="416"/>
    </row>
    <row r="29" spans="1:7" x14ac:dyDescent="0.2">
      <c r="A29" s="435" t="s">
        <v>465</v>
      </c>
      <c r="B29" s="436" t="s">
        <v>466</v>
      </c>
      <c r="C29" s="58"/>
      <c r="D29" s="427" t="s">
        <v>426</v>
      </c>
      <c r="E29" s="428"/>
      <c r="F29" s="429" t="s">
        <v>467</v>
      </c>
      <c r="G29" s="416"/>
    </row>
    <row r="30" spans="1:7" x14ac:dyDescent="0.2">
      <c r="A30" s="437" t="s">
        <v>468</v>
      </c>
      <c r="B30" s="438" t="s">
        <v>469</v>
      </c>
      <c r="C30" s="416"/>
      <c r="D30" s="416"/>
      <c r="E30" s="416"/>
      <c r="F30" s="416"/>
      <c r="G30" s="416"/>
    </row>
    <row r="31" spans="1:7" x14ac:dyDescent="0.2">
      <c r="A31" s="416"/>
      <c r="B31" s="416"/>
      <c r="C31" s="416"/>
      <c r="D31" s="416"/>
      <c r="E31" s="416"/>
      <c r="F31" s="416"/>
      <c r="G31" s="416"/>
    </row>
    <row r="32" spans="1:7" x14ac:dyDescent="0.2">
      <c r="A32" s="416"/>
      <c r="B32" s="416"/>
      <c r="C32" s="416"/>
      <c r="D32" s="416"/>
      <c r="E32" s="416"/>
      <c r="F32" s="416"/>
      <c r="G32" s="416"/>
    </row>
    <row r="33" spans="1:7" x14ac:dyDescent="0.2">
      <c r="A33" s="417" t="s">
        <v>459</v>
      </c>
      <c r="B33" s="416"/>
      <c r="C33" s="416"/>
      <c r="D33" s="416"/>
      <c r="E33" s="417" t="s">
        <v>470</v>
      </c>
      <c r="F33" s="416"/>
      <c r="G33" s="416"/>
    </row>
    <row r="34" spans="1:7" x14ac:dyDescent="0.2">
      <c r="A34" s="433" t="s">
        <v>462</v>
      </c>
      <c r="B34" s="433" t="s">
        <v>463</v>
      </c>
      <c r="C34" s="433" t="s">
        <v>464</v>
      </c>
      <c r="D34" s="424"/>
      <c r="E34" s="418"/>
      <c r="F34" s="418" t="s">
        <v>471</v>
      </c>
      <c r="G34" s="416"/>
    </row>
    <row r="35" spans="1:7" x14ac:dyDescent="0.2">
      <c r="A35" s="1"/>
      <c r="B35" s="1"/>
      <c r="C35" s="1"/>
      <c r="D35" s="1"/>
      <c r="E35" s="419" t="s">
        <v>472</v>
      </c>
      <c r="F35" s="439">
        <v>11.6</v>
      </c>
      <c r="G35" s="416"/>
    </row>
    <row r="36" spans="1:7" x14ac:dyDescent="0.2">
      <c r="A36" s="1"/>
      <c r="B36" s="1"/>
      <c r="C36" s="1"/>
      <c r="D36" s="1"/>
      <c r="E36" s="422" t="s">
        <v>49</v>
      </c>
      <c r="F36" s="439">
        <v>8.5299999999999994</v>
      </c>
      <c r="G36" s="416"/>
    </row>
    <row r="37" spans="1:7" x14ac:dyDescent="0.2">
      <c r="A37" s="1"/>
      <c r="B37" s="1"/>
      <c r="C37" s="1"/>
      <c r="D37" s="1"/>
      <c r="E37" s="422" t="s">
        <v>50</v>
      </c>
      <c r="F37" s="439">
        <v>7.88</v>
      </c>
      <c r="G37" s="416"/>
    </row>
    <row r="38" spans="1:7" x14ac:dyDescent="0.2">
      <c r="A38" s="1"/>
      <c r="B38" s="1"/>
      <c r="C38" s="1"/>
      <c r="D38" s="1"/>
      <c r="E38" s="422" t="s">
        <v>473</v>
      </c>
      <c r="F38" s="439">
        <v>7.93</v>
      </c>
      <c r="G38" s="416"/>
    </row>
    <row r="39" spans="1:7" x14ac:dyDescent="0.2">
      <c r="A39" s="1"/>
      <c r="B39" s="1"/>
      <c r="C39" s="1"/>
      <c r="D39" s="1"/>
      <c r="E39" s="422" t="s">
        <v>129</v>
      </c>
      <c r="F39" s="439">
        <v>7.46</v>
      </c>
      <c r="G39" s="416"/>
    </row>
    <row r="40" spans="1:7" x14ac:dyDescent="0.2">
      <c r="A40" s="1"/>
      <c r="B40" s="1"/>
      <c r="C40" s="1"/>
      <c r="D40" s="1"/>
      <c r="E40" s="422" t="s">
        <v>130</v>
      </c>
      <c r="F40" s="439">
        <v>6.66</v>
      </c>
      <c r="G40" s="416"/>
    </row>
    <row r="41" spans="1:7" x14ac:dyDescent="0.2">
      <c r="A41" s="1"/>
      <c r="B41" s="1"/>
      <c r="C41" s="1"/>
      <c r="D41" s="1"/>
      <c r="E41" s="427" t="s">
        <v>474</v>
      </c>
      <c r="F41" s="440">
        <v>8</v>
      </c>
      <c r="G41" s="416"/>
    </row>
    <row r="42" spans="1:7" x14ac:dyDescent="0.2">
      <c r="A42" s="416"/>
      <c r="B42" s="416"/>
      <c r="C42" s="416"/>
      <c r="D42" s="416"/>
      <c r="E42" s="416"/>
      <c r="F42" s="416"/>
      <c r="G42" s="416"/>
    </row>
    <row r="43" spans="1:7" x14ac:dyDescent="0.2">
      <c r="A43" s="416"/>
      <c r="B43" s="416"/>
      <c r="C43" s="416"/>
      <c r="D43" s="416"/>
      <c r="E43" s="416"/>
      <c r="F43" s="416"/>
      <c r="G43" s="416"/>
    </row>
    <row r="44" spans="1:7" x14ac:dyDescent="0.2">
      <c r="A44" s="416"/>
      <c r="B44" s="416"/>
      <c r="C44" s="416"/>
      <c r="D44" s="416"/>
      <c r="E44" s="416"/>
      <c r="F44" s="416"/>
      <c r="G44" s="416"/>
    </row>
    <row r="45" spans="1:7" ht="15" x14ac:dyDescent="0.25">
      <c r="A45" s="441" t="s">
        <v>475</v>
      </c>
      <c r="B45" s="1"/>
      <c r="C45" s="1"/>
      <c r="D45" s="1"/>
      <c r="E45" s="1"/>
      <c r="F45" s="1"/>
      <c r="G45" s="1"/>
    </row>
    <row r="46" spans="1:7" x14ac:dyDescent="0.2">
      <c r="A46" s="1" t="s">
        <v>476</v>
      </c>
      <c r="B46" s="1"/>
      <c r="C46" s="1"/>
      <c r="D46" s="1"/>
      <c r="E46" s="1"/>
      <c r="F46" s="1"/>
      <c r="G46" s="1"/>
    </row>
    <row r="47" spans="1:7" x14ac:dyDescent="0.2">
      <c r="A47" s="1" t="s">
        <v>477</v>
      </c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ht="15" x14ac:dyDescent="0.25">
      <c r="A49" s="441" t="s">
        <v>478</v>
      </c>
      <c r="B49" s="1"/>
      <c r="C49" s="1"/>
      <c r="D49" s="1"/>
      <c r="E49" s="1"/>
      <c r="F49" s="1"/>
      <c r="G49" s="1"/>
    </row>
    <row r="50" spans="1:7" x14ac:dyDescent="0.2">
      <c r="A50" s="1" t="s">
        <v>479</v>
      </c>
      <c r="B50" s="1"/>
      <c r="C50" s="1"/>
      <c r="D50" s="1"/>
      <c r="E50" s="1"/>
      <c r="F50" s="1"/>
      <c r="G50" s="1"/>
    </row>
    <row r="51" spans="1:7" x14ac:dyDescent="0.2">
      <c r="A51" s="1" t="s">
        <v>480</v>
      </c>
      <c r="B51" s="1"/>
      <c r="C51" s="1"/>
      <c r="D51" s="1"/>
      <c r="E51" s="1"/>
      <c r="F51" s="1"/>
      <c r="G51" s="1"/>
    </row>
    <row r="52" spans="1:7" x14ac:dyDescent="0.2">
      <c r="A52" s="1" t="s">
        <v>481</v>
      </c>
      <c r="B52" s="1"/>
      <c r="C52" s="1"/>
      <c r="D52" s="1"/>
      <c r="E52" s="1"/>
      <c r="F52" s="1"/>
      <c r="G52" s="1"/>
    </row>
    <row r="53" spans="1:7" x14ac:dyDescent="0.2">
      <c r="A53" s="1" t="s">
        <v>482</v>
      </c>
      <c r="B53" s="1"/>
      <c r="C53" s="1"/>
      <c r="D53" s="1"/>
      <c r="E53" s="1"/>
      <c r="F53" s="1"/>
      <c r="G53" s="1"/>
    </row>
    <row r="54" spans="1:7" x14ac:dyDescent="0.2">
      <c r="A54" s="1"/>
      <c r="B54" s="1"/>
      <c r="C54" s="1"/>
      <c r="D54" s="1"/>
      <c r="E54" s="1"/>
      <c r="F54" s="1"/>
      <c r="G54" s="1"/>
    </row>
    <row r="55" spans="1:7" ht="15" x14ac:dyDescent="0.25">
      <c r="A55" s="441" t="s">
        <v>483</v>
      </c>
      <c r="B55" s="1"/>
      <c r="C55" s="1"/>
      <c r="D55" s="1"/>
      <c r="E55" s="1"/>
      <c r="F55" s="1"/>
      <c r="G55" s="1"/>
    </row>
    <row r="56" spans="1:7" x14ac:dyDescent="0.2">
      <c r="A56" s="1" t="s">
        <v>484</v>
      </c>
      <c r="B56" s="1"/>
      <c r="C56" s="1"/>
      <c r="D56" s="1"/>
      <c r="E56" s="1"/>
      <c r="F56" s="1"/>
      <c r="G56" s="1"/>
    </row>
    <row r="57" spans="1:7" x14ac:dyDescent="0.2">
      <c r="A57" s="1" t="s">
        <v>485</v>
      </c>
      <c r="B57" s="1"/>
      <c r="C57" s="1"/>
      <c r="D57" s="1"/>
      <c r="E57" s="1"/>
      <c r="F57" s="1"/>
      <c r="G57" s="1"/>
    </row>
    <row r="58" spans="1:7" x14ac:dyDescent="0.2">
      <c r="A58" s="1" t="s">
        <v>486</v>
      </c>
      <c r="B58" s="1"/>
      <c r="C58" s="1"/>
      <c r="D58" s="1"/>
      <c r="E58" s="1"/>
      <c r="F58" s="1"/>
      <c r="G58" s="1"/>
    </row>
    <row r="59" spans="1:7" x14ac:dyDescent="0.2">
      <c r="A59" s="1" t="s">
        <v>487</v>
      </c>
      <c r="B59" s="1"/>
      <c r="C59" s="1"/>
      <c r="D59" s="1"/>
      <c r="E59" s="1"/>
      <c r="F59" s="1"/>
      <c r="G59" s="1"/>
    </row>
    <row r="60" spans="1:7" x14ac:dyDescent="0.2">
      <c r="A60" s="1"/>
      <c r="B60" s="1"/>
      <c r="C60" s="1"/>
      <c r="D60" s="1"/>
      <c r="E60" s="1"/>
      <c r="F60" s="1"/>
      <c r="G60" s="1"/>
    </row>
    <row r="61" spans="1:7" ht="15" x14ac:dyDescent="0.25">
      <c r="A61" s="441" t="s">
        <v>652</v>
      </c>
      <c r="B61" s="1"/>
      <c r="C61" s="1"/>
      <c r="D61" s="1"/>
      <c r="E61" s="1"/>
      <c r="F61" s="1"/>
      <c r="G61" s="1"/>
    </row>
    <row r="62" spans="1:7" x14ac:dyDescent="0.2">
      <c r="A62" s="1" t="s">
        <v>653</v>
      </c>
      <c r="B62" s="1"/>
      <c r="C62" s="1"/>
      <c r="D62" s="1"/>
      <c r="E62" s="1"/>
      <c r="F62" s="1"/>
      <c r="G62" s="1"/>
    </row>
    <row r="63" spans="1:7" x14ac:dyDescent="0.2">
      <c r="A63" s="1" t="s">
        <v>658</v>
      </c>
      <c r="B63" s="1"/>
      <c r="C63" s="1"/>
      <c r="D63" s="1"/>
      <c r="E63" s="1"/>
      <c r="F63" s="1"/>
      <c r="G63" s="1"/>
    </row>
    <row r="64" spans="1:7" x14ac:dyDescent="0.2">
      <c r="A64" s="1"/>
      <c r="B64" s="1"/>
      <c r="C64" s="1"/>
      <c r="D64" s="1"/>
      <c r="E64" s="1"/>
      <c r="F64" s="1"/>
      <c r="G64" s="1"/>
    </row>
    <row r="65" spans="1:7" ht="15" x14ac:dyDescent="0.25">
      <c r="A65" s="441" t="s">
        <v>488</v>
      </c>
      <c r="B65" s="1"/>
      <c r="C65" s="1"/>
      <c r="D65" s="1"/>
      <c r="E65" s="1"/>
      <c r="F65" s="1"/>
      <c r="G65" s="1"/>
    </row>
    <row r="66" spans="1:7" x14ac:dyDescent="0.2">
      <c r="A66" s="1" t="s">
        <v>489</v>
      </c>
      <c r="B66" s="1"/>
      <c r="C66" s="1"/>
      <c r="D66" s="1"/>
      <c r="E66" s="1"/>
      <c r="F66" s="1"/>
      <c r="G66" s="1"/>
    </row>
    <row r="67" spans="1:7" x14ac:dyDescent="0.2">
      <c r="A67" s="1" t="s">
        <v>490</v>
      </c>
      <c r="B67" s="1"/>
      <c r="C67" s="1"/>
      <c r="D67" s="1"/>
      <c r="E67" s="1"/>
      <c r="F67" s="1"/>
      <c r="G67" s="1"/>
    </row>
    <row r="68" spans="1:7" x14ac:dyDescent="0.2">
      <c r="A68" s="1" t="s">
        <v>491</v>
      </c>
      <c r="B68" s="1"/>
      <c r="C68" s="1"/>
      <c r="D68" s="1"/>
      <c r="E68" s="1"/>
      <c r="F68" s="1"/>
      <c r="G68" s="1"/>
    </row>
  </sheetData>
  <mergeCells count="3">
    <mergeCell ref="A1:D2"/>
    <mergeCell ref="A24:C24"/>
    <mergeCell ref="D24:F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R16"/>
  <sheetViews>
    <sheetView workbookViewId="0">
      <selection activeCell="D9" sqref="D9"/>
    </sheetView>
  </sheetViews>
  <sheetFormatPr baseColWidth="10" defaultColWidth="11.375" defaultRowHeight="14.25" x14ac:dyDescent="0.2"/>
  <cols>
    <col min="1" max="16384" width="11.375" style="1"/>
  </cols>
  <sheetData>
    <row r="1" spans="1:18" s="3" customFormat="1" ht="15" thickTop="1" x14ac:dyDescent="0.2">
      <c r="A1" s="462" t="s">
        <v>505</v>
      </c>
      <c r="B1" s="465"/>
      <c r="C1" s="465"/>
      <c r="D1" s="465"/>
    </row>
    <row r="2" spans="1:18" x14ac:dyDescent="0.2">
      <c r="A2" s="495"/>
      <c r="B2" s="493"/>
      <c r="C2" s="493"/>
      <c r="D2" s="496"/>
    </row>
    <row r="3" spans="1:18" x14ac:dyDescent="0.2">
      <c r="A3" s="497"/>
      <c r="B3" s="497">
        <v>2013</v>
      </c>
      <c r="C3" s="497">
        <v>2014</v>
      </c>
      <c r="D3" s="497">
        <v>2015</v>
      </c>
    </row>
    <row r="4" spans="1:18" x14ac:dyDescent="0.2">
      <c r="A4" s="464" t="s">
        <v>134</v>
      </c>
      <c r="B4" s="492">
        <v>-7.4982580478999354</v>
      </c>
      <c r="C4" s="492">
        <v>-7.7534559792724975</v>
      </c>
      <c r="D4" s="492">
        <v>-1.0990784070468353</v>
      </c>
      <c r="Q4" s="835"/>
      <c r="R4" s="835"/>
    </row>
    <row r="5" spans="1:18" x14ac:dyDescent="0.2">
      <c r="A5" s="464" t="s">
        <v>135</v>
      </c>
      <c r="B5" s="492">
        <v>-8.8924530160599851</v>
      </c>
      <c r="C5" s="492">
        <v>-6.2083996578738114</v>
      </c>
      <c r="D5" s="492">
        <v>-0.5354607089272122</v>
      </c>
    </row>
    <row r="6" spans="1:18" x14ac:dyDescent="0.2">
      <c r="A6" s="464" t="s">
        <v>136</v>
      </c>
      <c r="B6" s="492">
        <v>-9.2827590482357305</v>
      </c>
      <c r="C6" s="492">
        <v>-5.1315077865639012</v>
      </c>
      <c r="D6" s="492">
        <v>-0.54159166246395118</v>
      </c>
    </row>
    <row r="7" spans="1:18" x14ac:dyDescent="0.2">
      <c r="A7" s="464" t="s">
        <v>137</v>
      </c>
      <c r="B7" s="492">
        <v>-9.3694248229796049</v>
      </c>
      <c r="C7" s="492">
        <v>-4.9914985018458102</v>
      </c>
      <c r="D7" s="492">
        <v>4.558714028880291E-2</v>
      </c>
    </row>
    <row r="8" spans="1:18" x14ac:dyDescent="0.2">
      <c r="A8" s="464" t="s">
        <v>138</v>
      </c>
      <c r="B8" s="492">
        <v>-9.8600142648082194</v>
      </c>
      <c r="C8" s="492">
        <v>-4.2331754330220974</v>
      </c>
      <c r="D8" s="758">
        <v>0.27776493518968365</v>
      </c>
    </row>
    <row r="9" spans="1:18" x14ac:dyDescent="0.2">
      <c r="A9" s="464" t="s">
        <v>139</v>
      </c>
      <c r="B9" s="492">
        <v>-10.661427553112601</v>
      </c>
      <c r="C9" s="492">
        <v>-2.8948560014870224</v>
      </c>
      <c r="D9" s="758">
        <v>0.49981674972867235</v>
      </c>
    </row>
    <row r="10" spans="1:18" x14ac:dyDescent="0.2">
      <c r="A10" s="464" t="s">
        <v>140</v>
      </c>
      <c r="B10" s="492">
        <v>-10.494063006540284</v>
      </c>
      <c r="C10" s="492">
        <v>-2.6770664982803849</v>
      </c>
      <c r="D10" s="758" t="s">
        <v>617</v>
      </c>
    </row>
    <row r="11" spans="1:18" x14ac:dyDescent="0.2">
      <c r="A11" s="464" t="s">
        <v>141</v>
      </c>
      <c r="B11" s="492">
        <v>-10.991666855459252</v>
      </c>
      <c r="C11" s="492">
        <v>-2.3051229291648601</v>
      </c>
      <c r="D11" s="758" t="s">
        <v>617</v>
      </c>
    </row>
    <row r="12" spans="1:18" x14ac:dyDescent="0.2">
      <c r="A12" s="464" t="s">
        <v>142</v>
      </c>
      <c r="B12" s="492">
        <v>-10.415991755541475</v>
      </c>
      <c r="C12" s="492">
        <v>-1.6767538872925754</v>
      </c>
      <c r="D12" s="758" t="s">
        <v>617</v>
      </c>
    </row>
    <row r="13" spans="1:18" x14ac:dyDescent="0.2">
      <c r="A13" s="464" t="s">
        <v>143</v>
      </c>
      <c r="B13" s="492">
        <v>-10.205386523367592</v>
      </c>
      <c r="C13" s="492">
        <v>-1.2145050203095422</v>
      </c>
      <c r="D13" s="758" t="s">
        <v>617</v>
      </c>
    </row>
    <row r="14" spans="1:18" x14ac:dyDescent="0.2">
      <c r="A14" s="464" t="s">
        <v>144</v>
      </c>
      <c r="B14" s="492">
        <v>-9.7135005410103492</v>
      </c>
      <c r="C14" s="492">
        <v>-1.4909678942877931</v>
      </c>
      <c r="D14" s="758" t="s">
        <v>617</v>
      </c>
    </row>
    <row r="15" spans="1:18" x14ac:dyDescent="0.2">
      <c r="A15" s="493" t="s">
        <v>145</v>
      </c>
      <c r="B15" s="494">
        <v>-8.9053259764972612</v>
      </c>
      <c r="C15" s="494">
        <v>-1.4479241812050498</v>
      </c>
      <c r="D15" s="759" t="s">
        <v>617</v>
      </c>
    </row>
    <row r="16" spans="1:18" x14ac:dyDescent="0.2">
      <c r="A16" s="463"/>
      <c r="B16" s="464"/>
      <c r="C16" s="464"/>
      <c r="D16" s="93" t="s">
        <v>240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H15"/>
  <sheetViews>
    <sheetView zoomScale="115" zoomScaleNormal="115" zoomScaleSheetLayoutView="100" workbookViewId="0">
      <selection activeCell="B14" sqref="B14"/>
    </sheetView>
  </sheetViews>
  <sheetFormatPr baseColWidth="10" defaultRowHeight="12.75" x14ac:dyDescent="0.2"/>
  <cols>
    <col min="1" max="1" width="27.375" style="96" customWidth="1"/>
    <col min="2" max="2" width="9.375" style="96" customWidth="1"/>
    <col min="3" max="3" width="12" style="96" customWidth="1"/>
    <col min="4" max="4" width="9.375" style="96" customWidth="1"/>
    <col min="5" max="5" width="10.5" style="96" customWidth="1"/>
    <col min="6" max="6" width="9.375" style="96" customWidth="1"/>
    <col min="7" max="7" width="10.75" style="96" customWidth="1"/>
    <col min="8" max="8" width="15.75" style="96" customWidth="1"/>
    <col min="9" max="9" width="11" style="96"/>
    <col min="10" max="10" width="10.875" style="96" bestFit="1" customWidth="1"/>
    <col min="11" max="256" width="10" style="96"/>
    <col min="257" max="257" width="24" style="96" customWidth="1"/>
    <col min="258" max="260" width="8.25" style="96" bestFit="1" customWidth="1"/>
    <col min="261" max="261" width="7.5" style="96" bestFit="1" customWidth="1"/>
    <col min="262" max="262" width="8.25" style="96" bestFit="1" customWidth="1"/>
    <col min="263" max="263" width="7.5" style="96" bestFit="1" customWidth="1"/>
    <col min="264" max="264" width="10.875" style="96" bestFit="1" customWidth="1"/>
    <col min="265" max="265" width="10" style="96"/>
    <col min="266" max="266" width="10.875" style="96" bestFit="1" customWidth="1"/>
    <col min="267" max="512" width="10" style="96"/>
    <col min="513" max="513" width="24" style="96" customWidth="1"/>
    <col min="514" max="516" width="8.25" style="96" bestFit="1" customWidth="1"/>
    <col min="517" max="517" width="7.5" style="96" bestFit="1" customWidth="1"/>
    <col min="518" max="518" width="8.25" style="96" bestFit="1" customWidth="1"/>
    <col min="519" max="519" width="7.5" style="96" bestFit="1" customWidth="1"/>
    <col min="520" max="520" width="10.875" style="96" bestFit="1" customWidth="1"/>
    <col min="521" max="521" width="10" style="96"/>
    <col min="522" max="522" width="10.875" style="96" bestFit="1" customWidth="1"/>
    <col min="523" max="768" width="10" style="96"/>
    <col min="769" max="769" width="24" style="96" customWidth="1"/>
    <col min="770" max="772" width="8.25" style="96" bestFit="1" customWidth="1"/>
    <col min="773" max="773" width="7.5" style="96" bestFit="1" customWidth="1"/>
    <col min="774" max="774" width="8.25" style="96" bestFit="1" customWidth="1"/>
    <col min="775" max="775" width="7.5" style="96" bestFit="1" customWidth="1"/>
    <col min="776" max="776" width="10.875" style="96" bestFit="1" customWidth="1"/>
    <col min="777" max="777" width="10" style="96"/>
    <col min="778" max="778" width="10.875" style="96" bestFit="1" customWidth="1"/>
    <col min="779" max="1024" width="11" style="96"/>
    <col min="1025" max="1025" width="24" style="96" customWidth="1"/>
    <col min="1026" max="1028" width="8.25" style="96" bestFit="1" customWidth="1"/>
    <col min="1029" max="1029" width="7.5" style="96" bestFit="1" customWidth="1"/>
    <col min="1030" max="1030" width="8.25" style="96" bestFit="1" customWidth="1"/>
    <col min="1031" max="1031" width="7.5" style="96" bestFit="1" customWidth="1"/>
    <col min="1032" max="1032" width="10.875" style="96" bestFit="1" customWidth="1"/>
    <col min="1033" max="1033" width="10" style="96"/>
    <col min="1034" max="1034" width="10.875" style="96" bestFit="1" customWidth="1"/>
    <col min="1035" max="1280" width="10" style="96"/>
    <col min="1281" max="1281" width="24" style="96" customWidth="1"/>
    <col min="1282" max="1284" width="8.25" style="96" bestFit="1" customWidth="1"/>
    <col min="1285" max="1285" width="7.5" style="96" bestFit="1" customWidth="1"/>
    <col min="1286" max="1286" width="8.25" style="96" bestFit="1" customWidth="1"/>
    <col min="1287" max="1287" width="7.5" style="96" bestFit="1" customWidth="1"/>
    <col min="1288" max="1288" width="10.875" style="96" bestFit="1" customWidth="1"/>
    <col min="1289" max="1289" width="10" style="96"/>
    <col min="1290" max="1290" width="10.875" style="96" bestFit="1" customWidth="1"/>
    <col min="1291" max="1536" width="10" style="96"/>
    <col min="1537" max="1537" width="24" style="96" customWidth="1"/>
    <col min="1538" max="1540" width="8.25" style="96" bestFit="1" customWidth="1"/>
    <col min="1541" max="1541" width="7.5" style="96" bestFit="1" customWidth="1"/>
    <col min="1542" max="1542" width="8.25" style="96" bestFit="1" customWidth="1"/>
    <col min="1543" max="1543" width="7.5" style="96" bestFit="1" customWidth="1"/>
    <col min="1544" max="1544" width="10.875" style="96" bestFit="1" customWidth="1"/>
    <col min="1545" max="1545" width="10" style="96"/>
    <col min="1546" max="1546" width="10.875" style="96" bestFit="1" customWidth="1"/>
    <col min="1547" max="1792" width="10" style="96"/>
    <col min="1793" max="1793" width="24" style="96" customWidth="1"/>
    <col min="1794" max="1796" width="8.25" style="96" bestFit="1" customWidth="1"/>
    <col min="1797" max="1797" width="7.5" style="96" bestFit="1" customWidth="1"/>
    <col min="1798" max="1798" width="8.25" style="96" bestFit="1" customWidth="1"/>
    <col min="1799" max="1799" width="7.5" style="96" bestFit="1" customWidth="1"/>
    <col min="1800" max="1800" width="10.875" style="96" bestFit="1" customWidth="1"/>
    <col min="1801" max="1801" width="10" style="96"/>
    <col min="1802" max="1802" width="10.875" style="96" bestFit="1" customWidth="1"/>
    <col min="1803" max="2048" width="11" style="96"/>
    <col min="2049" max="2049" width="24" style="96" customWidth="1"/>
    <col min="2050" max="2052" width="8.25" style="96" bestFit="1" customWidth="1"/>
    <col min="2053" max="2053" width="7.5" style="96" bestFit="1" customWidth="1"/>
    <col min="2054" max="2054" width="8.25" style="96" bestFit="1" customWidth="1"/>
    <col min="2055" max="2055" width="7.5" style="96" bestFit="1" customWidth="1"/>
    <col min="2056" max="2056" width="10.875" style="96" bestFit="1" customWidth="1"/>
    <col min="2057" max="2057" width="10" style="96"/>
    <col min="2058" max="2058" width="10.875" style="96" bestFit="1" customWidth="1"/>
    <col min="2059" max="2304" width="10" style="96"/>
    <col min="2305" max="2305" width="24" style="96" customWidth="1"/>
    <col min="2306" max="2308" width="8.25" style="96" bestFit="1" customWidth="1"/>
    <col min="2309" max="2309" width="7.5" style="96" bestFit="1" customWidth="1"/>
    <col min="2310" max="2310" width="8.25" style="96" bestFit="1" customWidth="1"/>
    <col min="2311" max="2311" width="7.5" style="96" bestFit="1" customWidth="1"/>
    <col min="2312" max="2312" width="10.875" style="96" bestFit="1" customWidth="1"/>
    <col min="2313" max="2313" width="10" style="96"/>
    <col min="2314" max="2314" width="10.875" style="96" bestFit="1" customWidth="1"/>
    <col min="2315" max="2560" width="10" style="96"/>
    <col min="2561" max="2561" width="24" style="96" customWidth="1"/>
    <col min="2562" max="2564" width="8.25" style="96" bestFit="1" customWidth="1"/>
    <col min="2565" max="2565" width="7.5" style="96" bestFit="1" customWidth="1"/>
    <col min="2566" max="2566" width="8.25" style="96" bestFit="1" customWidth="1"/>
    <col min="2567" max="2567" width="7.5" style="96" bestFit="1" customWidth="1"/>
    <col min="2568" max="2568" width="10.875" style="96" bestFit="1" customWidth="1"/>
    <col min="2569" max="2569" width="10" style="96"/>
    <col min="2570" max="2570" width="10.875" style="96" bestFit="1" customWidth="1"/>
    <col min="2571" max="2816" width="10" style="96"/>
    <col min="2817" max="2817" width="24" style="96" customWidth="1"/>
    <col min="2818" max="2820" width="8.25" style="96" bestFit="1" customWidth="1"/>
    <col min="2821" max="2821" width="7.5" style="96" bestFit="1" customWidth="1"/>
    <col min="2822" max="2822" width="8.25" style="96" bestFit="1" customWidth="1"/>
    <col min="2823" max="2823" width="7.5" style="96" bestFit="1" customWidth="1"/>
    <col min="2824" max="2824" width="10.875" style="96" bestFit="1" customWidth="1"/>
    <col min="2825" max="2825" width="10" style="96"/>
    <col min="2826" max="2826" width="10.875" style="96" bestFit="1" customWidth="1"/>
    <col min="2827" max="3072" width="11" style="96"/>
    <col min="3073" max="3073" width="24" style="96" customWidth="1"/>
    <col min="3074" max="3076" width="8.25" style="96" bestFit="1" customWidth="1"/>
    <col min="3077" max="3077" width="7.5" style="96" bestFit="1" customWidth="1"/>
    <col min="3078" max="3078" width="8.25" style="96" bestFit="1" customWidth="1"/>
    <col min="3079" max="3079" width="7.5" style="96" bestFit="1" customWidth="1"/>
    <col min="3080" max="3080" width="10.875" style="96" bestFit="1" customWidth="1"/>
    <col min="3081" max="3081" width="10" style="96"/>
    <col min="3082" max="3082" width="10.875" style="96" bestFit="1" customWidth="1"/>
    <col min="3083" max="3328" width="10" style="96"/>
    <col min="3329" max="3329" width="24" style="96" customWidth="1"/>
    <col min="3330" max="3332" width="8.25" style="96" bestFit="1" customWidth="1"/>
    <col min="3333" max="3333" width="7.5" style="96" bestFit="1" customWidth="1"/>
    <col min="3334" max="3334" width="8.25" style="96" bestFit="1" customWidth="1"/>
    <col min="3335" max="3335" width="7.5" style="96" bestFit="1" customWidth="1"/>
    <col min="3336" max="3336" width="10.875" style="96" bestFit="1" customWidth="1"/>
    <col min="3337" max="3337" width="10" style="96"/>
    <col min="3338" max="3338" width="10.875" style="96" bestFit="1" customWidth="1"/>
    <col min="3339" max="3584" width="10" style="96"/>
    <col min="3585" max="3585" width="24" style="96" customWidth="1"/>
    <col min="3586" max="3588" width="8.25" style="96" bestFit="1" customWidth="1"/>
    <col min="3589" max="3589" width="7.5" style="96" bestFit="1" customWidth="1"/>
    <col min="3590" max="3590" width="8.25" style="96" bestFit="1" customWidth="1"/>
    <col min="3591" max="3591" width="7.5" style="96" bestFit="1" customWidth="1"/>
    <col min="3592" max="3592" width="10.875" style="96" bestFit="1" customWidth="1"/>
    <col min="3593" max="3593" width="10" style="96"/>
    <col min="3594" max="3594" width="10.875" style="96" bestFit="1" customWidth="1"/>
    <col min="3595" max="3840" width="10" style="96"/>
    <col min="3841" max="3841" width="24" style="96" customWidth="1"/>
    <col min="3842" max="3844" width="8.25" style="96" bestFit="1" customWidth="1"/>
    <col min="3845" max="3845" width="7.5" style="96" bestFit="1" customWidth="1"/>
    <col min="3846" max="3846" width="8.25" style="96" bestFit="1" customWidth="1"/>
    <col min="3847" max="3847" width="7.5" style="96" bestFit="1" customWidth="1"/>
    <col min="3848" max="3848" width="10.875" style="96" bestFit="1" customWidth="1"/>
    <col min="3849" max="3849" width="10" style="96"/>
    <col min="3850" max="3850" width="10.875" style="96" bestFit="1" customWidth="1"/>
    <col min="3851" max="4096" width="11" style="96"/>
    <col min="4097" max="4097" width="24" style="96" customWidth="1"/>
    <col min="4098" max="4100" width="8.25" style="96" bestFit="1" customWidth="1"/>
    <col min="4101" max="4101" width="7.5" style="96" bestFit="1" customWidth="1"/>
    <col min="4102" max="4102" width="8.25" style="96" bestFit="1" customWidth="1"/>
    <col min="4103" max="4103" width="7.5" style="96" bestFit="1" customWidth="1"/>
    <col min="4104" max="4104" width="10.875" style="96" bestFit="1" customWidth="1"/>
    <col min="4105" max="4105" width="10" style="96"/>
    <col min="4106" max="4106" width="10.875" style="96" bestFit="1" customWidth="1"/>
    <col min="4107" max="4352" width="10" style="96"/>
    <col min="4353" max="4353" width="24" style="96" customWidth="1"/>
    <col min="4354" max="4356" width="8.25" style="96" bestFit="1" customWidth="1"/>
    <col min="4357" max="4357" width="7.5" style="96" bestFit="1" customWidth="1"/>
    <col min="4358" max="4358" width="8.25" style="96" bestFit="1" customWidth="1"/>
    <col min="4359" max="4359" width="7.5" style="96" bestFit="1" customWidth="1"/>
    <col min="4360" max="4360" width="10.875" style="96" bestFit="1" customWidth="1"/>
    <col min="4361" max="4361" width="10" style="96"/>
    <col min="4362" max="4362" width="10.875" style="96" bestFit="1" customWidth="1"/>
    <col min="4363" max="4608" width="10" style="96"/>
    <col min="4609" max="4609" width="24" style="96" customWidth="1"/>
    <col min="4610" max="4612" width="8.25" style="96" bestFit="1" customWidth="1"/>
    <col min="4613" max="4613" width="7.5" style="96" bestFit="1" customWidth="1"/>
    <col min="4614" max="4614" width="8.25" style="96" bestFit="1" customWidth="1"/>
    <col min="4615" max="4615" width="7.5" style="96" bestFit="1" customWidth="1"/>
    <col min="4616" max="4616" width="10.875" style="96" bestFit="1" customWidth="1"/>
    <col min="4617" max="4617" width="10" style="96"/>
    <col min="4618" max="4618" width="10.875" style="96" bestFit="1" customWidth="1"/>
    <col min="4619" max="4864" width="10" style="96"/>
    <col min="4865" max="4865" width="24" style="96" customWidth="1"/>
    <col min="4866" max="4868" width="8.25" style="96" bestFit="1" customWidth="1"/>
    <col min="4869" max="4869" width="7.5" style="96" bestFit="1" customWidth="1"/>
    <col min="4870" max="4870" width="8.25" style="96" bestFit="1" customWidth="1"/>
    <col min="4871" max="4871" width="7.5" style="96" bestFit="1" customWidth="1"/>
    <col min="4872" max="4872" width="10.875" style="96" bestFit="1" customWidth="1"/>
    <col min="4873" max="4873" width="10" style="96"/>
    <col min="4874" max="4874" width="10.875" style="96" bestFit="1" customWidth="1"/>
    <col min="4875" max="5120" width="11" style="96"/>
    <col min="5121" max="5121" width="24" style="96" customWidth="1"/>
    <col min="5122" max="5124" width="8.25" style="96" bestFit="1" customWidth="1"/>
    <col min="5125" max="5125" width="7.5" style="96" bestFit="1" customWidth="1"/>
    <col min="5126" max="5126" width="8.25" style="96" bestFit="1" customWidth="1"/>
    <col min="5127" max="5127" width="7.5" style="96" bestFit="1" customWidth="1"/>
    <col min="5128" max="5128" width="10.875" style="96" bestFit="1" customWidth="1"/>
    <col min="5129" max="5129" width="10" style="96"/>
    <col min="5130" max="5130" width="10.875" style="96" bestFit="1" customWidth="1"/>
    <col min="5131" max="5376" width="10" style="96"/>
    <col min="5377" max="5377" width="24" style="96" customWidth="1"/>
    <col min="5378" max="5380" width="8.25" style="96" bestFit="1" customWidth="1"/>
    <col min="5381" max="5381" width="7.5" style="96" bestFit="1" customWidth="1"/>
    <col min="5382" max="5382" width="8.25" style="96" bestFit="1" customWidth="1"/>
    <col min="5383" max="5383" width="7.5" style="96" bestFit="1" customWidth="1"/>
    <col min="5384" max="5384" width="10.875" style="96" bestFit="1" customWidth="1"/>
    <col min="5385" max="5385" width="10" style="96"/>
    <col min="5386" max="5386" width="10.875" style="96" bestFit="1" customWidth="1"/>
    <col min="5387" max="5632" width="10" style="96"/>
    <col min="5633" max="5633" width="24" style="96" customWidth="1"/>
    <col min="5634" max="5636" width="8.25" style="96" bestFit="1" customWidth="1"/>
    <col min="5637" max="5637" width="7.5" style="96" bestFit="1" customWidth="1"/>
    <col min="5638" max="5638" width="8.25" style="96" bestFit="1" customWidth="1"/>
    <col min="5639" max="5639" width="7.5" style="96" bestFit="1" customWidth="1"/>
    <col min="5640" max="5640" width="10.875" style="96" bestFit="1" customWidth="1"/>
    <col min="5641" max="5641" width="10" style="96"/>
    <col min="5642" max="5642" width="10.875" style="96" bestFit="1" customWidth="1"/>
    <col min="5643" max="5888" width="10" style="96"/>
    <col min="5889" max="5889" width="24" style="96" customWidth="1"/>
    <col min="5890" max="5892" width="8.25" style="96" bestFit="1" customWidth="1"/>
    <col min="5893" max="5893" width="7.5" style="96" bestFit="1" customWidth="1"/>
    <col min="5894" max="5894" width="8.25" style="96" bestFit="1" customWidth="1"/>
    <col min="5895" max="5895" width="7.5" style="96" bestFit="1" customWidth="1"/>
    <col min="5896" max="5896" width="10.875" style="96" bestFit="1" customWidth="1"/>
    <col min="5897" max="5897" width="10" style="96"/>
    <col min="5898" max="5898" width="10.875" style="96" bestFit="1" customWidth="1"/>
    <col min="5899" max="6144" width="11" style="96"/>
    <col min="6145" max="6145" width="24" style="96" customWidth="1"/>
    <col min="6146" max="6148" width="8.25" style="96" bestFit="1" customWidth="1"/>
    <col min="6149" max="6149" width="7.5" style="96" bestFit="1" customWidth="1"/>
    <col min="6150" max="6150" width="8.25" style="96" bestFit="1" customWidth="1"/>
    <col min="6151" max="6151" width="7.5" style="96" bestFit="1" customWidth="1"/>
    <col min="6152" max="6152" width="10.875" style="96" bestFit="1" customWidth="1"/>
    <col min="6153" max="6153" width="10" style="96"/>
    <col min="6154" max="6154" width="10.875" style="96" bestFit="1" customWidth="1"/>
    <col min="6155" max="6400" width="10" style="96"/>
    <col min="6401" max="6401" width="24" style="96" customWidth="1"/>
    <col min="6402" max="6404" width="8.25" style="96" bestFit="1" customWidth="1"/>
    <col min="6405" max="6405" width="7.5" style="96" bestFit="1" customWidth="1"/>
    <col min="6406" max="6406" width="8.25" style="96" bestFit="1" customWidth="1"/>
    <col min="6407" max="6407" width="7.5" style="96" bestFit="1" customWidth="1"/>
    <col min="6408" max="6408" width="10.875" style="96" bestFit="1" customWidth="1"/>
    <col min="6409" max="6409" width="10" style="96"/>
    <col min="6410" max="6410" width="10.875" style="96" bestFit="1" customWidth="1"/>
    <col min="6411" max="6656" width="10" style="96"/>
    <col min="6657" max="6657" width="24" style="96" customWidth="1"/>
    <col min="6658" max="6660" width="8.25" style="96" bestFit="1" customWidth="1"/>
    <col min="6661" max="6661" width="7.5" style="96" bestFit="1" customWidth="1"/>
    <col min="6662" max="6662" width="8.25" style="96" bestFit="1" customWidth="1"/>
    <col min="6663" max="6663" width="7.5" style="96" bestFit="1" customWidth="1"/>
    <col min="6664" max="6664" width="10.875" style="96" bestFit="1" customWidth="1"/>
    <col min="6665" max="6665" width="10" style="96"/>
    <col min="6666" max="6666" width="10.875" style="96" bestFit="1" customWidth="1"/>
    <col min="6667" max="6912" width="10" style="96"/>
    <col min="6913" max="6913" width="24" style="96" customWidth="1"/>
    <col min="6914" max="6916" width="8.25" style="96" bestFit="1" customWidth="1"/>
    <col min="6917" max="6917" width="7.5" style="96" bestFit="1" customWidth="1"/>
    <col min="6918" max="6918" width="8.25" style="96" bestFit="1" customWidth="1"/>
    <col min="6919" max="6919" width="7.5" style="96" bestFit="1" customWidth="1"/>
    <col min="6920" max="6920" width="10.875" style="96" bestFit="1" customWidth="1"/>
    <col min="6921" max="6921" width="10" style="96"/>
    <col min="6922" max="6922" width="10.875" style="96" bestFit="1" customWidth="1"/>
    <col min="6923" max="7168" width="11" style="96"/>
    <col min="7169" max="7169" width="24" style="96" customWidth="1"/>
    <col min="7170" max="7172" width="8.25" style="96" bestFit="1" customWidth="1"/>
    <col min="7173" max="7173" width="7.5" style="96" bestFit="1" customWidth="1"/>
    <col min="7174" max="7174" width="8.25" style="96" bestFit="1" customWidth="1"/>
    <col min="7175" max="7175" width="7.5" style="96" bestFit="1" customWidth="1"/>
    <col min="7176" max="7176" width="10.875" style="96" bestFit="1" customWidth="1"/>
    <col min="7177" max="7177" width="10" style="96"/>
    <col min="7178" max="7178" width="10.875" style="96" bestFit="1" customWidth="1"/>
    <col min="7179" max="7424" width="10" style="96"/>
    <col min="7425" max="7425" width="24" style="96" customWidth="1"/>
    <col min="7426" max="7428" width="8.25" style="96" bestFit="1" customWidth="1"/>
    <col min="7429" max="7429" width="7.5" style="96" bestFit="1" customWidth="1"/>
    <col min="7430" max="7430" width="8.25" style="96" bestFit="1" customWidth="1"/>
    <col min="7431" max="7431" width="7.5" style="96" bestFit="1" customWidth="1"/>
    <col min="7432" max="7432" width="10.875" style="96" bestFit="1" customWidth="1"/>
    <col min="7433" max="7433" width="10" style="96"/>
    <col min="7434" max="7434" width="10.875" style="96" bestFit="1" customWidth="1"/>
    <col min="7435" max="7680" width="10" style="96"/>
    <col min="7681" max="7681" width="24" style="96" customWidth="1"/>
    <col min="7682" max="7684" width="8.25" style="96" bestFit="1" customWidth="1"/>
    <col min="7685" max="7685" width="7.5" style="96" bestFit="1" customWidth="1"/>
    <col min="7686" max="7686" width="8.25" style="96" bestFit="1" customWidth="1"/>
    <col min="7687" max="7687" width="7.5" style="96" bestFit="1" customWidth="1"/>
    <col min="7688" max="7688" width="10.875" style="96" bestFit="1" customWidth="1"/>
    <col min="7689" max="7689" width="10" style="96"/>
    <col min="7690" max="7690" width="10.875" style="96" bestFit="1" customWidth="1"/>
    <col min="7691" max="7936" width="10" style="96"/>
    <col min="7937" max="7937" width="24" style="96" customWidth="1"/>
    <col min="7938" max="7940" width="8.25" style="96" bestFit="1" customWidth="1"/>
    <col min="7941" max="7941" width="7.5" style="96" bestFit="1" customWidth="1"/>
    <col min="7942" max="7942" width="8.25" style="96" bestFit="1" customWidth="1"/>
    <col min="7943" max="7943" width="7.5" style="96" bestFit="1" customWidth="1"/>
    <col min="7944" max="7944" width="10.875" style="96" bestFit="1" customWidth="1"/>
    <col min="7945" max="7945" width="10" style="96"/>
    <col min="7946" max="7946" width="10.875" style="96" bestFit="1" customWidth="1"/>
    <col min="7947" max="8192" width="11" style="96"/>
    <col min="8193" max="8193" width="24" style="96" customWidth="1"/>
    <col min="8194" max="8196" width="8.25" style="96" bestFit="1" customWidth="1"/>
    <col min="8197" max="8197" width="7.5" style="96" bestFit="1" customWidth="1"/>
    <col min="8198" max="8198" width="8.25" style="96" bestFit="1" customWidth="1"/>
    <col min="8199" max="8199" width="7.5" style="96" bestFit="1" customWidth="1"/>
    <col min="8200" max="8200" width="10.875" style="96" bestFit="1" customWidth="1"/>
    <col min="8201" max="8201" width="10" style="96"/>
    <col min="8202" max="8202" width="10.875" style="96" bestFit="1" customWidth="1"/>
    <col min="8203" max="8448" width="10" style="96"/>
    <col min="8449" max="8449" width="24" style="96" customWidth="1"/>
    <col min="8450" max="8452" width="8.25" style="96" bestFit="1" customWidth="1"/>
    <col min="8453" max="8453" width="7.5" style="96" bestFit="1" customWidth="1"/>
    <col min="8454" max="8454" width="8.25" style="96" bestFit="1" customWidth="1"/>
    <col min="8455" max="8455" width="7.5" style="96" bestFit="1" customWidth="1"/>
    <col min="8456" max="8456" width="10.875" style="96" bestFit="1" customWidth="1"/>
    <col min="8457" max="8457" width="10" style="96"/>
    <col min="8458" max="8458" width="10.875" style="96" bestFit="1" customWidth="1"/>
    <col min="8459" max="8704" width="10" style="96"/>
    <col min="8705" max="8705" width="24" style="96" customWidth="1"/>
    <col min="8706" max="8708" width="8.25" style="96" bestFit="1" customWidth="1"/>
    <col min="8709" max="8709" width="7.5" style="96" bestFit="1" customWidth="1"/>
    <col min="8710" max="8710" width="8.25" style="96" bestFit="1" customWidth="1"/>
    <col min="8711" max="8711" width="7.5" style="96" bestFit="1" customWidth="1"/>
    <col min="8712" max="8712" width="10.875" style="96" bestFit="1" customWidth="1"/>
    <col min="8713" max="8713" width="10" style="96"/>
    <col min="8714" max="8714" width="10.875" style="96" bestFit="1" customWidth="1"/>
    <col min="8715" max="8960" width="10" style="96"/>
    <col min="8961" max="8961" width="24" style="96" customWidth="1"/>
    <col min="8962" max="8964" width="8.25" style="96" bestFit="1" customWidth="1"/>
    <col min="8965" max="8965" width="7.5" style="96" bestFit="1" customWidth="1"/>
    <col min="8966" max="8966" width="8.25" style="96" bestFit="1" customWidth="1"/>
    <col min="8967" max="8967" width="7.5" style="96" bestFit="1" customWidth="1"/>
    <col min="8968" max="8968" width="10.875" style="96" bestFit="1" customWidth="1"/>
    <col min="8969" max="8969" width="10" style="96"/>
    <col min="8970" max="8970" width="10.875" style="96" bestFit="1" customWidth="1"/>
    <col min="8971" max="9216" width="11" style="96"/>
    <col min="9217" max="9217" width="24" style="96" customWidth="1"/>
    <col min="9218" max="9220" width="8.25" style="96" bestFit="1" customWidth="1"/>
    <col min="9221" max="9221" width="7.5" style="96" bestFit="1" customWidth="1"/>
    <col min="9222" max="9222" width="8.25" style="96" bestFit="1" customWidth="1"/>
    <col min="9223" max="9223" width="7.5" style="96" bestFit="1" customWidth="1"/>
    <col min="9224" max="9224" width="10.875" style="96" bestFit="1" customWidth="1"/>
    <col min="9225" max="9225" width="10" style="96"/>
    <col min="9226" max="9226" width="10.875" style="96" bestFit="1" customWidth="1"/>
    <col min="9227" max="9472" width="10" style="96"/>
    <col min="9473" max="9473" width="24" style="96" customWidth="1"/>
    <col min="9474" max="9476" width="8.25" style="96" bestFit="1" customWidth="1"/>
    <col min="9477" max="9477" width="7.5" style="96" bestFit="1" customWidth="1"/>
    <col min="9478" max="9478" width="8.25" style="96" bestFit="1" customWidth="1"/>
    <col min="9479" max="9479" width="7.5" style="96" bestFit="1" customWidth="1"/>
    <col min="9480" max="9480" width="10.875" style="96" bestFit="1" customWidth="1"/>
    <col min="9481" max="9481" width="10" style="96"/>
    <col min="9482" max="9482" width="10.875" style="96" bestFit="1" customWidth="1"/>
    <col min="9483" max="9728" width="10" style="96"/>
    <col min="9729" max="9729" width="24" style="96" customWidth="1"/>
    <col min="9730" max="9732" width="8.25" style="96" bestFit="1" customWidth="1"/>
    <col min="9733" max="9733" width="7.5" style="96" bestFit="1" customWidth="1"/>
    <col min="9734" max="9734" width="8.25" style="96" bestFit="1" customWidth="1"/>
    <col min="9735" max="9735" width="7.5" style="96" bestFit="1" customWidth="1"/>
    <col min="9736" max="9736" width="10.875" style="96" bestFit="1" customWidth="1"/>
    <col min="9737" max="9737" width="10" style="96"/>
    <col min="9738" max="9738" width="10.875" style="96" bestFit="1" customWidth="1"/>
    <col min="9739" max="9984" width="10" style="96"/>
    <col min="9985" max="9985" width="24" style="96" customWidth="1"/>
    <col min="9986" max="9988" width="8.25" style="96" bestFit="1" customWidth="1"/>
    <col min="9989" max="9989" width="7.5" style="96" bestFit="1" customWidth="1"/>
    <col min="9990" max="9990" width="8.25" style="96" bestFit="1" customWidth="1"/>
    <col min="9991" max="9991" width="7.5" style="96" bestFit="1" customWidth="1"/>
    <col min="9992" max="9992" width="10.875" style="96" bestFit="1" customWidth="1"/>
    <col min="9993" max="9993" width="10" style="96"/>
    <col min="9994" max="9994" width="10.875" style="96" bestFit="1" customWidth="1"/>
    <col min="9995" max="10240" width="11" style="96"/>
    <col min="10241" max="10241" width="24" style="96" customWidth="1"/>
    <col min="10242" max="10244" width="8.25" style="96" bestFit="1" customWidth="1"/>
    <col min="10245" max="10245" width="7.5" style="96" bestFit="1" customWidth="1"/>
    <col min="10246" max="10246" width="8.25" style="96" bestFit="1" customWidth="1"/>
    <col min="10247" max="10247" width="7.5" style="96" bestFit="1" customWidth="1"/>
    <col min="10248" max="10248" width="10.875" style="96" bestFit="1" customWidth="1"/>
    <col min="10249" max="10249" width="10" style="96"/>
    <col min="10250" max="10250" width="10.875" style="96" bestFit="1" customWidth="1"/>
    <col min="10251" max="10496" width="10" style="96"/>
    <col min="10497" max="10497" width="24" style="96" customWidth="1"/>
    <col min="10498" max="10500" width="8.25" style="96" bestFit="1" customWidth="1"/>
    <col min="10501" max="10501" width="7.5" style="96" bestFit="1" customWidth="1"/>
    <col min="10502" max="10502" width="8.25" style="96" bestFit="1" customWidth="1"/>
    <col min="10503" max="10503" width="7.5" style="96" bestFit="1" customWidth="1"/>
    <col min="10504" max="10504" width="10.875" style="96" bestFit="1" customWidth="1"/>
    <col min="10505" max="10505" width="10" style="96"/>
    <col min="10506" max="10506" width="10.875" style="96" bestFit="1" customWidth="1"/>
    <col min="10507" max="10752" width="10" style="96"/>
    <col min="10753" max="10753" width="24" style="96" customWidth="1"/>
    <col min="10754" max="10756" width="8.25" style="96" bestFit="1" customWidth="1"/>
    <col min="10757" max="10757" width="7.5" style="96" bestFit="1" customWidth="1"/>
    <col min="10758" max="10758" width="8.25" style="96" bestFit="1" customWidth="1"/>
    <col min="10759" max="10759" width="7.5" style="96" bestFit="1" customWidth="1"/>
    <col min="10760" max="10760" width="10.875" style="96" bestFit="1" customWidth="1"/>
    <col min="10761" max="10761" width="10" style="96"/>
    <col min="10762" max="10762" width="10.875" style="96" bestFit="1" customWidth="1"/>
    <col min="10763" max="11008" width="10" style="96"/>
    <col min="11009" max="11009" width="24" style="96" customWidth="1"/>
    <col min="11010" max="11012" width="8.25" style="96" bestFit="1" customWidth="1"/>
    <col min="11013" max="11013" width="7.5" style="96" bestFit="1" customWidth="1"/>
    <col min="11014" max="11014" width="8.25" style="96" bestFit="1" customWidth="1"/>
    <col min="11015" max="11015" width="7.5" style="96" bestFit="1" customWidth="1"/>
    <col min="11016" max="11016" width="10.875" style="96" bestFit="1" customWidth="1"/>
    <col min="11017" max="11017" width="10" style="96"/>
    <col min="11018" max="11018" width="10.875" style="96" bestFit="1" customWidth="1"/>
    <col min="11019" max="11264" width="11" style="96"/>
    <col min="11265" max="11265" width="24" style="96" customWidth="1"/>
    <col min="11266" max="11268" width="8.25" style="96" bestFit="1" customWidth="1"/>
    <col min="11269" max="11269" width="7.5" style="96" bestFit="1" customWidth="1"/>
    <col min="11270" max="11270" width="8.25" style="96" bestFit="1" customWidth="1"/>
    <col min="11271" max="11271" width="7.5" style="96" bestFit="1" customWidth="1"/>
    <col min="11272" max="11272" width="10.875" style="96" bestFit="1" customWidth="1"/>
    <col min="11273" max="11273" width="10" style="96"/>
    <col min="11274" max="11274" width="10.875" style="96" bestFit="1" customWidth="1"/>
    <col min="11275" max="11520" width="10" style="96"/>
    <col min="11521" max="11521" width="24" style="96" customWidth="1"/>
    <col min="11522" max="11524" width="8.25" style="96" bestFit="1" customWidth="1"/>
    <col min="11525" max="11525" width="7.5" style="96" bestFit="1" customWidth="1"/>
    <col min="11526" max="11526" width="8.25" style="96" bestFit="1" customWidth="1"/>
    <col min="11527" max="11527" width="7.5" style="96" bestFit="1" customWidth="1"/>
    <col min="11528" max="11528" width="10.875" style="96" bestFit="1" customWidth="1"/>
    <col min="11529" max="11529" width="10" style="96"/>
    <col min="11530" max="11530" width="10.875" style="96" bestFit="1" customWidth="1"/>
    <col min="11531" max="11776" width="10" style="96"/>
    <col min="11777" max="11777" width="24" style="96" customWidth="1"/>
    <col min="11778" max="11780" width="8.25" style="96" bestFit="1" customWidth="1"/>
    <col min="11781" max="11781" width="7.5" style="96" bestFit="1" customWidth="1"/>
    <col min="11782" max="11782" width="8.25" style="96" bestFit="1" customWidth="1"/>
    <col min="11783" max="11783" width="7.5" style="96" bestFit="1" customWidth="1"/>
    <col min="11784" max="11784" width="10.875" style="96" bestFit="1" customWidth="1"/>
    <col min="11785" max="11785" width="10" style="96"/>
    <col min="11786" max="11786" width="10.875" style="96" bestFit="1" customWidth="1"/>
    <col min="11787" max="12032" width="10" style="96"/>
    <col min="12033" max="12033" width="24" style="96" customWidth="1"/>
    <col min="12034" max="12036" width="8.25" style="96" bestFit="1" customWidth="1"/>
    <col min="12037" max="12037" width="7.5" style="96" bestFit="1" customWidth="1"/>
    <col min="12038" max="12038" width="8.25" style="96" bestFit="1" customWidth="1"/>
    <col min="12039" max="12039" width="7.5" style="96" bestFit="1" customWidth="1"/>
    <col min="12040" max="12040" width="10.875" style="96" bestFit="1" customWidth="1"/>
    <col min="12041" max="12041" width="10" style="96"/>
    <col min="12042" max="12042" width="10.875" style="96" bestFit="1" customWidth="1"/>
    <col min="12043" max="12288" width="11" style="96"/>
    <col min="12289" max="12289" width="24" style="96" customWidth="1"/>
    <col min="12290" max="12292" width="8.25" style="96" bestFit="1" customWidth="1"/>
    <col min="12293" max="12293" width="7.5" style="96" bestFit="1" customWidth="1"/>
    <col min="12294" max="12294" width="8.25" style="96" bestFit="1" customWidth="1"/>
    <col min="12295" max="12295" width="7.5" style="96" bestFit="1" customWidth="1"/>
    <col min="12296" max="12296" width="10.875" style="96" bestFit="1" customWidth="1"/>
    <col min="12297" max="12297" width="10" style="96"/>
    <col min="12298" max="12298" width="10.875" style="96" bestFit="1" customWidth="1"/>
    <col min="12299" max="12544" width="10" style="96"/>
    <col min="12545" max="12545" width="24" style="96" customWidth="1"/>
    <col min="12546" max="12548" width="8.25" style="96" bestFit="1" customWidth="1"/>
    <col min="12549" max="12549" width="7.5" style="96" bestFit="1" customWidth="1"/>
    <col min="12550" max="12550" width="8.25" style="96" bestFit="1" customWidth="1"/>
    <col min="12551" max="12551" width="7.5" style="96" bestFit="1" customWidth="1"/>
    <col min="12552" max="12552" width="10.875" style="96" bestFit="1" customWidth="1"/>
    <col min="12553" max="12553" width="10" style="96"/>
    <col min="12554" max="12554" width="10.875" style="96" bestFit="1" customWidth="1"/>
    <col min="12555" max="12800" width="10" style="96"/>
    <col min="12801" max="12801" width="24" style="96" customWidth="1"/>
    <col min="12802" max="12804" width="8.25" style="96" bestFit="1" customWidth="1"/>
    <col min="12805" max="12805" width="7.5" style="96" bestFit="1" customWidth="1"/>
    <col min="12806" max="12806" width="8.25" style="96" bestFit="1" customWidth="1"/>
    <col min="12807" max="12807" width="7.5" style="96" bestFit="1" customWidth="1"/>
    <col min="12808" max="12808" width="10.875" style="96" bestFit="1" customWidth="1"/>
    <col min="12809" max="12809" width="10" style="96"/>
    <col min="12810" max="12810" width="10.875" style="96" bestFit="1" customWidth="1"/>
    <col min="12811" max="13056" width="10" style="96"/>
    <col min="13057" max="13057" width="24" style="96" customWidth="1"/>
    <col min="13058" max="13060" width="8.25" style="96" bestFit="1" customWidth="1"/>
    <col min="13061" max="13061" width="7.5" style="96" bestFit="1" customWidth="1"/>
    <col min="13062" max="13062" width="8.25" style="96" bestFit="1" customWidth="1"/>
    <col min="13063" max="13063" width="7.5" style="96" bestFit="1" customWidth="1"/>
    <col min="13064" max="13064" width="10.875" style="96" bestFit="1" customWidth="1"/>
    <col min="13065" max="13065" width="10" style="96"/>
    <col min="13066" max="13066" width="10.875" style="96" bestFit="1" customWidth="1"/>
    <col min="13067" max="13312" width="11" style="96"/>
    <col min="13313" max="13313" width="24" style="96" customWidth="1"/>
    <col min="13314" max="13316" width="8.25" style="96" bestFit="1" customWidth="1"/>
    <col min="13317" max="13317" width="7.5" style="96" bestFit="1" customWidth="1"/>
    <col min="13318" max="13318" width="8.25" style="96" bestFit="1" customWidth="1"/>
    <col min="13319" max="13319" width="7.5" style="96" bestFit="1" customWidth="1"/>
    <col min="13320" max="13320" width="10.875" style="96" bestFit="1" customWidth="1"/>
    <col min="13321" max="13321" width="10" style="96"/>
    <col min="13322" max="13322" width="10.875" style="96" bestFit="1" customWidth="1"/>
    <col min="13323" max="13568" width="10" style="96"/>
    <col min="13569" max="13569" width="24" style="96" customWidth="1"/>
    <col min="13570" max="13572" width="8.25" style="96" bestFit="1" customWidth="1"/>
    <col min="13573" max="13573" width="7.5" style="96" bestFit="1" customWidth="1"/>
    <col min="13574" max="13574" width="8.25" style="96" bestFit="1" customWidth="1"/>
    <col min="13575" max="13575" width="7.5" style="96" bestFit="1" customWidth="1"/>
    <col min="13576" max="13576" width="10.875" style="96" bestFit="1" customWidth="1"/>
    <col min="13577" max="13577" width="10" style="96"/>
    <col min="13578" max="13578" width="10.875" style="96" bestFit="1" customWidth="1"/>
    <col min="13579" max="13824" width="10" style="96"/>
    <col min="13825" max="13825" width="24" style="96" customWidth="1"/>
    <col min="13826" max="13828" width="8.25" style="96" bestFit="1" customWidth="1"/>
    <col min="13829" max="13829" width="7.5" style="96" bestFit="1" customWidth="1"/>
    <col min="13830" max="13830" width="8.25" style="96" bestFit="1" customWidth="1"/>
    <col min="13831" max="13831" width="7.5" style="96" bestFit="1" customWidth="1"/>
    <col min="13832" max="13832" width="10.875" style="96" bestFit="1" customWidth="1"/>
    <col min="13833" max="13833" width="10" style="96"/>
    <col min="13834" max="13834" width="10.875" style="96" bestFit="1" customWidth="1"/>
    <col min="13835" max="14080" width="10" style="96"/>
    <col min="14081" max="14081" width="24" style="96" customWidth="1"/>
    <col min="14082" max="14084" width="8.25" style="96" bestFit="1" customWidth="1"/>
    <col min="14085" max="14085" width="7.5" style="96" bestFit="1" customWidth="1"/>
    <col min="14086" max="14086" width="8.25" style="96" bestFit="1" customWidth="1"/>
    <col min="14087" max="14087" width="7.5" style="96" bestFit="1" customWidth="1"/>
    <col min="14088" max="14088" width="10.875" style="96" bestFit="1" customWidth="1"/>
    <col min="14089" max="14089" width="10" style="96"/>
    <col min="14090" max="14090" width="10.875" style="96" bestFit="1" customWidth="1"/>
    <col min="14091" max="14336" width="11" style="96"/>
    <col min="14337" max="14337" width="24" style="96" customWidth="1"/>
    <col min="14338" max="14340" width="8.25" style="96" bestFit="1" customWidth="1"/>
    <col min="14341" max="14341" width="7.5" style="96" bestFit="1" customWidth="1"/>
    <col min="14342" max="14342" width="8.25" style="96" bestFit="1" customWidth="1"/>
    <col min="14343" max="14343" width="7.5" style="96" bestFit="1" customWidth="1"/>
    <col min="14344" max="14344" width="10.875" style="96" bestFit="1" customWidth="1"/>
    <col min="14345" max="14345" width="10" style="96"/>
    <col min="14346" max="14346" width="10.875" style="96" bestFit="1" customWidth="1"/>
    <col min="14347" max="14592" width="10" style="96"/>
    <col min="14593" max="14593" width="24" style="96" customWidth="1"/>
    <col min="14594" max="14596" width="8.25" style="96" bestFit="1" customWidth="1"/>
    <col min="14597" max="14597" width="7.5" style="96" bestFit="1" customWidth="1"/>
    <col min="14598" max="14598" width="8.25" style="96" bestFit="1" customWidth="1"/>
    <col min="14599" max="14599" width="7.5" style="96" bestFit="1" customWidth="1"/>
    <col min="14600" max="14600" width="10.875" style="96" bestFit="1" customWidth="1"/>
    <col min="14601" max="14601" width="10" style="96"/>
    <col min="14602" max="14602" width="10.875" style="96" bestFit="1" customWidth="1"/>
    <col min="14603" max="14848" width="10" style="96"/>
    <col min="14849" max="14849" width="24" style="96" customWidth="1"/>
    <col min="14850" max="14852" width="8.25" style="96" bestFit="1" customWidth="1"/>
    <col min="14853" max="14853" width="7.5" style="96" bestFit="1" customWidth="1"/>
    <col min="14854" max="14854" width="8.25" style="96" bestFit="1" customWidth="1"/>
    <col min="14855" max="14855" width="7.5" style="96" bestFit="1" customWidth="1"/>
    <col min="14856" max="14856" width="10.875" style="96" bestFit="1" customWidth="1"/>
    <col min="14857" max="14857" width="10" style="96"/>
    <col min="14858" max="14858" width="10.875" style="96" bestFit="1" customWidth="1"/>
    <col min="14859" max="15104" width="10" style="96"/>
    <col min="15105" max="15105" width="24" style="96" customWidth="1"/>
    <col min="15106" max="15108" width="8.25" style="96" bestFit="1" customWidth="1"/>
    <col min="15109" max="15109" width="7.5" style="96" bestFit="1" customWidth="1"/>
    <col min="15110" max="15110" width="8.25" style="96" bestFit="1" customWidth="1"/>
    <col min="15111" max="15111" width="7.5" style="96" bestFit="1" customWidth="1"/>
    <col min="15112" max="15112" width="10.875" style="96" bestFit="1" customWidth="1"/>
    <col min="15113" max="15113" width="10" style="96"/>
    <col min="15114" max="15114" width="10.875" style="96" bestFit="1" customWidth="1"/>
    <col min="15115" max="15360" width="11" style="96"/>
    <col min="15361" max="15361" width="24" style="96" customWidth="1"/>
    <col min="15362" max="15364" width="8.25" style="96" bestFit="1" customWidth="1"/>
    <col min="15365" max="15365" width="7.5" style="96" bestFit="1" customWidth="1"/>
    <col min="15366" max="15366" width="8.25" style="96" bestFit="1" customWidth="1"/>
    <col min="15367" max="15367" width="7.5" style="96" bestFit="1" customWidth="1"/>
    <col min="15368" max="15368" width="10.875" style="96" bestFit="1" customWidth="1"/>
    <col min="15369" max="15369" width="10" style="96"/>
    <col min="15370" max="15370" width="10.875" style="96" bestFit="1" customWidth="1"/>
    <col min="15371" max="15616" width="10" style="96"/>
    <col min="15617" max="15617" width="24" style="96" customWidth="1"/>
    <col min="15618" max="15620" width="8.25" style="96" bestFit="1" customWidth="1"/>
    <col min="15621" max="15621" width="7.5" style="96" bestFit="1" customWidth="1"/>
    <col min="15622" max="15622" width="8.25" style="96" bestFit="1" customWidth="1"/>
    <col min="15623" max="15623" width="7.5" style="96" bestFit="1" customWidth="1"/>
    <col min="15624" max="15624" width="10.875" style="96" bestFit="1" customWidth="1"/>
    <col min="15625" max="15625" width="10" style="96"/>
    <col min="15626" max="15626" width="10.875" style="96" bestFit="1" customWidth="1"/>
    <col min="15627" max="15872" width="10" style="96"/>
    <col min="15873" max="15873" width="24" style="96" customWidth="1"/>
    <col min="15874" max="15876" width="8.25" style="96" bestFit="1" customWidth="1"/>
    <col min="15877" max="15877" width="7.5" style="96" bestFit="1" customWidth="1"/>
    <col min="15878" max="15878" width="8.25" style="96" bestFit="1" customWidth="1"/>
    <col min="15879" max="15879" width="7.5" style="96" bestFit="1" customWidth="1"/>
    <col min="15880" max="15880" width="10.875" style="96" bestFit="1" customWidth="1"/>
    <col min="15881" max="15881" width="10" style="96"/>
    <col min="15882" max="15882" width="10.875" style="96" bestFit="1" customWidth="1"/>
    <col min="15883" max="16128" width="10" style="96"/>
    <col min="16129" max="16129" width="24" style="96" customWidth="1"/>
    <col min="16130" max="16132" width="8.25" style="96" bestFit="1" customWidth="1"/>
    <col min="16133" max="16133" width="7.5" style="96" bestFit="1" customWidth="1"/>
    <col min="16134" max="16134" width="8.25" style="96" bestFit="1" customWidth="1"/>
    <col min="16135" max="16135" width="7.5" style="96" bestFit="1" customWidth="1"/>
    <col min="16136" max="16136" width="10.875" style="96" bestFit="1" customWidth="1"/>
    <col min="16137" max="16137" width="10" style="96"/>
    <col min="16138" max="16138" width="10.875" style="96" bestFit="1" customWidth="1"/>
    <col min="16139" max="16384" width="11" style="96"/>
  </cols>
  <sheetData>
    <row r="1" spans="1:8" s="95" customFormat="1" ht="13.5" thickTop="1" x14ac:dyDescent="0.2">
      <c r="A1" s="500" t="s">
        <v>24</v>
      </c>
      <c r="B1" s="501"/>
      <c r="C1" s="501"/>
      <c r="D1" s="501"/>
      <c r="E1" s="501"/>
      <c r="F1" s="501"/>
      <c r="G1" s="501"/>
      <c r="H1" s="501"/>
    </row>
    <row r="2" spans="1:8" ht="15.75" x14ac:dyDescent="0.25">
      <c r="A2" s="502"/>
      <c r="B2" s="503"/>
      <c r="C2" s="504"/>
      <c r="D2" s="504"/>
      <c r="E2" s="504"/>
      <c r="F2" s="504"/>
      <c r="G2" s="504"/>
      <c r="H2" s="534" t="s">
        <v>159</v>
      </c>
    </row>
    <row r="3" spans="1:8" s="80" customFormat="1" x14ac:dyDescent="0.2">
      <c r="A3" s="456"/>
      <c r="B3" s="853">
        <f>INDICE!A3</f>
        <v>42156</v>
      </c>
      <c r="C3" s="854"/>
      <c r="D3" s="854" t="s">
        <v>120</v>
      </c>
      <c r="E3" s="854"/>
      <c r="F3" s="854" t="s">
        <v>121</v>
      </c>
      <c r="G3" s="854"/>
      <c r="H3" s="854"/>
    </row>
    <row r="4" spans="1:8" s="80" customFormat="1" x14ac:dyDescent="0.2">
      <c r="A4" s="457"/>
      <c r="B4" s="97" t="s">
        <v>48</v>
      </c>
      <c r="C4" s="97" t="s">
        <v>500</v>
      </c>
      <c r="D4" s="97" t="s">
        <v>48</v>
      </c>
      <c r="E4" s="97" t="s">
        <v>500</v>
      </c>
      <c r="F4" s="97" t="s">
        <v>48</v>
      </c>
      <c r="G4" s="452" t="s">
        <v>500</v>
      </c>
      <c r="H4" s="452" t="s">
        <v>128</v>
      </c>
    </row>
    <row r="5" spans="1:8" s="102" customFormat="1" x14ac:dyDescent="0.2">
      <c r="A5" s="506" t="s">
        <v>146</v>
      </c>
      <c r="B5" s="515">
        <v>54.581910000000008</v>
      </c>
      <c r="C5" s="508">
        <v>0.74223275587917659</v>
      </c>
      <c r="D5" s="507">
        <v>468.46774000000005</v>
      </c>
      <c r="E5" s="508">
        <v>2.4435104859957573</v>
      </c>
      <c r="F5" s="507">
        <v>869.95716000000004</v>
      </c>
      <c r="G5" s="508">
        <v>-1.5230995000398382</v>
      </c>
      <c r="H5" s="513">
        <v>53.211972581223819</v>
      </c>
    </row>
    <row r="6" spans="1:8" s="102" customFormat="1" x14ac:dyDescent="0.2">
      <c r="A6" s="506" t="s">
        <v>147</v>
      </c>
      <c r="B6" s="515">
        <v>26.86326</v>
      </c>
      <c r="C6" s="508">
        <v>-1.2996298634161378</v>
      </c>
      <c r="D6" s="507">
        <v>320.98174999999998</v>
      </c>
      <c r="E6" s="508">
        <v>0.9069504226653986</v>
      </c>
      <c r="F6" s="507">
        <v>512.46186999999998</v>
      </c>
      <c r="G6" s="508">
        <v>-3.0897989460113404</v>
      </c>
      <c r="H6" s="513">
        <v>31.345344609110043</v>
      </c>
    </row>
    <row r="7" spans="1:8" s="102" customFormat="1" x14ac:dyDescent="0.2">
      <c r="A7" s="506" t="s">
        <v>148</v>
      </c>
      <c r="B7" s="515">
        <v>3.8679299999999985</v>
      </c>
      <c r="C7" s="508">
        <v>32.455191118355692</v>
      </c>
      <c r="D7" s="507">
        <v>19.919200000000004</v>
      </c>
      <c r="E7" s="508">
        <v>19.107043981683603</v>
      </c>
      <c r="F7" s="507">
        <v>38.505379999999995</v>
      </c>
      <c r="G7" s="508">
        <v>15.230127301026117</v>
      </c>
      <c r="H7" s="513">
        <v>2.35522772729361</v>
      </c>
    </row>
    <row r="8" spans="1:8" s="102" customFormat="1" x14ac:dyDescent="0.2">
      <c r="A8" s="509" t="s">
        <v>635</v>
      </c>
      <c r="B8" s="514">
        <v>6.4658800000000003</v>
      </c>
      <c r="C8" s="511">
        <v>-80.18708324613057</v>
      </c>
      <c r="D8" s="510">
        <v>46.939439999999998</v>
      </c>
      <c r="E8" s="512">
        <v>-49.465141243600847</v>
      </c>
      <c r="F8" s="510">
        <v>213.96547999999996</v>
      </c>
      <c r="G8" s="512">
        <v>91.323697885836054</v>
      </c>
      <c r="H8" s="514">
        <v>13.087455082372552</v>
      </c>
    </row>
    <row r="9" spans="1:8" s="80" customFormat="1" x14ac:dyDescent="0.2">
      <c r="A9" s="458" t="s">
        <v>119</v>
      </c>
      <c r="B9" s="69">
        <v>91.778980000000018</v>
      </c>
      <c r="C9" s="70">
        <v>-21.523963759367106</v>
      </c>
      <c r="D9" s="69">
        <v>856.30813000000001</v>
      </c>
      <c r="E9" s="70">
        <v>-3.2419689167295971</v>
      </c>
      <c r="F9" s="69">
        <v>1634.8898899999997</v>
      </c>
      <c r="G9" s="70">
        <v>4.97131261842532</v>
      </c>
      <c r="H9" s="70">
        <v>100</v>
      </c>
    </row>
    <row r="10" spans="1:8" s="102" customFormat="1" x14ac:dyDescent="0.2">
      <c r="A10" s="499"/>
      <c r="B10" s="498"/>
      <c r="C10" s="505"/>
      <c r="D10" s="498"/>
      <c r="E10" s="505"/>
      <c r="F10" s="498"/>
      <c r="G10" s="505"/>
      <c r="H10" s="93" t="s">
        <v>240</v>
      </c>
    </row>
    <row r="11" spans="1:8" s="102" customFormat="1" x14ac:dyDescent="0.2">
      <c r="A11" s="459" t="s">
        <v>571</v>
      </c>
      <c r="B11" s="498"/>
      <c r="C11" s="498"/>
      <c r="D11" s="498"/>
      <c r="E11" s="498"/>
      <c r="F11" s="498"/>
      <c r="G11" s="505"/>
      <c r="H11" s="505"/>
    </row>
    <row r="12" spans="1:8" s="102" customFormat="1" x14ac:dyDescent="0.2">
      <c r="A12" s="459" t="s">
        <v>634</v>
      </c>
      <c r="B12" s="498"/>
      <c r="C12" s="498"/>
      <c r="D12" s="498"/>
      <c r="E12" s="498"/>
      <c r="F12" s="498"/>
      <c r="G12" s="505"/>
      <c r="H12" s="505"/>
    </row>
    <row r="13" spans="1:8" s="102" customFormat="1" ht="14.25" x14ac:dyDescent="0.2">
      <c r="A13" s="459" t="s">
        <v>241</v>
      </c>
      <c r="B13" s="464"/>
      <c r="C13" s="464"/>
      <c r="D13" s="464"/>
      <c r="E13" s="464"/>
      <c r="F13" s="464"/>
      <c r="G13" s="464"/>
      <c r="H13" s="464"/>
    </row>
    <row r="14" spans="1:8" s="102" customFormat="1" x14ac:dyDescent="0.2"/>
    <row r="15" spans="1:8" s="102" customFormat="1" x14ac:dyDescent="0.2"/>
  </sheetData>
  <mergeCells count="3">
    <mergeCell ref="B3:C3"/>
    <mergeCell ref="D3:E3"/>
    <mergeCell ref="F3:H3"/>
  </mergeCells>
  <conditionalFormatting sqref="B8">
    <cfRule type="cellIs" dxfId="104" priority="4" operator="between">
      <formula>0</formula>
      <formula>0.5</formula>
    </cfRule>
  </conditionalFormatting>
  <conditionalFormatting sqref="D8">
    <cfRule type="cellIs" dxfId="103" priority="3" operator="between">
      <formula>0</formula>
      <formula>0.5</formula>
    </cfRule>
  </conditionalFormatting>
  <conditionalFormatting sqref="F8">
    <cfRule type="cellIs" dxfId="102" priority="2" operator="between">
      <formula>0</formula>
      <formula>0.5</formula>
    </cfRule>
  </conditionalFormatting>
  <conditionalFormatting sqref="H8">
    <cfRule type="cellIs" dxfId="101" priority="1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N17"/>
  <sheetViews>
    <sheetView zoomScale="115" zoomScaleNormal="115" zoomScaleSheetLayoutView="100" workbookViewId="0">
      <selection activeCell="C25" sqref="C25"/>
    </sheetView>
  </sheetViews>
  <sheetFormatPr baseColWidth="10" defaultRowHeight="12.75" x14ac:dyDescent="0.2"/>
  <cols>
    <col min="1" max="1" width="21.625" style="96" customWidth="1"/>
    <col min="2" max="2" width="10" style="96" customWidth="1"/>
    <col min="3" max="3" width="11.875" style="96" customWidth="1"/>
    <col min="4" max="4" width="10" style="96" customWidth="1"/>
    <col min="5" max="5" width="10.875" style="96" customWidth="1"/>
    <col min="6" max="6" width="9.5" style="96" customWidth="1"/>
    <col min="7" max="7" width="11" style="96" customWidth="1"/>
    <col min="8" max="8" width="14.875" style="96" customWidth="1"/>
    <col min="9" max="9" width="11.5" style="96" customWidth="1"/>
    <col min="10" max="10" width="12.5" style="96" customWidth="1"/>
    <col min="11" max="15" width="11" style="96"/>
    <col min="16" max="256" width="10" style="96"/>
    <col min="257" max="257" width="18" style="96" customWidth="1"/>
    <col min="258" max="259" width="8.25" style="96" bestFit="1" customWidth="1"/>
    <col min="260" max="260" width="8.375" style="96" bestFit="1" customWidth="1"/>
    <col min="261" max="261" width="8.375" style="96" customWidth="1"/>
    <col min="262" max="262" width="8.375" style="96" bestFit="1" customWidth="1"/>
    <col min="263" max="263" width="9.125" style="96" bestFit="1" customWidth="1"/>
    <col min="264" max="264" width="11" style="96" bestFit="1" customWidth="1"/>
    <col min="265" max="265" width="10.125" style="96" bestFit="1" customWidth="1"/>
    <col min="266" max="266" width="11" style="96" bestFit="1" customWidth="1"/>
    <col min="267" max="512" width="10" style="96"/>
    <col min="513" max="513" width="18" style="96" customWidth="1"/>
    <col min="514" max="515" width="8.25" style="96" bestFit="1" customWidth="1"/>
    <col min="516" max="516" width="8.375" style="96" bestFit="1" customWidth="1"/>
    <col min="517" max="517" width="8.375" style="96" customWidth="1"/>
    <col min="518" max="518" width="8.375" style="96" bestFit="1" customWidth="1"/>
    <col min="519" max="519" width="9.125" style="96" bestFit="1" customWidth="1"/>
    <col min="520" max="520" width="11" style="96" bestFit="1" customWidth="1"/>
    <col min="521" max="521" width="10.125" style="96" bestFit="1" customWidth="1"/>
    <col min="522" max="522" width="11" style="96" bestFit="1" customWidth="1"/>
    <col min="523" max="768" width="10" style="96"/>
    <col min="769" max="769" width="18" style="96" customWidth="1"/>
    <col min="770" max="771" width="8.25" style="96" bestFit="1" customWidth="1"/>
    <col min="772" max="772" width="8.375" style="96" bestFit="1" customWidth="1"/>
    <col min="773" max="773" width="8.375" style="96" customWidth="1"/>
    <col min="774" max="774" width="8.375" style="96" bestFit="1" customWidth="1"/>
    <col min="775" max="775" width="9.125" style="96" bestFit="1" customWidth="1"/>
    <col min="776" max="776" width="11" style="96" bestFit="1" customWidth="1"/>
    <col min="777" max="777" width="10.125" style="96" bestFit="1" customWidth="1"/>
    <col min="778" max="778" width="11" style="96" bestFit="1" customWidth="1"/>
    <col min="779" max="1024" width="11" style="96"/>
    <col min="1025" max="1025" width="18" style="96" customWidth="1"/>
    <col min="1026" max="1027" width="8.25" style="96" bestFit="1" customWidth="1"/>
    <col min="1028" max="1028" width="8.375" style="96" bestFit="1" customWidth="1"/>
    <col min="1029" max="1029" width="8.375" style="96" customWidth="1"/>
    <col min="1030" max="1030" width="8.375" style="96" bestFit="1" customWidth="1"/>
    <col min="1031" max="1031" width="9.125" style="96" bestFit="1" customWidth="1"/>
    <col min="1032" max="1032" width="11" style="96" bestFit="1" customWidth="1"/>
    <col min="1033" max="1033" width="10.125" style="96" bestFit="1" customWidth="1"/>
    <col min="1034" max="1034" width="11" style="96" bestFit="1" customWidth="1"/>
    <col min="1035" max="1280" width="10" style="96"/>
    <col min="1281" max="1281" width="18" style="96" customWidth="1"/>
    <col min="1282" max="1283" width="8.25" style="96" bestFit="1" customWidth="1"/>
    <col min="1284" max="1284" width="8.375" style="96" bestFit="1" customWidth="1"/>
    <col min="1285" max="1285" width="8.375" style="96" customWidth="1"/>
    <col min="1286" max="1286" width="8.375" style="96" bestFit="1" customWidth="1"/>
    <col min="1287" max="1287" width="9.125" style="96" bestFit="1" customWidth="1"/>
    <col min="1288" max="1288" width="11" style="96" bestFit="1" customWidth="1"/>
    <col min="1289" max="1289" width="10.125" style="96" bestFit="1" customWidth="1"/>
    <col min="1290" max="1290" width="11" style="96" bestFit="1" customWidth="1"/>
    <col min="1291" max="1536" width="10" style="96"/>
    <col min="1537" max="1537" width="18" style="96" customWidth="1"/>
    <col min="1538" max="1539" width="8.25" style="96" bestFit="1" customWidth="1"/>
    <col min="1540" max="1540" width="8.375" style="96" bestFit="1" customWidth="1"/>
    <col min="1541" max="1541" width="8.375" style="96" customWidth="1"/>
    <col min="1542" max="1542" width="8.375" style="96" bestFit="1" customWidth="1"/>
    <col min="1543" max="1543" width="9.125" style="96" bestFit="1" customWidth="1"/>
    <col min="1544" max="1544" width="11" style="96" bestFit="1" customWidth="1"/>
    <col min="1545" max="1545" width="10.125" style="96" bestFit="1" customWidth="1"/>
    <col min="1546" max="1546" width="11" style="96" bestFit="1" customWidth="1"/>
    <col min="1547" max="1792" width="10" style="96"/>
    <col min="1793" max="1793" width="18" style="96" customWidth="1"/>
    <col min="1794" max="1795" width="8.25" style="96" bestFit="1" customWidth="1"/>
    <col min="1796" max="1796" width="8.375" style="96" bestFit="1" customWidth="1"/>
    <col min="1797" max="1797" width="8.375" style="96" customWidth="1"/>
    <col min="1798" max="1798" width="8.375" style="96" bestFit="1" customWidth="1"/>
    <col min="1799" max="1799" width="9.125" style="96" bestFit="1" customWidth="1"/>
    <col min="1800" max="1800" width="11" style="96" bestFit="1" customWidth="1"/>
    <col min="1801" max="1801" width="10.125" style="96" bestFit="1" customWidth="1"/>
    <col min="1802" max="1802" width="11" style="96" bestFit="1" customWidth="1"/>
    <col min="1803" max="2048" width="11" style="96"/>
    <col min="2049" max="2049" width="18" style="96" customWidth="1"/>
    <col min="2050" max="2051" width="8.25" style="96" bestFit="1" customWidth="1"/>
    <col min="2052" max="2052" width="8.375" style="96" bestFit="1" customWidth="1"/>
    <col min="2053" max="2053" width="8.375" style="96" customWidth="1"/>
    <col min="2054" max="2054" width="8.375" style="96" bestFit="1" customWidth="1"/>
    <col min="2055" max="2055" width="9.125" style="96" bestFit="1" customWidth="1"/>
    <col min="2056" max="2056" width="11" style="96" bestFit="1" customWidth="1"/>
    <col min="2057" max="2057" width="10.125" style="96" bestFit="1" customWidth="1"/>
    <col min="2058" max="2058" width="11" style="96" bestFit="1" customWidth="1"/>
    <col min="2059" max="2304" width="10" style="96"/>
    <col min="2305" max="2305" width="18" style="96" customWidth="1"/>
    <col min="2306" max="2307" width="8.25" style="96" bestFit="1" customWidth="1"/>
    <col min="2308" max="2308" width="8.375" style="96" bestFit="1" customWidth="1"/>
    <col min="2309" max="2309" width="8.375" style="96" customWidth="1"/>
    <col min="2310" max="2310" width="8.375" style="96" bestFit="1" customWidth="1"/>
    <col min="2311" max="2311" width="9.125" style="96" bestFit="1" customWidth="1"/>
    <col min="2312" max="2312" width="11" style="96" bestFit="1" customWidth="1"/>
    <col min="2313" max="2313" width="10.125" style="96" bestFit="1" customWidth="1"/>
    <col min="2314" max="2314" width="11" style="96" bestFit="1" customWidth="1"/>
    <col min="2315" max="2560" width="10" style="96"/>
    <col min="2561" max="2561" width="18" style="96" customWidth="1"/>
    <col min="2562" max="2563" width="8.25" style="96" bestFit="1" customWidth="1"/>
    <col min="2564" max="2564" width="8.375" style="96" bestFit="1" customWidth="1"/>
    <col min="2565" max="2565" width="8.375" style="96" customWidth="1"/>
    <col min="2566" max="2566" width="8.375" style="96" bestFit="1" customWidth="1"/>
    <col min="2567" max="2567" width="9.125" style="96" bestFit="1" customWidth="1"/>
    <col min="2568" max="2568" width="11" style="96" bestFit="1" customWidth="1"/>
    <col min="2569" max="2569" width="10.125" style="96" bestFit="1" customWidth="1"/>
    <col min="2570" max="2570" width="11" style="96" bestFit="1" customWidth="1"/>
    <col min="2571" max="2816" width="10" style="96"/>
    <col min="2817" max="2817" width="18" style="96" customWidth="1"/>
    <col min="2818" max="2819" width="8.25" style="96" bestFit="1" customWidth="1"/>
    <col min="2820" max="2820" width="8.375" style="96" bestFit="1" customWidth="1"/>
    <col min="2821" max="2821" width="8.375" style="96" customWidth="1"/>
    <col min="2822" max="2822" width="8.375" style="96" bestFit="1" customWidth="1"/>
    <col min="2823" max="2823" width="9.125" style="96" bestFit="1" customWidth="1"/>
    <col min="2824" max="2824" width="11" style="96" bestFit="1" customWidth="1"/>
    <col min="2825" max="2825" width="10.125" style="96" bestFit="1" customWidth="1"/>
    <col min="2826" max="2826" width="11" style="96" bestFit="1" customWidth="1"/>
    <col min="2827" max="3072" width="11" style="96"/>
    <col min="3073" max="3073" width="18" style="96" customWidth="1"/>
    <col min="3074" max="3075" width="8.25" style="96" bestFit="1" customWidth="1"/>
    <col min="3076" max="3076" width="8.375" style="96" bestFit="1" customWidth="1"/>
    <col min="3077" max="3077" width="8.375" style="96" customWidth="1"/>
    <col min="3078" max="3078" width="8.375" style="96" bestFit="1" customWidth="1"/>
    <col min="3079" max="3079" width="9.125" style="96" bestFit="1" customWidth="1"/>
    <col min="3080" max="3080" width="11" style="96" bestFit="1" customWidth="1"/>
    <col min="3081" max="3081" width="10.125" style="96" bestFit="1" customWidth="1"/>
    <col min="3082" max="3082" width="11" style="96" bestFit="1" customWidth="1"/>
    <col min="3083" max="3328" width="10" style="96"/>
    <col min="3329" max="3329" width="18" style="96" customWidth="1"/>
    <col min="3330" max="3331" width="8.25" style="96" bestFit="1" customWidth="1"/>
    <col min="3332" max="3332" width="8.375" style="96" bestFit="1" customWidth="1"/>
    <col min="3333" max="3333" width="8.375" style="96" customWidth="1"/>
    <col min="3334" max="3334" width="8.375" style="96" bestFit="1" customWidth="1"/>
    <col min="3335" max="3335" width="9.125" style="96" bestFit="1" customWidth="1"/>
    <col min="3336" max="3336" width="11" style="96" bestFit="1" customWidth="1"/>
    <col min="3337" max="3337" width="10.125" style="96" bestFit="1" customWidth="1"/>
    <col min="3338" max="3338" width="11" style="96" bestFit="1" customWidth="1"/>
    <col min="3339" max="3584" width="10" style="96"/>
    <col min="3585" max="3585" width="18" style="96" customWidth="1"/>
    <col min="3586" max="3587" width="8.25" style="96" bestFit="1" customWidth="1"/>
    <col min="3588" max="3588" width="8.375" style="96" bestFit="1" customWidth="1"/>
    <col min="3589" max="3589" width="8.375" style="96" customWidth="1"/>
    <col min="3590" max="3590" width="8.375" style="96" bestFit="1" customWidth="1"/>
    <col min="3591" max="3591" width="9.125" style="96" bestFit="1" customWidth="1"/>
    <col min="3592" max="3592" width="11" style="96" bestFit="1" customWidth="1"/>
    <col min="3593" max="3593" width="10.125" style="96" bestFit="1" customWidth="1"/>
    <col min="3594" max="3594" width="11" style="96" bestFit="1" customWidth="1"/>
    <col min="3595" max="3840" width="10" style="96"/>
    <col min="3841" max="3841" width="18" style="96" customWidth="1"/>
    <col min="3842" max="3843" width="8.25" style="96" bestFit="1" customWidth="1"/>
    <col min="3844" max="3844" width="8.375" style="96" bestFit="1" customWidth="1"/>
    <col min="3845" max="3845" width="8.375" style="96" customWidth="1"/>
    <col min="3846" max="3846" width="8.375" style="96" bestFit="1" customWidth="1"/>
    <col min="3847" max="3847" width="9.125" style="96" bestFit="1" customWidth="1"/>
    <col min="3848" max="3848" width="11" style="96" bestFit="1" customWidth="1"/>
    <col min="3849" max="3849" width="10.125" style="96" bestFit="1" customWidth="1"/>
    <col min="3850" max="3850" width="11" style="96" bestFit="1" customWidth="1"/>
    <col min="3851" max="4096" width="11" style="96"/>
    <col min="4097" max="4097" width="18" style="96" customWidth="1"/>
    <col min="4098" max="4099" width="8.25" style="96" bestFit="1" customWidth="1"/>
    <col min="4100" max="4100" width="8.375" style="96" bestFit="1" customWidth="1"/>
    <col min="4101" max="4101" width="8.375" style="96" customWidth="1"/>
    <col min="4102" max="4102" width="8.375" style="96" bestFit="1" customWidth="1"/>
    <col min="4103" max="4103" width="9.125" style="96" bestFit="1" customWidth="1"/>
    <col min="4104" max="4104" width="11" style="96" bestFit="1" customWidth="1"/>
    <col min="4105" max="4105" width="10.125" style="96" bestFit="1" customWidth="1"/>
    <col min="4106" max="4106" width="11" style="96" bestFit="1" customWidth="1"/>
    <col min="4107" max="4352" width="10" style="96"/>
    <col min="4353" max="4353" width="18" style="96" customWidth="1"/>
    <col min="4354" max="4355" width="8.25" style="96" bestFit="1" customWidth="1"/>
    <col min="4356" max="4356" width="8.375" style="96" bestFit="1" customWidth="1"/>
    <col min="4357" max="4357" width="8.375" style="96" customWidth="1"/>
    <col min="4358" max="4358" width="8.375" style="96" bestFit="1" customWidth="1"/>
    <col min="4359" max="4359" width="9.125" style="96" bestFit="1" customWidth="1"/>
    <col min="4360" max="4360" width="11" style="96" bestFit="1" customWidth="1"/>
    <col min="4361" max="4361" width="10.125" style="96" bestFit="1" customWidth="1"/>
    <col min="4362" max="4362" width="11" style="96" bestFit="1" customWidth="1"/>
    <col min="4363" max="4608" width="10" style="96"/>
    <col min="4609" max="4609" width="18" style="96" customWidth="1"/>
    <col min="4610" max="4611" width="8.25" style="96" bestFit="1" customWidth="1"/>
    <col min="4612" max="4612" width="8.375" style="96" bestFit="1" customWidth="1"/>
    <col min="4613" max="4613" width="8.375" style="96" customWidth="1"/>
    <col min="4614" max="4614" width="8.375" style="96" bestFit="1" customWidth="1"/>
    <col min="4615" max="4615" width="9.125" style="96" bestFit="1" customWidth="1"/>
    <col min="4616" max="4616" width="11" style="96" bestFit="1" customWidth="1"/>
    <col min="4617" max="4617" width="10.125" style="96" bestFit="1" customWidth="1"/>
    <col min="4618" max="4618" width="11" style="96" bestFit="1" customWidth="1"/>
    <col min="4619" max="4864" width="10" style="96"/>
    <col min="4865" max="4865" width="18" style="96" customWidth="1"/>
    <col min="4866" max="4867" width="8.25" style="96" bestFit="1" customWidth="1"/>
    <col min="4868" max="4868" width="8.375" style="96" bestFit="1" customWidth="1"/>
    <col min="4869" max="4869" width="8.375" style="96" customWidth="1"/>
    <col min="4870" max="4870" width="8.375" style="96" bestFit="1" customWidth="1"/>
    <col min="4871" max="4871" width="9.125" style="96" bestFit="1" customWidth="1"/>
    <col min="4872" max="4872" width="11" style="96" bestFit="1" customWidth="1"/>
    <col min="4873" max="4873" width="10.125" style="96" bestFit="1" customWidth="1"/>
    <col min="4874" max="4874" width="11" style="96" bestFit="1" customWidth="1"/>
    <col min="4875" max="5120" width="11" style="96"/>
    <col min="5121" max="5121" width="18" style="96" customWidth="1"/>
    <col min="5122" max="5123" width="8.25" style="96" bestFit="1" customWidth="1"/>
    <col min="5124" max="5124" width="8.375" style="96" bestFit="1" customWidth="1"/>
    <col min="5125" max="5125" width="8.375" style="96" customWidth="1"/>
    <col min="5126" max="5126" width="8.375" style="96" bestFit="1" customWidth="1"/>
    <col min="5127" max="5127" width="9.125" style="96" bestFit="1" customWidth="1"/>
    <col min="5128" max="5128" width="11" style="96" bestFit="1" customWidth="1"/>
    <col min="5129" max="5129" width="10.125" style="96" bestFit="1" customWidth="1"/>
    <col min="5130" max="5130" width="11" style="96" bestFit="1" customWidth="1"/>
    <col min="5131" max="5376" width="10" style="96"/>
    <col min="5377" max="5377" width="18" style="96" customWidth="1"/>
    <col min="5378" max="5379" width="8.25" style="96" bestFit="1" customWidth="1"/>
    <col min="5380" max="5380" width="8.375" style="96" bestFit="1" customWidth="1"/>
    <col min="5381" max="5381" width="8.375" style="96" customWidth="1"/>
    <col min="5382" max="5382" width="8.375" style="96" bestFit="1" customWidth="1"/>
    <col min="5383" max="5383" width="9.125" style="96" bestFit="1" customWidth="1"/>
    <col min="5384" max="5384" width="11" style="96" bestFit="1" customWidth="1"/>
    <col min="5385" max="5385" width="10.125" style="96" bestFit="1" customWidth="1"/>
    <col min="5386" max="5386" width="11" style="96" bestFit="1" customWidth="1"/>
    <col min="5387" max="5632" width="10" style="96"/>
    <col min="5633" max="5633" width="18" style="96" customWidth="1"/>
    <col min="5634" max="5635" width="8.25" style="96" bestFit="1" customWidth="1"/>
    <col min="5636" max="5636" width="8.375" style="96" bestFit="1" customWidth="1"/>
    <col min="5637" max="5637" width="8.375" style="96" customWidth="1"/>
    <col min="5638" max="5638" width="8.375" style="96" bestFit="1" customWidth="1"/>
    <col min="5639" max="5639" width="9.125" style="96" bestFit="1" customWidth="1"/>
    <col min="5640" max="5640" width="11" style="96" bestFit="1" customWidth="1"/>
    <col min="5641" max="5641" width="10.125" style="96" bestFit="1" customWidth="1"/>
    <col min="5642" max="5642" width="11" style="96" bestFit="1" customWidth="1"/>
    <col min="5643" max="5888" width="10" style="96"/>
    <col min="5889" max="5889" width="18" style="96" customWidth="1"/>
    <col min="5890" max="5891" width="8.25" style="96" bestFit="1" customWidth="1"/>
    <col min="5892" max="5892" width="8.375" style="96" bestFit="1" customWidth="1"/>
    <col min="5893" max="5893" width="8.375" style="96" customWidth="1"/>
    <col min="5894" max="5894" width="8.375" style="96" bestFit="1" customWidth="1"/>
    <col min="5895" max="5895" width="9.125" style="96" bestFit="1" customWidth="1"/>
    <col min="5896" max="5896" width="11" style="96" bestFit="1" customWidth="1"/>
    <col min="5897" max="5897" width="10.125" style="96" bestFit="1" customWidth="1"/>
    <col min="5898" max="5898" width="11" style="96" bestFit="1" customWidth="1"/>
    <col min="5899" max="6144" width="11" style="96"/>
    <col min="6145" max="6145" width="18" style="96" customWidth="1"/>
    <col min="6146" max="6147" width="8.25" style="96" bestFit="1" customWidth="1"/>
    <col min="6148" max="6148" width="8.375" style="96" bestFit="1" customWidth="1"/>
    <col min="6149" max="6149" width="8.375" style="96" customWidth="1"/>
    <col min="6150" max="6150" width="8.375" style="96" bestFit="1" customWidth="1"/>
    <col min="6151" max="6151" width="9.125" style="96" bestFit="1" customWidth="1"/>
    <col min="6152" max="6152" width="11" style="96" bestFit="1" customWidth="1"/>
    <col min="6153" max="6153" width="10.125" style="96" bestFit="1" customWidth="1"/>
    <col min="6154" max="6154" width="11" style="96" bestFit="1" customWidth="1"/>
    <col min="6155" max="6400" width="10" style="96"/>
    <col min="6401" max="6401" width="18" style="96" customWidth="1"/>
    <col min="6402" max="6403" width="8.25" style="96" bestFit="1" customWidth="1"/>
    <col min="6404" max="6404" width="8.375" style="96" bestFit="1" customWidth="1"/>
    <col min="6405" max="6405" width="8.375" style="96" customWidth="1"/>
    <col min="6406" max="6406" width="8.375" style="96" bestFit="1" customWidth="1"/>
    <col min="6407" max="6407" width="9.125" style="96" bestFit="1" customWidth="1"/>
    <col min="6408" max="6408" width="11" style="96" bestFit="1" customWidth="1"/>
    <col min="6409" max="6409" width="10.125" style="96" bestFit="1" customWidth="1"/>
    <col min="6410" max="6410" width="11" style="96" bestFit="1" customWidth="1"/>
    <col min="6411" max="6656" width="10" style="96"/>
    <col min="6657" max="6657" width="18" style="96" customWidth="1"/>
    <col min="6658" max="6659" width="8.25" style="96" bestFit="1" customWidth="1"/>
    <col min="6660" max="6660" width="8.375" style="96" bestFit="1" customWidth="1"/>
    <col min="6661" max="6661" width="8.375" style="96" customWidth="1"/>
    <col min="6662" max="6662" width="8.375" style="96" bestFit="1" customWidth="1"/>
    <col min="6663" max="6663" width="9.125" style="96" bestFit="1" customWidth="1"/>
    <col min="6664" max="6664" width="11" style="96" bestFit="1" customWidth="1"/>
    <col min="6665" max="6665" width="10.125" style="96" bestFit="1" customWidth="1"/>
    <col min="6666" max="6666" width="11" style="96" bestFit="1" customWidth="1"/>
    <col min="6667" max="6912" width="10" style="96"/>
    <col min="6913" max="6913" width="18" style="96" customWidth="1"/>
    <col min="6914" max="6915" width="8.25" style="96" bestFit="1" customWidth="1"/>
    <col min="6916" max="6916" width="8.375" style="96" bestFit="1" customWidth="1"/>
    <col min="6917" max="6917" width="8.375" style="96" customWidth="1"/>
    <col min="6918" max="6918" width="8.375" style="96" bestFit="1" customWidth="1"/>
    <col min="6919" max="6919" width="9.125" style="96" bestFit="1" customWidth="1"/>
    <col min="6920" max="6920" width="11" style="96" bestFit="1" customWidth="1"/>
    <col min="6921" max="6921" width="10.125" style="96" bestFit="1" customWidth="1"/>
    <col min="6922" max="6922" width="11" style="96" bestFit="1" customWidth="1"/>
    <col min="6923" max="7168" width="11" style="96"/>
    <col min="7169" max="7169" width="18" style="96" customWidth="1"/>
    <col min="7170" max="7171" width="8.25" style="96" bestFit="1" customWidth="1"/>
    <col min="7172" max="7172" width="8.375" style="96" bestFit="1" customWidth="1"/>
    <col min="7173" max="7173" width="8.375" style="96" customWidth="1"/>
    <col min="7174" max="7174" width="8.375" style="96" bestFit="1" customWidth="1"/>
    <col min="7175" max="7175" width="9.125" style="96" bestFit="1" customWidth="1"/>
    <col min="7176" max="7176" width="11" style="96" bestFit="1" customWidth="1"/>
    <col min="7177" max="7177" width="10.125" style="96" bestFit="1" customWidth="1"/>
    <col min="7178" max="7178" width="11" style="96" bestFit="1" customWidth="1"/>
    <col min="7179" max="7424" width="10" style="96"/>
    <col min="7425" max="7425" width="18" style="96" customWidth="1"/>
    <col min="7426" max="7427" width="8.25" style="96" bestFit="1" customWidth="1"/>
    <col min="7428" max="7428" width="8.375" style="96" bestFit="1" customWidth="1"/>
    <col min="7429" max="7429" width="8.375" style="96" customWidth="1"/>
    <col min="7430" max="7430" width="8.375" style="96" bestFit="1" customWidth="1"/>
    <col min="7431" max="7431" width="9.125" style="96" bestFit="1" customWidth="1"/>
    <col min="7432" max="7432" width="11" style="96" bestFit="1" customWidth="1"/>
    <col min="7433" max="7433" width="10.125" style="96" bestFit="1" customWidth="1"/>
    <col min="7434" max="7434" width="11" style="96" bestFit="1" customWidth="1"/>
    <col min="7435" max="7680" width="10" style="96"/>
    <col min="7681" max="7681" width="18" style="96" customWidth="1"/>
    <col min="7682" max="7683" width="8.25" style="96" bestFit="1" customWidth="1"/>
    <col min="7684" max="7684" width="8.375" style="96" bestFit="1" customWidth="1"/>
    <col min="7685" max="7685" width="8.375" style="96" customWidth="1"/>
    <col min="7686" max="7686" width="8.375" style="96" bestFit="1" customWidth="1"/>
    <col min="7687" max="7687" width="9.125" style="96" bestFit="1" customWidth="1"/>
    <col min="7688" max="7688" width="11" style="96" bestFit="1" customWidth="1"/>
    <col min="7689" max="7689" width="10.125" style="96" bestFit="1" customWidth="1"/>
    <col min="7690" max="7690" width="11" style="96" bestFit="1" customWidth="1"/>
    <col min="7691" max="7936" width="10" style="96"/>
    <col min="7937" max="7937" width="18" style="96" customWidth="1"/>
    <col min="7938" max="7939" width="8.25" style="96" bestFit="1" customWidth="1"/>
    <col min="7940" max="7940" width="8.375" style="96" bestFit="1" customWidth="1"/>
    <col min="7941" max="7941" width="8.375" style="96" customWidth="1"/>
    <col min="7942" max="7942" width="8.375" style="96" bestFit="1" customWidth="1"/>
    <col min="7943" max="7943" width="9.125" style="96" bestFit="1" customWidth="1"/>
    <col min="7944" max="7944" width="11" style="96" bestFit="1" customWidth="1"/>
    <col min="7945" max="7945" width="10.125" style="96" bestFit="1" customWidth="1"/>
    <col min="7946" max="7946" width="11" style="96" bestFit="1" customWidth="1"/>
    <col min="7947" max="8192" width="11" style="96"/>
    <col min="8193" max="8193" width="18" style="96" customWidth="1"/>
    <col min="8194" max="8195" width="8.25" style="96" bestFit="1" customWidth="1"/>
    <col min="8196" max="8196" width="8.375" style="96" bestFit="1" customWidth="1"/>
    <col min="8197" max="8197" width="8.375" style="96" customWidth="1"/>
    <col min="8198" max="8198" width="8.375" style="96" bestFit="1" customWidth="1"/>
    <col min="8199" max="8199" width="9.125" style="96" bestFit="1" customWidth="1"/>
    <col min="8200" max="8200" width="11" style="96" bestFit="1" customWidth="1"/>
    <col min="8201" max="8201" width="10.125" style="96" bestFit="1" customWidth="1"/>
    <col min="8202" max="8202" width="11" style="96" bestFit="1" customWidth="1"/>
    <col min="8203" max="8448" width="10" style="96"/>
    <col min="8449" max="8449" width="18" style="96" customWidth="1"/>
    <col min="8450" max="8451" width="8.25" style="96" bestFit="1" customWidth="1"/>
    <col min="8452" max="8452" width="8.375" style="96" bestFit="1" customWidth="1"/>
    <col min="8453" max="8453" width="8.375" style="96" customWidth="1"/>
    <col min="8454" max="8454" width="8.375" style="96" bestFit="1" customWidth="1"/>
    <col min="8455" max="8455" width="9.125" style="96" bestFit="1" customWidth="1"/>
    <col min="8456" max="8456" width="11" style="96" bestFit="1" customWidth="1"/>
    <col min="8457" max="8457" width="10.125" style="96" bestFit="1" customWidth="1"/>
    <col min="8458" max="8458" width="11" style="96" bestFit="1" customWidth="1"/>
    <col min="8459" max="8704" width="10" style="96"/>
    <col min="8705" max="8705" width="18" style="96" customWidth="1"/>
    <col min="8706" max="8707" width="8.25" style="96" bestFit="1" customWidth="1"/>
    <col min="8708" max="8708" width="8.375" style="96" bestFit="1" customWidth="1"/>
    <col min="8709" max="8709" width="8.375" style="96" customWidth="1"/>
    <col min="8710" max="8710" width="8.375" style="96" bestFit="1" customWidth="1"/>
    <col min="8711" max="8711" width="9.125" style="96" bestFit="1" customWidth="1"/>
    <col min="8712" max="8712" width="11" style="96" bestFit="1" customWidth="1"/>
    <col min="8713" max="8713" width="10.125" style="96" bestFit="1" customWidth="1"/>
    <col min="8714" max="8714" width="11" style="96" bestFit="1" customWidth="1"/>
    <col min="8715" max="8960" width="10" style="96"/>
    <col min="8961" max="8961" width="18" style="96" customWidth="1"/>
    <col min="8962" max="8963" width="8.25" style="96" bestFit="1" customWidth="1"/>
    <col min="8964" max="8964" width="8.375" style="96" bestFit="1" customWidth="1"/>
    <col min="8965" max="8965" width="8.375" style="96" customWidth="1"/>
    <col min="8966" max="8966" width="8.375" style="96" bestFit="1" customWidth="1"/>
    <col min="8967" max="8967" width="9.125" style="96" bestFit="1" customWidth="1"/>
    <col min="8968" max="8968" width="11" style="96" bestFit="1" customWidth="1"/>
    <col min="8969" max="8969" width="10.125" style="96" bestFit="1" customWidth="1"/>
    <col min="8970" max="8970" width="11" style="96" bestFit="1" customWidth="1"/>
    <col min="8971" max="9216" width="11" style="96"/>
    <col min="9217" max="9217" width="18" style="96" customWidth="1"/>
    <col min="9218" max="9219" width="8.25" style="96" bestFit="1" customWidth="1"/>
    <col min="9220" max="9220" width="8.375" style="96" bestFit="1" customWidth="1"/>
    <col min="9221" max="9221" width="8.375" style="96" customWidth="1"/>
    <col min="9222" max="9222" width="8.375" style="96" bestFit="1" customWidth="1"/>
    <col min="9223" max="9223" width="9.125" style="96" bestFit="1" customWidth="1"/>
    <col min="9224" max="9224" width="11" style="96" bestFit="1" customWidth="1"/>
    <col min="9225" max="9225" width="10.125" style="96" bestFit="1" customWidth="1"/>
    <col min="9226" max="9226" width="11" style="96" bestFit="1" customWidth="1"/>
    <col min="9227" max="9472" width="10" style="96"/>
    <col min="9473" max="9473" width="18" style="96" customWidth="1"/>
    <col min="9474" max="9475" width="8.25" style="96" bestFit="1" customWidth="1"/>
    <col min="9476" max="9476" width="8.375" style="96" bestFit="1" customWidth="1"/>
    <col min="9477" max="9477" width="8.375" style="96" customWidth="1"/>
    <col min="9478" max="9478" width="8.375" style="96" bestFit="1" customWidth="1"/>
    <col min="9479" max="9479" width="9.125" style="96" bestFit="1" customWidth="1"/>
    <col min="9480" max="9480" width="11" style="96" bestFit="1" customWidth="1"/>
    <col min="9481" max="9481" width="10.125" style="96" bestFit="1" customWidth="1"/>
    <col min="9482" max="9482" width="11" style="96" bestFit="1" customWidth="1"/>
    <col min="9483" max="9728" width="10" style="96"/>
    <col min="9729" max="9729" width="18" style="96" customWidth="1"/>
    <col min="9730" max="9731" width="8.25" style="96" bestFit="1" customWidth="1"/>
    <col min="9732" max="9732" width="8.375" style="96" bestFit="1" customWidth="1"/>
    <col min="9733" max="9733" width="8.375" style="96" customWidth="1"/>
    <col min="9734" max="9734" width="8.375" style="96" bestFit="1" customWidth="1"/>
    <col min="9735" max="9735" width="9.125" style="96" bestFit="1" customWidth="1"/>
    <col min="9736" max="9736" width="11" style="96" bestFit="1" customWidth="1"/>
    <col min="9737" max="9737" width="10.125" style="96" bestFit="1" customWidth="1"/>
    <col min="9738" max="9738" width="11" style="96" bestFit="1" customWidth="1"/>
    <col min="9739" max="9984" width="10" style="96"/>
    <col min="9985" max="9985" width="18" style="96" customWidth="1"/>
    <col min="9986" max="9987" width="8.25" style="96" bestFit="1" customWidth="1"/>
    <col min="9988" max="9988" width="8.375" style="96" bestFit="1" customWidth="1"/>
    <col min="9989" max="9989" width="8.375" style="96" customWidth="1"/>
    <col min="9990" max="9990" width="8.375" style="96" bestFit="1" customWidth="1"/>
    <col min="9991" max="9991" width="9.125" style="96" bestFit="1" customWidth="1"/>
    <col min="9992" max="9992" width="11" style="96" bestFit="1" customWidth="1"/>
    <col min="9993" max="9993" width="10.125" style="96" bestFit="1" customWidth="1"/>
    <col min="9994" max="9994" width="11" style="96" bestFit="1" customWidth="1"/>
    <col min="9995" max="10240" width="11" style="96"/>
    <col min="10241" max="10241" width="18" style="96" customWidth="1"/>
    <col min="10242" max="10243" width="8.25" style="96" bestFit="1" customWidth="1"/>
    <col min="10244" max="10244" width="8.375" style="96" bestFit="1" customWidth="1"/>
    <col min="10245" max="10245" width="8.375" style="96" customWidth="1"/>
    <col min="10246" max="10246" width="8.375" style="96" bestFit="1" customWidth="1"/>
    <col min="10247" max="10247" width="9.125" style="96" bestFit="1" customWidth="1"/>
    <col min="10248" max="10248" width="11" style="96" bestFit="1" customWidth="1"/>
    <col min="10249" max="10249" width="10.125" style="96" bestFit="1" customWidth="1"/>
    <col min="10250" max="10250" width="11" style="96" bestFit="1" customWidth="1"/>
    <col min="10251" max="10496" width="10" style="96"/>
    <col min="10497" max="10497" width="18" style="96" customWidth="1"/>
    <col min="10498" max="10499" width="8.25" style="96" bestFit="1" customWidth="1"/>
    <col min="10500" max="10500" width="8.375" style="96" bestFit="1" customWidth="1"/>
    <col min="10501" max="10501" width="8.375" style="96" customWidth="1"/>
    <col min="10502" max="10502" width="8.375" style="96" bestFit="1" customWidth="1"/>
    <col min="10503" max="10503" width="9.125" style="96" bestFit="1" customWidth="1"/>
    <col min="10504" max="10504" width="11" style="96" bestFit="1" customWidth="1"/>
    <col min="10505" max="10505" width="10.125" style="96" bestFit="1" customWidth="1"/>
    <col min="10506" max="10506" width="11" style="96" bestFit="1" customWidth="1"/>
    <col min="10507" max="10752" width="10" style="96"/>
    <col min="10753" max="10753" width="18" style="96" customWidth="1"/>
    <col min="10754" max="10755" width="8.25" style="96" bestFit="1" customWidth="1"/>
    <col min="10756" max="10756" width="8.375" style="96" bestFit="1" customWidth="1"/>
    <col min="10757" max="10757" width="8.375" style="96" customWidth="1"/>
    <col min="10758" max="10758" width="8.375" style="96" bestFit="1" customWidth="1"/>
    <col min="10759" max="10759" width="9.125" style="96" bestFit="1" customWidth="1"/>
    <col min="10760" max="10760" width="11" style="96" bestFit="1" customWidth="1"/>
    <col min="10761" max="10761" width="10.125" style="96" bestFit="1" customWidth="1"/>
    <col min="10762" max="10762" width="11" style="96" bestFit="1" customWidth="1"/>
    <col min="10763" max="11008" width="10" style="96"/>
    <col min="11009" max="11009" width="18" style="96" customWidth="1"/>
    <col min="11010" max="11011" width="8.25" style="96" bestFit="1" customWidth="1"/>
    <col min="11012" max="11012" width="8.375" style="96" bestFit="1" customWidth="1"/>
    <col min="11013" max="11013" width="8.375" style="96" customWidth="1"/>
    <col min="11014" max="11014" width="8.375" style="96" bestFit="1" customWidth="1"/>
    <col min="11015" max="11015" width="9.125" style="96" bestFit="1" customWidth="1"/>
    <col min="11016" max="11016" width="11" style="96" bestFit="1" customWidth="1"/>
    <col min="11017" max="11017" width="10.125" style="96" bestFit="1" customWidth="1"/>
    <col min="11018" max="11018" width="11" style="96" bestFit="1" customWidth="1"/>
    <col min="11019" max="11264" width="11" style="96"/>
    <col min="11265" max="11265" width="18" style="96" customWidth="1"/>
    <col min="11266" max="11267" width="8.25" style="96" bestFit="1" customWidth="1"/>
    <col min="11268" max="11268" width="8.375" style="96" bestFit="1" customWidth="1"/>
    <col min="11269" max="11269" width="8.375" style="96" customWidth="1"/>
    <col min="11270" max="11270" width="8.375" style="96" bestFit="1" customWidth="1"/>
    <col min="11271" max="11271" width="9.125" style="96" bestFit="1" customWidth="1"/>
    <col min="11272" max="11272" width="11" style="96" bestFit="1" customWidth="1"/>
    <col min="11273" max="11273" width="10.125" style="96" bestFit="1" customWidth="1"/>
    <col min="11274" max="11274" width="11" style="96" bestFit="1" customWidth="1"/>
    <col min="11275" max="11520" width="10" style="96"/>
    <col min="11521" max="11521" width="18" style="96" customWidth="1"/>
    <col min="11522" max="11523" width="8.25" style="96" bestFit="1" customWidth="1"/>
    <col min="11524" max="11524" width="8.375" style="96" bestFit="1" customWidth="1"/>
    <col min="11525" max="11525" width="8.375" style="96" customWidth="1"/>
    <col min="11526" max="11526" width="8.375" style="96" bestFit="1" customWidth="1"/>
    <col min="11527" max="11527" width="9.125" style="96" bestFit="1" customWidth="1"/>
    <col min="11528" max="11528" width="11" style="96" bestFit="1" customWidth="1"/>
    <col min="11529" max="11529" width="10.125" style="96" bestFit="1" customWidth="1"/>
    <col min="11530" max="11530" width="11" style="96" bestFit="1" customWidth="1"/>
    <col min="11531" max="11776" width="10" style="96"/>
    <col min="11777" max="11777" width="18" style="96" customWidth="1"/>
    <col min="11778" max="11779" width="8.25" style="96" bestFit="1" customWidth="1"/>
    <col min="11780" max="11780" width="8.375" style="96" bestFit="1" customWidth="1"/>
    <col min="11781" max="11781" width="8.375" style="96" customWidth="1"/>
    <col min="11782" max="11782" width="8.375" style="96" bestFit="1" customWidth="1"/>
    <col min="11783" max="11783" width="9.125" style="96" bestFit="1" customWidth="1"/>
    <col min="11784" max="11784" width="11" style="96" bestFit="1" customWidth="1"/>
    <col min="11785" max="11785" width="10.125" style="96" bestFit="1" customWidth="1"/>
    <col min="11786" max="11786" width="11" style="96" bestFit="1" customWidth="1"/>
    <col min="11787" max="12032" width="10" style="96"/>
    <col min="12033" max="12033" width="18" style="96" customWidth="1"/>
    <col min="12034" max="12035" width="8.25" style="96" bestFit="1" customWidth="1"/>
    <col min="12036" max="12036" width="8.375" style="96" bestFit="1" customWidth="1"/>
    <col min="12037" max="12037" width="8.375" style="96" customWidth="1"/>
    <col min="12038" max="12038" width="8.375" style="96" bestFit="1" customWidth="1"/>
    <col min="12039" max="12039" width="9.125" style="96" bestFit="1" customWidth="1"/>
    <col min="12040" max="12040" width="11" style="96" bestFit="1" customWidth="1"/>
    <col min="12041" max="12041" width="10.125" style="96" bestFit="1" customWidth="1"/>
    <col min="12042" max="12042" width="11" style="96" bestFit="1" customWidth="1"/>
    <col min="12043" max="12288" width="11" style="96"/>
    <col min="12289" max="12289" width="18" style="96" customWidth="1"/>
    <col min="12290" max="12291" width="8.25" style="96" bestFit="1" customWidth="1"/>
    <col min="12292" max="12292" width="8.375" style="96" bestFit="1" customWidth="1"/>
    <col min="12293" max="12293" width="8.375" style="96" customWidth="1"/>
    <col min="12294" max="12294" width="8.375" style="96" bestFit="1" customWidth="1"/>
    <col min="12295" max="12295" width="9.125" style="96" bestFit="1" customWidth="1"/>
    <col min="12296" max="12296" width="11" style="96" bestFit="1" customWidth="1"/>
    <col min="12297" max="12297" width="10.125" style="96" bestFit="1" customWidth="1"/>
    <col min="12298" max="12298" width="11" style="96" bestFit="1" customWidth="1"/>
    <col min="12299" max="12544" width="10" style="96"/>
    <col min="12545" max="12545" width="18" style="96" customWidth="1"/>
    <col min="12546" max="12547" width="8.25" style="96" bestFit="1" customWidth="1"/>
    <col min="12548" max="12548" width="8.375" style="96" bestFit="1" customWidth="1"/>
    <col min="12549" max="12549" width="8.375" style="96" customWidth="1"/>
    <col min="12550" max="12550" width="8.375" style="96" bestFit="1" customWidth="1"/>
    <col min="12551" max="12551" width="9.125" style="96" bestFit="1" customWidth="1"/>
    <col min="12552" max="12552" width="11" style="96" bestFit="1" customWidth="1"/>
    <col min="12553" max="12553" width="10.125" style="96" bestFit="1" customWidth="1"/>
    <col min="12554" max="12554" width="11" style="96" bestFit="1" customWidth="1"/>
    <col min="12555" max="12800" width="10" style="96"/>
    <col min="12801" max="12801" width="18" style="96" customWidth="1"/>
    <col min="12802" max="12803" width="8.25" style="96" bestFit="1" customWidth="1"/>
    <col min="12804" max="12804" width="8.375" style="96" bestFit="1" customWidth="1"/>
    <col min="12805" max="12805" width="8.375" style="96" customWidth="1"/>
    <col min="12806" max="12806" width="8.375" style="96" bestFit="1" customWidth="1"/>
    <col min="12807" max="12807" width="9.125" style="96" bestFit="1" customWidth="1"/>
    <col min="12808" max="12808" width="11" style="96" bestFit="1" customWidth="1"/>
    <col min="12809" max="12809" width="10.125" style="96" bestFit="1" customWidth="1"/>
    <col min="12810" max="12810" width="11" style="96" bestFit="1" customWidth="1"/>
    <col min="12811" max="13056" width="10" style="96"/>
    <col min="13057" max="13057" width="18" style="96" customWidth="1"/>
    <col min="13058" max="13059" width="8.25" style="96" bestFit="1" customWidth="1"/>
    <col min="13060" max="13060" width="8.375" style="96" bestFit="1" customWidth="1"/>
    <col min="13061" max="13061" width="8.375" style="96" customWidth="1"/>
    <col min="13062" max="13062" width="8.375" style="96" bestFit="1" customWidth="1"/>
    <col min="13063" max="13063" width="9.125" style="96" bestFit="1" customWidth="1"/>
    <col min="13064" max="13064" width="11" style="96" bestFit="1" customWidth="1"/>
    <col min="13065" max="13065" width="10.125" style="96" bestFit="1" customWidth="1"/>
    <col min="13066" max="13066" width="11" style="96" bestFit="1" customWidth="1"/>
    <col min="13067" max="13312" width="11" style="96"/>
    <col min="13313" max="13313" width="18" style="96" customWidth="1"/>
    <col min="13314" max="13315" width="8.25" style="96" bestFit="1" customWidth="1"/>
    <col min="13316" max="13316" width="8.375" style="96" bestFit="1" customWidth="1"/>
    <col min="13317" max="13317" width="8.375" style="96" customWidth="1"/>
    <col min="13318" max="13318" width="8.375" style="96" bestFit="1" customWidth="1"/>
    <col min="13319" max="13319" width="9.125" style="96" bestFit="1" customWidth="1"/>
    <col min="13320" max="13320" width="11" style="96" bestFit="1" customWidth="1"/>
    <col min="13321" max="13321" width="10.125" style="96" bestFit="1" customWidth="1"/>
    <col min="13322" max="13322" width="11" style="96" bestFit="1" customWidth="1"/>
    <col min="13323" max="13568" width="10" style="96"/>
    <col min="13569" max="13569" width="18" style="96" customWidth="1"/>
    <col min="13570" max="13571" width="8.25" style="96" bestFit="1" customWidth="1"/>
    <col min="13572" max="13572" width="8.375" style="96" bestFit="1" customWidth="1"/>
    <col min="13573" max="13573" width="8.375" style="96" customWidth="1"/>
    <col min="13574" max="13574" width="8.375" style="96" bestFit="1" customWidth="1"/>
    <col min="13575" max="13575" width="9.125" style="96" bestFit="1" customWidth="1"/>
    <col min="13576" max="13576" width="11" style="96" bestFit="1" customWidth="1"/>
    <col min="13577" max="13577" width="10.125" style="96" bestFit="1" customWidth="1"/>
    <col min="13578" max="13578" width="11" style="96" bestFit="1" customWidth="1"/>
    <col min="13579" max="13824" width="10" style="96"/>
    <col min="13825" max="13825" width="18" style="96" customWidth="1"/>
    <col min="13826" max="13827" width="8.25" style="96" bestFit="1" customWidth="1"/>
    <col min="13828" max="13828" width="8.375" style="96" bestFit="1" customWidth="1"/>
    <col min="13829" max="13829" width="8.375" style="96" customWidth="1"/>
    <col min="13830" max="13830" width="8.375" style="96" bestFit="1" customWidth="1"/>
    <col min="13831" max="13831" width="9.125" style="96" bestFit="1" customWidth="1"/>
    <col min="13832" max="13832" width="11" style="96" bestFit="1" customWidth="1"/>
    <col min="13833" max="13833" width="10.125" style="96" bestFit="1" customWidth="1"/>
    <col min="13834" max="13834" width="11" style="96" bestFit="1" customWidth="1"/>
    <col min="13835" max="14080" width="10" style="96"/>
    <col min="14081" max="14081" width="18" style="96" customWidth="1"/>
    <col min="14082" max="14083" width="8.25" style="96" bestFit="1" customWidth="1"/>
    <col min="14084" max="14084" width="8.375" style="96" bestFit="1" customWidth="1"/>
    <col min="14085" max="14085" width="8.375" style="96" customWidth="1"/>
    <col min="14086" max="14086" width="8.375" style="96" bestFit="1" customWidth="1"/>
    <col min="14087" max="14087" width="9.125" style="96" bestFit="1" customWidth="1"/>
    <col min="14088" max="14088" width="11" style="96" bestFit="1" customWidth="1"/>
    <col min="14089" max="14089" width="10.125" style="96" bestFit="1" customWidth="1"/>
    <col min="14090" max="14090" width="11" style="96" bestFit="1" customWidth="1"/>
    <col min="14091" max="14336" width="11" style="96"/>
    <col min="14337" max="14337" width="18" style="96" customWidth="1"/>
    <col min="14338" max="14339" width="8.25" style="96" bestFit="1" customWidth="1"/>
    <col min="14340" max="14340" width="8.375" style="96" bestFit="1" customWidth="1"/>
    <col min="14341" max="14341" width="8.375" style="96" customWidth="1"/>
    <col min="14342" max="14342" width="8.375" style="96" bestFit="1" customWidth="1"/>
    <col min="14343" max="14343" width="9.125" style="96" bestFit="1" customWidth="1"/>
    <col min="14344" max="14344" width="11" style="96" bestFit="1" customWidth="1"/>
    <col min="14345" max="14345" width="10.125" style="96" bestFit="1" customWidth="1"/>
    <col min="14346" max="14346" width="11" style="96" bestFit="1" customWidth="1"/>
    <col min="14347" max="14592" width="10" style="96"/>
    <col min="14593" max="14593" width="18" style="96" customWidth="1"/>
    <col min="14594" max="14595" width="8.25" style="96" bestFit="1" customWidth="1"/>
    <col min="14596" max="14596" width="8.375" style="96" bestFit="1" customWidth="1"/>
    <col min="14597" max="14597" width="8.375" style="96" customWidth="1"/>
    <col min="14598" max="14598" width="8.375" style="96" bestFit="1" customWidth="1"/>
    <col min="14599" max="14599" width="9.125" style="96" bestFit="1" customWidth="1"/>
    <col min="14600" max="14600" width="11" style="96" bestFit="1" customWidth="1"/>
    <col min="14601" max="14601" width="10.125" style="96" bestFit="1" customWidth="1"/>
    <col min="14602" max="14602" width="11" style="96" bestFit="1" customWidth="1"/>
    <col min="14603" max="14848" width="10" style="96"/>
    <col min="14849" max="14849" width="18" style="96" customWidth="1"/>
    <col min="14850" max="14851" width="8.25" style="96" bestFit="1" customWidth="1"/>
    <col min="14852" max="14852" width="8.375" style="96" bestFit="1" customWidth="1"/>
    <col min="14853" max="14853" width="8.375" style="96" customWidth="1"/>
    <col min="14854" max="14854" width="8.375" style="96" bestFit="1" customWidth="1"/>
    <col min="14855" max="14855" width="9.125" style="96" bestFit="1" customWidth="1"/>
    <col min="14856" max="14856" width="11" style="96" bestFit="1" customWidth="1"/>
    <col min="14857" max="14857" width="10.125" style="96" bestFit="1" customWidth="1"/>
    <col min="14858" max="14858" width="11" style="96" bestFit="1" customWidth="1"/>
    <col min="14859" max="15104" width="10" style="96"/>
    <col min="15105" max="15105" width="18" style="96" customWidth="1"/>
    <col min="15106" max="15107" width="8.25" style="96" bestFit="1" customWidth="1"/>
    <col min="15108" max="15108" width="8.375" style="96" bestFit="1" customWidth="1"/>
    <col min="15109" max="15109" width="8.375" style="96" customWidth="1"/>
    <col min="15110" max="15110" width="8.375" style="96" bestFit="1" customWidth="1"/>
    <col min="15111" max="15111" width="9.125" style="96" bestFit="1" customWidth="1"/>
    <col min="15112" max="15112" width="11" style="96" bestFit="1" customWidth="1"/>
    <col min="15113" max="15113" width="10.125" style="96" bestFit="1" customWidth="1"/>
    <col min="15114" max="15114" width="11" style="96" bestFit="1" customWidth="1"/>
    <col min="15115" max="15360" width="11" style="96"/>
    <col min="15361" max="15361" width="18" style="96" customWidth="1"/>
    <col min="15362" max="15363" width="8.25" style="96" bestFit="1" customWidth="1"/>
    <col min="15364" max="15364" width="8.375" style="96" bestFit="1" customWidth="1"/>
    <col min="15365" max="15365" width="8.375" style="96" customWidth="1"/>
    <col min="15366" max="15366" width="8.375" style="96" bestFit="1" customWidth="1"/>
    <col min="15367" max="15367" width="9.125" style="96" bestFit="1" customWidth="1"/>
    <col min="15368" max="15368" width="11" style="96" bestFit="1" customWidth="1"/>
    <col min="15369" max="15369" width="10.125" style="96" bestFit="1" customWidth="1"/>
    <col min="15370" max="15370" width="11" style="96" bestFit="1" customWidth="1"/>
    <col min="15371" max="15616" width="10" style="96"/>
    <col min="15617" max="15617" width="18" style="96" customWidth="1"/>
    <col min="15618" max="15619" width="8.25" style="96" bestFit="1" customWidth="1"/>
    <col min="15620" max="15620" width="8.375" style="96" bestFit="1" customWidth="1"/>
    <col min="15621" max="15621" width="8.375" style="96" customWidth="1"/>
    <col min="15622" max="15622" width="8.375" style="96" bestFit="1" customWidth="1"/>
    <col min="15623" max="15623" width="9.125" style="96" bestFit="1" customWidth="1"/>
    <col min="15624" max="15624" width="11" style="96" bestFit="1" customWidth="1"/>
    <col min="15625" max="15625" width="10.125" style="96" bestFit="1" customWidth="1"/>
    <col min="15626" max="15626" width="11" style="96" bestFit="1" customWidth="1"/>
    <col min="15627" max="15872" width="10" style="96"/>
    <col min="15873" max="15873" width="18" style="96" customWidth="1"/>
    <col min="15874" max="15875" width="8.25" style="96" bestFit="1" customWidth="1"/>
    <col min="15876" max="15876" width="8.375" style="96" bestFit="1" customWidth="1"/>
    <col min="15877" max="15877" width="8.375" style="96" customWidth="1"/>
    <col min="15878" max="15878" width="8.375" style="96" bestFit="1" customWidth="1"/>
    <col min="15879" max="15879" width="9.125" style="96" bestFit="1" customWidth="1"/>
    <col min="15880" max="15880" width="11" style="96" bestFit="1" customWidth="1"/>
    <col min="15881" max="15881" width="10.125" style="96" bestFit="1" customWidth="1"/>
    <col min="15882" max="15882" width="11" style="96" bestFit="1" customWidth="1"/>
    <col min="15883" max="16128" width="10" style="96"/>
    <col min="16129" max="16129" width="18" style="96" customWidth="1"/>
    <col min="16130" max="16131" width="8.25" style="96" bestFit="1" customWidth="1"/>
    <col min="16132" max="16132" width="8.375" style="96" bestFit="1" customWidth="1"/>
    <col min="16133" max="16133" width="8.375" style="96" customWidth="1"/>
    <col min="16134" max="16134" width="8.375" style="96" bestFit="1" customWidth="1"/>
    <col min="16135" max="16135" width="9.125" style="96" bestFit="1" customWidth="1"/>
    <col min="16136" max="16136" width="11" style="96" bestFit="1" customWidth="1"/>
    <col min="16137" max="16137" width="10.125" style="96" bestFit="1" customWidth="1"/>
    <col min="16138" max="16138" width="11" style="96" bestFit="1" customWidth="1"/>
    <col min="16139" max="16384" width="11" style="96"/>
  </cols>
  <sheetData>
    <row r="1" spans="1:14" x14ac:dyDescent="0.2">
      <c r="A1" s="175" t="s">
        <v>25</v>
      </c>
      <c r="B1" s="183"/>
      <c r="C1" s="183"/>
      <c r="D1" s="183"/>
      <c r="E1" s="183"/>
      <c r="F1" s="183"/>
      <c r="G1" s="183"/>
      <c r="H1" s="183"/>
    </row>
    <row r="2" spans="1:14" ht="15.75" x14ac:dyDescent="0.25">
      <c r="A2" s="177"/>
      <c r="B2" s="178"/>
      <c r="C2" s="183"/>
      <c r="D2" s="183"/>
      <c r="E2" s="183"/>
      <c r="F2" s="183"/>
      <c r="G2" s="183"/>
      <c r="H2" s="534" t="s">
        <v>159</v>
      </c>
    </row>
    <row r="3" spans="1:14" s="102" customFormat="1" x14ac:dyDescent="0.2">
      <c r="A3" s="79"/>
      <c r="B3" s="853">
        <f>INDICE!A3</f>
        <v>42156</v>
      </c>
      <c r="C3" s="854"/>
      <c r="D3" s="855" t="s">
        <v>120</v>
      </c>
      <c r="E3" s="855"/>
      <c r="F3" s="855" t="s">
        <v>121</v>
      </c>
      <c r="G3" s="855"/>
      <c r="H3" s="855"/>
      <c r="I3" s="535"/>
    </row>
    <row r="4" spans="1:14" s="102" customFormat="1" x14ac:dyDescent="0.2">
      <c r="A4" s="81"/>
      <c r="B4" s="97" t="s">
        <v>48</v>
      </c>
      <c r="C4" s="97" t="s">
        <v>506</v>
      </c>
      <c r="D4" s="97" t="s">
        <v>48</v>
      </c>
      <c r="E4" s="97" t="s">
        <v>500</v>
      </c>
      <c r="F4" s="97" t="s">
        <v>48</v>
      </c>
      <c r="G4" s="452" t="s">
        <v>500</v>
      </c>
      <c r="H4" s="452" t="s">
        <v>110</v>
      </c>
      <c r="I4" s="535"/>
    </row>
    <row r="5" spans="1:14" s="102" customFormat="1" x14ac:dyDescent="0.2">
      <c r="A5" s="99" t="s">
        <v>192</v>
      </c>
      <c r="B5" s="537">
        <v>373.58268999999984</v>
      </c>
      <c r="C5" s="530">
        <v>4.0514689818113796</v>
      </c>
      <c r="D5" s="529">
        <v>2063.7128900000007</v>
      </c>
      <c r="E5" s="531">
        <v>-0.12104941519532389</v>
      </c>
      <c r="F5" s="529">
        <v>4296.8016299999999</v>
      </c>
      <c r="G5" s="531">
        <v>-0.79991672626217225</v>
      </c>
      <c r="H5" s="540">
        <v>92.931009535291537</v>
      </c>
    </row>
    <row r="6" spans="1:14" s="102" customFormat="1" x14ac:dyDescent="0.2">
      <c r="A6" s="99" t="s">
        <v>193</v>
      </c>
      <c r="B6" s="515">
        <v>28.350920000000034</v>
      </c>
      <c r="C6" s="523">
        <v>6.5886971524261009</v>
      </c>
      <c r="D6" s="507">
        <v>157.48070000000001</v>
      </c>
      <c r="E6" s="508">
        <v>5.7561142416145454</v>
      </c>
      <c r="F6" s="507">
        <v>323.38420999999994</v>
      </c>
      <c r="G6" s="508">
        <v>2.458766095429556</v>
      </c>
      <c r="H6" s="513">
        <v>6.9941374284650681</v>
      </c>
    </row>
    <row r="7" spans="1:14" s="102" customFormat="1" x14ac:dyDescent="0.2">
      <c r="A7" s="99" t="s">
        <v>153</v>
      </c>
      <c r="B7" s="538">
        <v>0</v>
      </c>
      <c r="C7" s="525">
        <v>-100</v>
      </c>
      <c r="D7" s="524">
        <v>4.3900000000000008E-2</v>
      </c>
      <c r="E7" s="525">
        <v>-66.084672435105063</v>
      </c>
      <c r="F7" s="524">
        <v>0.10421999999999999</v>
      </c>
      <c r="G7" s="525">
        <v>-61.412862379206935</v>
      </c>
      <c r="H7" s="538">
        <v>2.2540649179953144E-3</v>
      </c>
    </row>
    <row r="8" spans="1:14" s="102" customFormat="1" x14ac:dyDescent="0.2">
      <c r="A8" s="536" t="s">
        <v>154</v>
      </c>
      <c r="B8" s="516">
        <v>401.93360999999987</v>
      </c>
      <c r="C8" s="517">
        <v>4.2148031036456812</v>
      </c>
      <c r="D8" s="516">
        <v>2221.255650000001</v>
      </c>
      <c r="E8" s="517">
        <v>0.27065491916950213</v>
      </c>
      <c r="F8" s="516">
        <v>4620.3752500000001</v>
      </c>
      <c r="G8" s="517">
        <v>-0.58199864514594712</v>
      </c>
      <c r="H8" s="517">
        <v>99.92924351370975</v>
      </c>
    </row>
    <row r="9" spans="1:14" s="102" customFormat="1" x14ac:dyDescent="0.2">
      <c r="A9" s="99" t="s">
        <v>155</v>
      </c>
      <c r="B9" s="538">
        <v>0.46523000000000003</v>
      </c>
      <c r="C9" s="525">
        <v>57.076777635221852</v>
      </c>
      <c r="D9" s="524">
        <v>1.7044600000000003</v>
      </c>
      <c r="E9" s="525">
        <v>7.2837594571799045</v>
      </c>
      <c r="F9" s="524">
        <v>3.2715300000000007</v>
      </c>
      <c r="G9" s="525">
        <v>-27.367446527922706</v>
      </c>
      <c r="H9" s="513">
        <v>7.0756486290243836E-2</v>
      </c>
    </row>
    <row r="10" spans="1:14" s="102" customFormat="1" x14ac:dyDescent="0.2">
      <c r="A10" s="68" t="s">
        <v>156</v>
      </c>
      <c r="B10" s="518">
        <v>402.39883999999989</v>
      </c>
      <c r="C10" s="519">
        <v>4.2553671071606489</v>
      </c>
      <c r="D10" s="518">
        <v>2222.9601100000009</v>
      </c>
      <c r="E10" s="519">
        <v>0.27568097250557938</v>
      </c>
      <c r="F10" s="518">
        <v>4623.64678</v>
      </c>
      <c r="G10" s="519">
        <v>-0.60793360487966075</v>
      </c>
      <c r="H10" s="519">
        <v>100</v>
      </c>
    </row>
    <row r="11" spans="1:14" s="102" customFormat="1" x14ac:dyDescent="0.2">
      <c r="A11" s="104" t="s">
        <v>157</v>
      </c>
      <c r="B11" s="526"/>
      <c r="C11" s="526"/>
      <c r="D11" s="526"/>
      <c r="E11" s="526"/>
      <c r="F11" s="526"/>
      <c r="G11" s="526"/>
      <c r="H11" s="526"/>
    </row>
    <row r="12" spans="1:14" s="102" customFormat="1" x14ac:dyDescent="0.2">
      <c r="A12" s="105" t="s">
        <v>199</v>
      </c>
      <c r="B12" s="539">
        <v>23.677079999999997</v>
      </c>
      <c r="C12" s="528">
        <v>-1.7557516072467219</v>
      </c>
      <c r="D12" s="527">
        <v>138.35580999999999</v>
      </c>
      <c r="E12" s="528">
        <v>6.7861999277882319</v>
      </c>
      <c r="F12" s="527">
        <v>289.74316999999996</v>
      </c>
      <c r="G12" s="528">
        <v>10.579558935351955</v>
      </c>
      <c r="H12" s="541">
        <v>6.266550707405032</v>
      </c>
    </row>
    <row r="13" spans="1:14" s="102" customFormat="1" x14ac:dyDescent="0.2">
      <c r="A13" s="106" t="s">
        <v>158</v>
      </c>
      <c r="B13" s="580">
        <v>5.8839831645637952</v>
      </c>
      <c r="C13" s="532"/>
      <c r="D13" s="561">
        <v>6.2239447922437048</v>
      </c>
      <c r="E13" s="532"/>
      <c r="F13" s="561">
        <v>6.266550707405032</v>
      </c>
      <c r="G13" s="532"/>
      <c r="H13" s="542"/>
    </row>
    <row r="14" spans="1:14" s="102" customFormat="1" x14ac:dyDescent="0.2">
      <c r="A14" s="136"/>
      <c r="B14" s="136"/>
      <c r="C14" s="136"/>
      <c r="D14" s="136"/>
      <c r="E14" s="136"/>
      <c r="F14" s="136"/>
      <c r="G14" s="136"/>
      <c r="H14" s="93" t="s">
        <v>240</v>
      </c>
    </row>
    <row r="15" spans="1:14" s="102" customFormat="1" x14ac:dyDescent="0.2">
      <c r="A15" s="94" t="s">
        <v>571</v>
      </c>
      <c r="B15" s="136"/>
      <c r="C15" s="136"/>
      <c r="D15" s="136"/>
      <c r="E15" s="136"/>
      <c r="F15" s="533"/>
      <c r="G15" s="136"/>
      <c r="H15" s="136"/>
      <c r="I15" s="107"/>
      <c r="J15" s="107"/>
      <c r="K15" s="107"/>
      <c r="L15" s="107"/>
      <c r="M15" s="107"/>
      <c r="N15" s="107"/>
    </row>
    <row r="16" spans="1:14" x14ac:dyDescent="0.2">
      <c r="A16" s="94" t="s">
        <v>507</v>
      </c>
      <c r="B16" s="183"/>
      <c r="C16" s="183"/>
      <c r="D16" s="183"/>
      <c r="E16" s="183"/>
      <c r="F16" s="183"/>
      <c r="G16" s="183"/>
      <c r="H16" s="183"/>
      <c r="I16" s="108"/>
      <c r="J16" s="108"/>
      <c r="K16" s="108"/>
      <c r="L16" s="108"/>
      <c r="M16" s="108"/>
      <c r="N16" s="108"/>
    </row>
    <row r="17" spans="1:8" x14ac:dyDescent="0.2">
      <c r="A17" s="94" t="s">
        <v>241</v>
      </c>
      <c r="B17" s="183"/>
      <c r="C17" s="183"/>
      <c r="D17" s="183"/>
      <c r="E17" s="183"/>
      <c r="F17" s="183"/>
      <c r="G17" s="183"/>
      <c r="H17" s="183"/>
    </row>
  </sheetData>
  <mergeCells count="3">
    <mergeCell ref="B3:C3"/>
    <mergeCell ref="D3:E3"/>
    <mergeCell ref="F3:H3"/>
  </mergeCells>
  <conditionalFormatting sqref="H7">
    <cfRule type="cellIs" dxfId="100" priority="1" operator="between">
      <formula>0</formula>
      <formula>0.5</formula>
    </cfRule>
  </conditionalFormatting>
  <conditionalFormatting sqref="B9:G9">
    <cfRule type="cellIs" dxfId="99" priority="3" operator="between">
      <formula>0</formula>
      <formula>0.5</formula>
    </cfRule>
  </conditionalFormatting>
  <conditionalFormatting sqref="B7:G7">
    <cfRule type="cellIs" dxfId="98" priority="2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N47"/>
  <sheetViews>
    <sheetView zoomScale="115" zoomScaleNormal="115" zoomScaleSheetLayoutView="100" workbookViewId="0">
      <selection activeCell="B5" sqref="B5:H24"/>
    </sheetView>
  </sheetViews>
  <sheetFormatPr baseColWidth="10" defaultRowHeight="12.75" x14ac:dyDescent="0.2"/>
  <cols>
    <col min="1" max="1" width="16.5" style="3" customWidth="1"/>
    <col min="2" max="2" width="10.875" style="3" customWidth="1"/>
    <col min="3" max="3" width="6.875" style="3" customWidth="1"/>
    <col min="4" max="4" width="8.75" style="3" customWidth="1"/>
    <col min="5" max="5" width="0.5" style="3" customWidth="1"/>
    <col min="6" max="6" width="6.5" style="3" customWidth="1"/>
    <col min="7" max="7" width="8.75" style="3" customWidth="1"/>
    <col min="8" max="8" width="11.875" style="3" customWidth="1"/>
    <col min="9" max="9" width="8.5" style="3" customWidth="1"/>
    <col min="10" max="10" width="11" style="3"/>
    <col min="11" max="11" width="10.375" style="3" customWidth="1"/>
    <col min="12" max="12" width="11.875" style="3" customWidth="1"/>
    <col min="13" max="15" width="11" style="3"/>
    <col min="16" max="248" width="10" style="3"/>
    <col min="249" max="249" width="14.5" style="3" customWidth="1"/>
    <col min="250" max="250" width="9.625" style="3" customWidth="1"/>
    <col min="251" max="251" width="6.125" style="3" bestFit="1" customWidth="1"/>
    <col min="252" max="252" width="7.75" style="3" bestFit="1" customWidth="1"/>
    <col min="253" max="253" width="5.75" style="3" customWidth="1"/>
    <col min="254" max="254" width="6.625" style="3" bestFit="1" customWidth="1"/>
    <col min="255" max="255" width="7.75" style="3" bestFit="1" customWidth="1"/>
    <col min="256" max="256" width="11.25" style="3" bestFit="1" customWidth="1"/>
    <col min="257" max="257" width="5.75" style="3" customWidth="1"/>
    <col min="258" max="258" width="7.75" style="3" bestFit="1" customWidth="1"/>
    <col min="259" max="259" width="10.5" style="3" bestFit="1" customWidth="1"/>
    <col min="260" max="260" width="6.5" style="3" customWidth="1"/>
    <col min="261" max="262" width="8" style="3" bestFit="1" customWidth="1"/>
    <col min="263" max="263" width="8.25" style="3" customWidth="1"/>
    <col min="264" max="264" width="10.875" style="3" bestFit="1" customWidth="1"/>
    <col min="265" max="265" width="7.5" style="3" customWidth="1"/>
    <col min="266" max="266" width="10" style="3"/>
    <col min="267" max="267" width="9.125" style="3" customWidth="1"/>
    <col min="268" max="268" width="10.5" style="3" bestFit="1" customWidth="1"/>
    <col min="269" max="504" width="10" style="3"/>
    <col min="505" max="505" width="14.5" style="3" customWidth="1"/>
    <col min="506" max="506" width="9.625" style="3" customWidth="1"/>
    <col min="507" max="507" width="6.125" style="3" bestFit="1" customWidth="1"/>
    <col min="508" max="508" width="7.75" style="3" bestFit="1" customWidth="1"/>
    <col min="509" max="509" width="5.75" style="3" customWidth="1"/>
    <col min="510" max="510" width="6.625" style="3" bestFit="1" customWidth="1"/>
    <col min="511" max="511" width="7.75" style="3" bestFit="1" customWidth="1"/>
    <col min="512" max="512" width="11.25" style="3" bestFit="1" customWidth="1"/>
    <col min="513" max="513" width="5.75" style="3" customWidth="1"/>
    <col min="514" max="514" width="7.75" style="3" bestFit="1" customWidth="1"/>
    <col min="515" max="515" width="10.5" style="3" bestFit="1" customWidth="1"/>
    <col min="516" max="516" width="6.5" style="3" customWidth="1"/>
    <col min="517" max="518" width="8" style="3" bestFit="1" customWidth="1"/>
    <col min="519" max="519" width="8.25" style="3" customWidth="1"/>
    <col min="520" max="520" width="10.875" style="3" bestFit="1" customWidth="1"/>
    <col min="521" max="521" width="7.5" style="3" customWidth="1"/>
    <col min="522" max="522" width="10" style="3"/>
    <col min="523" max="523" width="9.125" style="3" customWidth="1"/>
    <col min="524" max="524" width="10.5" style="3" bestFit="1" customWidth="1"/>
    <col min="525" max="760" width="10" style="3"/>
    <col min="761" max="761" width="14.5" style="3" customWidth="1"/>
    <col min="762" max="762" width="9.625" style="3" customWidth="1"/>
    <col min="763" max="763" width="6.125" style="3" bestFit="1" customWidth="1"/>
    <col min="764" max="764" width="7.75" style="3" bestFit="1" customWidth="1"/>
    <col min="765" max="765" width="5.75" style="3" customWidth="1"/>
    <col min="766" max="766" width="6.625" style="3" bestFit="1" customWidth="1"/>
    <col min="767" max="767" width="7.75" style="3" bestFit="1" customWidth="1"/>
    <col min="768" max="768" width="11.25" style="3" bestFit="1" customWidth="1"/>
    <col min="769" max="769" width="5.75" style="3" customWidth="1"/>
    <col min="770" max="770" width="7.75" style="3" bestFit="1" customWidth="1"/>
    <col min="771" max="771" width="10.5" style="3" bestFit="1" customWidth="1"/>
    <col min="772" max="772" width="6.5" style="3" customWidth="1"/>
    <col min="773" max="774" width="8" style="3" bestFit="1" customWidth="1"/>
    <col min="775" max="775" width="8.25" style="3" customWidth="1"/>
    <col min="776" max="776" width="10.875" style="3" bestFit="1" customWidth="1"/>
    <col min="777" max="777" width="7.5" style="3" customWidth="1"/>
    <col min="778" max="778" width="10" style="3"/>
    <col min="779" max="779" width="9.125" style="3" customWidth="1"/>
    <col min="780" max="780" width="10.5" style="3" bestFit="1" customWidth="1"/>
    <col min="781" max="1016" width="10" style="3"/>
    <col min="1017" max="1017" width="14.5" style="3" customWidth="1"/>
    <col min="1018" max="1018" width="9.625" style="3" customWidth="1"/>
    <col min="1019" max="1019" width="6.125" style="3" bestFit="1" customWidth="1"/>
    <col min="1020" max="1020" width="7.75" style="3" bestFit="1" customWidth="1"/>
    <col min="1021" max="1021" width="5.75" style="3" customWidth="1"/>
    <col min="1022" max="1022" width="6.625" style="3" bestFit="1" customWidth="1"/>
    <col min="1023" max="1023" width="7.75" style="3" bestFit="1" customWidth="1"/>
    <col min="1024" max="1024" width="11.25" style="3" bestFit="1" customWidth="1"/>
    <col min="1025" max="1025" width="5.75" style="3" customWidth="1"/>
    <col min="1026" max="1026" width="7.75" style="3" bestFit="1" customWidth="1"/>
    <col min="1027" max="1027" width="10.5" style="3" bestFit="1" customWidth="1"/>
    <col min="1028" max="1028" width="6.5" style="3" customWidth="1"/>
    <col min="1029" max="1030" width="8" style="3" bestFit="1" customWidth="1"/>
    <col min="1031" max="1031" width="8.25" style="3" customWidth="1"/>
    <col min="1032" max="1032" width="10.875" style="3" bestFit="1" customWidth="1"/>
    <col min="1033" max="1033" width="7.5" style="3" customWidth="1"/>
    <col min="1034" max="1034" width="10" style="3"/>
    <col min="1035" max="1035" width="9.125" style="3" customWidth="1"/>
    <col min="1036" max="1036" width="10.5" style="3" bestFit="1" customWidth="1"/>
    <col min="1037" max="1272" width="10" style="3"/>
    <col min="1273" max="1273" width="14.5" style="3" customWidth="1"/>
    <col min="1274" max="1274" width="9.625" style="3" customWidth="1"/>
    <col min="1275" max="1275" width="6.125" style="3" bestFit="1" customWidth="1"/>
    <col min="1276" max="1276" width="7.75" style="3" bestFit="1" customWidth="1"/>
    <col min="1277" max="1277" width="5.75" style="3" customWidth="1"/>
    <col min="1278" max="1278" width="6.625" style="3" bestFit="1" customWidth="1"/>
    <col min="1279" max="1279" width="7.75" style="3" bestFit="1" customWidth="1"/>
    <col min="1280" max="1280" width="11.25" style="3" bestFit="1" customWidth="1"/>
    <col min="1281" max="1281" width="5.75" style="3" customWidth="1"/>
    <col min="1282" max="1282" width="7.75" style="3" bestFit="1" customWidth="1"/>
    <col min="1283" max="1283" width="10.5" style="3" bestFit="1" customWidth="1"/>
    <col min="1284" max="1284" width="6.5" style="3" customWidth="1"/>
    <col min="1285" max="1286" width="8" style="3" bestFit="1" customWidth="1"/>
    <col min="1287" max="1287" width="8.25" style="3" customWidth="1"/>
    <col min="1288" max="1288" width="10.875" style="3" bestFit="1" customWidth="1"/>
    <col min="1289" max="1289" width="7.5" style="3" customWidth="1"/>
    <col min="1290" max="1290" width="10" style="3"/>
    <col min="1291" max="1291" width="9.125" style="3" customWidth="1"/>
    <col min="1292" max="1292" width="10.5" style="3" bestFit="1" customWidth="1"/>
    <col min="1293" max="1528" width="10" style="3"/>
    <col min="1529" max="1529" width="14.5" style="3" customWidth="1"/>
    <col min="1530" max="1530" width="9.625" style="3" customWidth="1"/>
    <col min="1531" max="1531" width="6.125" style="3" bestFit="1" customWidth="1"/>
    <col min="1532" max="1532" width="7.75" style="3" bestFit="1" customWidth="1"/>
    <col min="1533" max="1533" width="5.75" style="3" customWidth="1"/>
    <col min="1534" max="1534" width="6.625" style="3" bestFit="1" customWidth="1"/>
    <col min="1535" max="1535" width="7.75" style="3" bestFit="1" customWidth="1"/>
    <col min="1536" max="1536" width="11.25" style="3" bestFit="1" customWidth="1"/>
    <col min="1537" max="1537" width="5.75" style="3" customWidth="1"/>
    <col min="1538" max="1538" width="7.75" style="3" bestFit="1" customWidth="1"/>
    <col min="1539" max="1539" width="10.5" style="3" bestFit="1" customWidth="1"/>
    <col min="1540" max="1540" width="6.5" style="3" customWidth="1"/>
    <col min="1541" max="1542" width="8" style="3" bestFit="1" customWidth="1"/>
    <col min="1543" max="1543" width="8.25" style="3" customWidth="1"/>
    <col min="1544" max="1544" width="10.875" style="3" bestFit="1" customWidth="1"/>
    <col min="1545" max="1545" width="7.5" style="3" customWidth="1"/>
    <col min="1546" max="1546" width="10" style="3"/>
    <col min="1547" max="1547" width="9.125" style="3" customWidth="1"/>
    <col min="1548" max="1548" width="10.5" style="3" bestFit="1" customWidth="1"/>
    <col min="1549" max="1784" width="10" style="3"/>
    <col min="1785" max="1785" width="14.5" style="3" customWidth="1"/>
    <col min="1786" max="1786" width="9.625" style="3" customWidth="1"/>
    <col min="1787" max="1787" width="6.125" style="3" bestFit="1" customWidth="1"/>
    <col min="1788" max="1788" width="7.75" style="3" bestFit="1" customWidth="1"/>
    <col min="1789" max="1789" width="5.75" style="3" customWidth="1"/>
    <col min="1790" max="1790" width="6.625" style="3" bestFit="1" customWidth="1"/>
    <col min="1791" max="1791" width="7.75" style="3" bestFit="1" customWidth="1"/>
    <col min="1792" max="1792" width="11.25" style="3" bestFit="1" customWidth="1"/>
    <col min="1793" max="1793" width="5.75" style="3" customWidth="1"/>
    <col min="1794" max="1794" width="7.75" style="3" bestFit="1" customWidth="1"/>
    <col min="1795" max="1795" width="10.5" style="3" bestFit="1" customWidth="1"/>
    <col min="1796" max="1796" width="6.5" style="3" customWidth="1"/>
    <col min="1797" max="1798" width="8" style="3" bestFit="1" customWidth="1"/>
    <col min="1799" max="1799" width="8.25" style="3" customWidth="1"/>
    <col min="1800" max="1800" width="10.875" style="3" bestFit="1" customWidth="1"/>
    <col min="1801" max="1801" width="7.5" style="3" customWidth="1"/>
    <col min="1802" max="1802" width="10" style="3"/>
    <col min="1803" max="1803" width="9.125" style="3" customWidth="1"/>
    <col min="1804" max="1804" width="10.5" style="3" bestFit="1" customWidth="1"/>
    <col min="1805" max="2040" width="10" style="3"/>
    <col min="2041" max="2041" width="14.5" style="3" customWidth="1"/>
    <col min="2042" max="2042" width="9.625" style="3" customWidth="1"/>
    <col min="2043" max="2043" width="6.125" style="3" bestFit="1" customWidth="1"/>
    <col min="2044" max="2044" width="7.75" style="3" bestFit="1" customWidth="1"/>
    <col min="2045" max="2045" width="5.75" style="3" customWidth="1"/>
    <col min="2046" max="2046" width="6.625" style="3" bestFit="1" customWidth="1"/>
    <col min="2047" max="2047" width="7.75" style="3" bestFit="1" customWidth="1"/>
    <col min="2048" max="2048" width="11.25" style="3" bestFit="1" customWidth="1"/>
    <col min="2049" max="2049" width="5.75" style="3" customWidth="1"/>
    <col min="2050" max="2050" width="7.75" style="3" bestFit="1" customWidth="1"/>
    <col min="2051" max="2051" width="10.5" style="3" bestFit="1" customWidth="1"/>
    <col min="2052" max="2052" width="6.5" style="3" customWidth="1"/>
    <col min="2053" max="2054" width="8" style="3" bestFit="1" customWidth="1"/>
    <col min="2055" max="2055" width="8.25" style="3" customWidth="1"/>
    <col min="2056" max="2056" width="10.875" style="3" bestFit="1" customWidth="1"/>
    <col min="2057" max="2057" width="7.5" style="3" customWidth="1"/>
    <col min="2058" max="2058" width="10" style="3"/>
    <col min="2059" max="2059" width="9.125" style="3" customWidth="1"/>
    <col min="2060" max="2060" width="10.5" style="3" bestFit="1" customWidth="1"/>
    <col min="2061" max="2296" width="10" style="3"/>
    <col min="2297" max="2297" width="14.5" style="3" customWidth="1"/>
    <col min="2298" max="2298" width="9.625" style="3" customWidth="1"/>
    <col min="2299" max="2299" width="6.125" style="3" bestFit="1" customWidth="1"/>
    <col min="2300" max="2300" width="7.75" style="3" bestFit="1" customWidth="1"/>
    <col min="2301" max="2301" width="5.75" style="3" customWidth="1"/>
    <col min="2302" max="2302" width="6.625" style="3" bestFit="1" customWidth="1"/>
    <col min="2303" max="2303" width="7.75" style="3" bestFit="1" customWidth="1"/>
    <col min="2304" max="2304" width="11.25" style="3" bestFit="1" customWidth="1"/>
    <col min="2305" max="2305" width="5.75" style="3" customWidth="1"/>
    <col min="2306" max="2306" width="7.75" style="3" bestFit="1" customWidth="1"/>
    <col min="2307" max="2307" width="10.5" style="3" bestFit="1" customWidth="1"/>
    <col min="2308" max="2308" width="6.5" style="3" customWidth="1"/>
    <col min="2309" max="2310" width="8" style="3" bestFit="1" customWidth="1"/>
    <col min="2311" max="2311" width="8.25" style="3" customWidth="1"/>
    <col min="2312" max="2312" width="10.875" style="3" bestFit="1" customWidth="1"/>
    <col min="2313" max="2313" width="7.5" style="3" customWidth="1"/>
    <col min="2314" max="2314" width="10" style="3"/>
    <col min="2315" max="2315" width="9.125" style="3" customWidth="1"/>
    <col min="2316" max="2316" width="10.5" style="3" bestFit="1" customWidth="1"/>
    <col min="2317" max="2552" width="10" style="3"/>
    <col min="2553" max="2553" width="14.5" style="3" customWidth="1"/>
    <col min="2554" max="2554" width="9.625" style="3" customWidth="1"/>
    <col min="2555" max="2555" width="6.125" style="3" bestFit="1" customWidth="1"/>
    <col min="2556" max="2556" width="7.75" style="3" bestFit="1" customWidth="1"/>
    <col min="2557" max="2557" width="5.75" style="3" customWidth="1"/>
    <col min="2558" max="2558" width="6.625" style="3" bestFit="1" customWidth="1"/>
    <col min="2559" max="2559" width="7.75" style="3" bestFit="1" customWidth="1"/>
    <col min="2560" max="2560" width="11.25" style="3" bestFit="1" customWidth="1"/>
    <col min="2561" max="2561" width="5.75" style="3" customWidth="1"/>
    <col min="2562" max="2562" width="7.75" style="3" bestFit="1" customWidth="1"/>
    <col min="2563" max="2563" width="10.5" style="3" bestFit="1" customWidth="1"/>
    <col min="2564" max="2564" width="6.5" style="3" customWidth="1"/>
    <col min="2565" max="2566" width="8" style="3" bestFit="1" customWidth="1"/>
    <col min="2567" max="2567" width="8.25" style="3" customWidth="1"/>
    <col min="2568" max="2568" width="10.875" style="3" bestFit="1" customWidth="1"/>
    <col min="2569" max="2569" width="7.5" style="3" customWidth="1"/>
    <col min="2570" max="2570" width="10" style="3"/>
    <col min="2571" max="2571" width="9.125" style="3" customWidth="1"/>
    <col min="2572" max="2572" width="10.5" style="3" bestFit="1" customWidth="1"/>
    <col min="2573" max="2808" width="10" style="3"/>
    <col min="2809" max="2809" width="14.5" style="3" customWidth="1"/>
    <col min="2810" max="2810" width="9.625" style="3" customWidth="1"/>
    <col min="2811" max="2811" width="6.125" style="3" bestFit="1" customWidth="1"/>
    <col min="2812" max="2812" width="7.75" style="3" bestFit="1" customWidth="1"/>
    <col min="2813" max="2813" width="5.75" style="3" customWidth="1"/>
    <col min="2814" max="2814" width="6.625" style="3" bestFit="1" customWidth="1"/>
    <col min="2815" max="2815" width="7.75" style="3" bestFit="1" customWidth="1"/>
    <col min="2816" max="2816" width="11.25" style="3" bestFit="1" customWidth="1"/>
    <col min="2817" max="2817" width="5.75" style="3" customWidth="1"/>
    <col min="2818" max="2818" width="7.75" style="3" bestFit="1" customWidth="1"/>
    <col min="2819" max="2819" width="10.5" style="3" bestFit="1" customWidth="1"/>
    <col min="2820" max="2820" width="6.5" style="3" customWidth="1"/>
    <col min="2821" max="2822" width="8" style="3" bestFit="1" customWidth="1"/>
    <col min="2823" max="2823" width="8.25" style="3" customWidth="1"/>
    <col min="2824" max="2824" width="10.875" style="3" bestFit="1" customWidth="1"/>
    <col min="2825" max="2825" width="7.5" style="3" customWidth="1"/>
    <col min="2826" max="2826" width="10" style="3"/>
    <col min="2827" max="2827" width="9.125" style="3" customWidth="1"/>
    <col min="2828" max="2828" width="10.5" style="3" bestFit="1" customWidth="1"/>
    <col min="2829" max="3064" width="10" style="3"/>
    <col min="3065" max="3065" width="14.5" style="3" customWidth="1"/>
    <col min="3066" max="3066" width="9.625" style="3" customWidth="1"/>
    <col min="3067" max="3067" width="6.125" style="3" bestFit="1" customWidth="1"/>
    <col min="3068" max="3068" width="7.75" style="3" bestFit="1" customWidth="1"/>
    <col min="3069" max="3069" width="5.75" style="3" customWidth="1"/>
    <col min="3070" max="3070" width="6.625" style="3" bestFit="1" customWidth="1"/>
    <col min="3071" max="3071" width="7.75" style="3" bestFit="1" customWidth="1"/>
    <col min="3072" max="3072" width="11.25" style="3" bestFit="1" customWidth="1"/>
    <col min="3073" max="3073" width="5.75" style="3" customWidth="1"/>
    <col min="3074" max="3074" width="7.75" style="3" bestFit="1" customWidth="1"/>
    <col min="3075" max="3075" width="10.5" style="3" bestFit="1" customWidth="1"/>
    <col min="3076" max="3076" width="6.5" style="3" customWidth="1"/>
    <col min="3077" max="3078" width="8" style="3" bestFit="1" customWidth="1"/>
    <col min="3079" max="3079" width="8.25" style="3" customWidth="1"/>
    <col min="3080" max="3080" width="10.875" style="3" bestFit="1" customWidth="1"/>
    <col min="3081" max="3081" width="7.5" style="3" customWidth="1"/>
    <col min="3082" max="3082" width="10" style="3"/>
    <col min="3083" max="3083" width="9.125" style="3" customWidth="1"/>
    <col min="3084" max="3084" width="10.5" style="3" bestFit="1" customWidth="1"/>
    <col min="3085" max="3320" width="10" style="3"/>
    <col min="3321" max="3321" width="14.5" style="3" customWidth="1"/>
    <col min="3322" max="3322" width="9.625" style="3" customWidth="1"/>
    <col min="3323" max="3323" width="6.125" style="3" bestFit="1" customWidth="1"/>
    <col min="3324" max="3324" width="7.75" style="3" bestFit="1" customWidth="1"/>
    <col min="3325" max="3325" width="5.75" style="3" customWidth="1"/>
    <col min="3326" max="3326" width="6.625" style="3" bestFit="1" customWidth="1"/>
    <col min="3327" max="3327" width="7.75" style="3" bestFit="1" customWidth="1"/>
    <col min="3328" max="3328" width="11.25" style="3" bestFit="1" customWidth="1"/>
    <col min="3329" max="3329" width="5.75" style="3" customWidth="1"/>
    <col min="3330" max="3330" width="7.75" style="3" bestFit="1" customWidth="1"/>
    <col min="3331" max="3331" width="10.5" style="3" bestFit="1" customWidth="1"/>
    <col min="3332" max="3332" width="6.5" style="3" customWidth="1"/>
    <col min="3333" max="3334" width="8" style="3" bestFit="1" customWidth="1"/>
    <col min="3335" max="3335" width="8.25" style="3" customWidth="1"/>
    <col min="3336" max="3336" width="10.875" style="3" bestFit="1" customWidth="1"/>
    <col min="3337" max="3337" width="7.5" style="3" customWidth="1"/>
    <col min="3338" max="3338" width="10" style="3"/>
    <col min="3339" max="3339" width="9.125" style="3" customWidth="1"/>
    <col min="3340" max="3340" width="10.5" style="3" bestFit="1" customWidth="1"/>
    <col min="3341" max="3576" width="10" style="3"/>
    <col min="3577" max="3577" width="14.5" style="3" customWidth="1"/>
    <col min="3578" max="3578" width="9.625" style="3" customWidth="1"/>
    <col min="3579" max="3579" width="6.125" style="3" bestFit="1" customWidth="1"/>
    <col min="3580" max="3580" width="7.75" style="3" bestFit="1" customWidth="1"/>
    <col min="3581" max="3581" width="5.75" style="3" customWidth="1"/>
    <col min="3582" max="3582" width="6.625" style="3" bestFit="1" customWidth="1"/>
    <col min="3583" max="3583" width="7.75" style="3" bestFit="1" customWidth="1"/>
    <col min="3584" max="3584" width="11.25" style="3" bestFit="1" customWidth="1"/>
    <col min="3585" max="3585" width="5.75" style="3" customWidth="1"/>
    <col min="3586" max="3586" width="7.75" style="3" bestFit="1" customWidth="1"/>
    <col min="3587" max="3587" width="10.5" style="3" bestFit="1" customWidth="1"/>
    <col min="3588" max="3588" width="6.5" style="3" customWidth="1"/>
    <col min="3589" max="3590" width="8" style="3" bestFit="1" customWidth="1"/>
    <col min="3591" max="3591" width="8.25" style="3" customWidth="1"/>
    <col min="3592" max="3592" width="10.875" style="3" bestFit="1" customWidth="1"/>
    <col min="3593" max="3593" width="7.5" style="3" customWidth="1"/>
    <col min="3594" max="3594" width="10" style="3"/>
    <col min="3595" max="3595" width="9.125" style="3" customWidth="1"/>
    <col min="3596" max="3596" width="10.5" style="3" bestFit="1" customWidth="1"/>
    <col min="3597" max="3832" width="10" style="3"/>
    <col min="3833" max="3833" width="14.5" style="3" customWidth="1"/>
    <col min="3834" max="3834" width="9.625" style="3" customWidth="1"/>
    <col min="3835" max="3835" width="6.125" style="3" bestFit="1" customWidth="1"/>
    <col min="3836" max="3836" width="7.75" style="3" bestFit="1" customWidth="1"/>
    <col min="3837" max="3837" width="5.75" style="3" customWidth="1"/>
    <col min="3838" max="3838" width="6.625" style="3" bestFit="1" customWidth="1"/>
    <col min="3839" max="3839" width="7.75" style="3" bestFit="1" customWidth="1"/>
    <col min="3840" max="3840" width="11.25" style="3" bestFit="1" customWidth="1"/>
    <col min="3841" max="3841" width="5.75" style="3" customWidth="1"/>
    <col min="3842" max="3842" width="7.75" style="3" bestFit="1" customWidth="1"/>
    <col min="3843" max="3843" width="10.5" style="3" bestFit="1" customWidth="1"/>
    <col min="3844" max="3844" width="6.5" style="3" customWidth="1"/>
    <col min="3845" max="3846" width="8" style="3" bestFit="1" customWidth="1"/>
    <col min="3847" max="3847" width="8.25" style="3" customWidth="1"/>
    <col min="3848" max="3848" width="10.875" style="3" bestFit="1" customWidth="1"/>
    <col min="3849" max="3849" width="7.5" style="3" customWidth="1"/>
    <col min="3850" max="3850" width="10" style="3"/>
    <col min="3851" max="3851" width="9.125" style="3" customWidth="1"/>
    <col min="3852" max="3852" width="10.5" style="3" bestFit="1" customWidth="1"/>
    <col min="3853" max="4088" width="10" style="3"/>
    <col min="4089" max="4089" width="14.5" style="3" customWidth="1"/>
    <col min="4090" max="4090" width="9.625" style="3" customWidth="1"/>
    <col min="4091" max="4091" width="6.125" style="3" bestFit="1" customWidth="1"/>
    <col min="4092" max="4092" width="7.75" style="3" bestFit="1" customWidth="1"/>
    <col min="4093" max="4093" width="5.75" style="3" customWidth="1"/>
    <col min="4094" max="4094" width="6.625" style="3" bestFit="1" customWidth="1"/>
    <col min="4095" max="4095" width="7.75" style="3" bestFit="1" customWidth="1"/>
    <col min="4096" max="4096" width="11.25" style="3" bestFit="1" customWidth="1"/>
    <col min="4097" max="4097" width="5.75" style="3" customWidth="1"/>
    <col min="4098" max="4098" width="7.75" style="3" bestFit="1" customWidth="1"/>
    <col min="4099" max="4099" width="10.5" style="3" bestFit="1" customWidth="1"/>
    <col min="4100" max="4100" width="6.5" style="3" customWidth="1"/>
    <col min="4101" max="4102" width="8" style="3" bestFit="1" customWidth="1"/>
    <col min="4103" max="4103" width="8.25" style="3" customWidth="1"/>
    <col min="4104" max="4104" width="10.875" style="3" bestFit="1" customWidth="1"/>
    <col min="4105" max="4105" width="7.5" style="3" customWidth="1"/>
    <col min="4106" max="4106" width="10" style="3"/>
    <col min="4107" max="4107" width="9.125" style="3" customWidth="1"/>
    <col min="4108" max="4108" width="10.5" style="3" bestFit="1" customWidth="1"/>
    <col min="4109" max="4344" width="10" style="3"/>
    <col min="4345" max="4345" width="14.5" style="3" customWidth="1"/>
    <col min="4346" max="4346" width="9.625" style="3" customWidth="1"/>
    <col min="4347" max="4347" width="6.125" style="3" bestFit="1" customWidth="1"/>
    <col min="4348" max="4348" width="7.75" style="3" bestFit="1" customWidth="1"/>
    <col min="4349" max="4349" width="5.75" style="3" customWidth="1"/>
    <col min="4350" max="4350" width="6.625" style="3" bestFit="1" customWidth="1"/>
    <col min="4351" max="4351" width="7.75" style="3" bestFit="1" customWidth="1"/>
    <col min="4352" max="4352" width="11.25" style="3" bestFit="1" customWidth="1"/>
    <col min="4353" max="4353" width="5.75" style="3" customWidth="1"/>
    <col min="4354" max="4354" width="7.75" style="3" bestFit="1" customWidth="1"/>
    <col min="4355" max="4355" width="10.5" style="3" bestFit="1" customWidth="1"/>
    <col min="4356" max="4356" width="6.5" style="3" customWidth="1"/>
    <col min="4357" max="4358" width="8" style="3" bestFit="1" customWidth="1"/>
    <col min="4359" max="4359" width="8.25" style="3" customWidth="1"/>
    <col min="4360" max="4360" width="10.875" style="3" bestFit="1" customWidth="1"/>
    <col min="4361" max="4361" width="7.5" style="3" customWidth="1"/>
    <col min="4362" max="4362" width="10" style="3"/>
    <col min="4363" max="4363" width="9.125" style="3" customWidth="1"/>
    <col min="4364" max="4364" width="10.5" style="3" bestFit="1" customWidth="1"/>
    <col min="4365" max="4600" width="10" style="3"/>
    <col min="4601" max="4601" width="14.5" style="3" customWidth="1"/>
    <col min="4602" max="4602" width="9.625" style="3" customWidth="1"/>
    <col min="4603" max="4603" width="6.125" style="3" bestFit="1" customWidth="1"/>
    <col min="4604" max="4604" width="7.75" style="3" bestFit="1" customWidth="1"/>
    <col min="4605" max="4605" width="5.75" style="3" customWidth="1"/>
    <col min="4606" max="4606" width="6.625" style="3" bestFit="1" customWidth="1"/>
    <col min="4607" max="4607" width="7.75" style="3" bestFit="1" customWidth="1"/>
    <col min="4608" max="4608" width="11.25" style="3" bestFit="1" customWidth="1"/>
    <col min="4609" max="4609" width="5.75" style="3" customWidth="1"/>
    <col min="4610" max="4610" width="7.75" style="3" bestFit="1" customWidth="1"/>
    <col min="4611" max="4611" width="10.5" style="3" bestFit="1" customWidth="1"/>
    <col min="4612" max="4612" width="6.5" style="3" customWidth="1"/>
    <col min="4613" max="4614" width="8" style="3" bestFit="1" customWidth="1"/>
    <col min="4615" max="4615" width="8.25" style="3" customWidth="1"/>
    <col min="4616" max="4616" width="10.875" style="3" bestFit="1" customWidth="1"/>
    <col min="4617" max="4617" width="7.5" style="3" customWidth="1"/>
    <col min="4618" max="4618" width="10" style="3"/>
    <col min="4619" max="4619" width="9.125" style="3" customWidth="1"/>
    <col min="4620" max="4620" width="10.5" style="3" bestFit="1" customWidth="1"/>
    <col min="4621" max="4856" width="10" style="3"/>
    <col min="4857" max="4857" width="14.5" style="3" customWidth="1"/>
    <col min="4858" max="4858" width="9.625" style="3" customWidth="1"/>
    <col min="4859" max="4859" width="6.125" style="3" bestFit="1" customWidth="1"/>
    <col min="4860" max="4860" width="7.75" style="3" bestFit="1" customWidth="1"/>
    <col min="4861" max="4861" width="5.75" style="3" customWidth="1"/>
    <col min="4862" max="4862" width="6.625" style="3" bestFit="1" customWidth="1"/>
    <col min="4863" max="4863" width="7.75" style="3" bestFit="1" customWidth="1"/>
    <col min="4864" max="4864" width="11.25" style="3" bestFit="1" customWidth="1"/>
    <col min="4865" max="4865" width="5.75" style="3" customWidth="1"/>
    <col min="4866" max="4866" width="7.75" style="3" bestFit="1" customWidth="1"/>
    <col min="4867" max="4867" width="10.5" style="3" bestFit="1" customWidth="1"/>
    <col min="4868" max="4868" width="6.5" style="3" customWidth="1"/>
    <col min="4869" max="4870" width="8" style="3" bestFit="1" customWidth="1"/>
    <col min="4871" max="4871" width="8.25" style="3" customWidth="1"/>
    <col min="4872" max="4872" width="10.875" style="3" bestFit="1" customWidth="1"/>
    <col min="4873" max="4873" width="7.5" style="3" customWidth="1"/>
    <col min="4874" max="4874" width="10" style="3"/>
    <col min="4875" max="4875" width="9.125" style="3" customWidth="1"/>
    <col min="4876" max="4876" width="10.5" style="3" bestFit="1" customWidth="1"/>
    <col min="4877" max="5112" width="10" style="3"/>
    <col min="5113" max="5113" width="14.5" style="3" customWidth="1"/>
    <col min="5114" max="5114" width="9.625" style="3" customWidth="1"/>
    <col min="5115" max="5115" width="6.125" style="3" bestFit="1" customWidth="1"/>
    <col min="5116" max="5116" width="7.75" style="3" bestFit="1" customWidth="1"/>
    <col min="5117" max="5117" width="5.75" style="3" customWidth="1"/>
    <col min="5118" max="5118" width="6.625" style="3" bestFit="1" customWidth="1"/>
    <col min="5119" max="5119" width="7.75" style="3" bestFit="1" customWidth="1"/>
    <col min="5120" max="5120" width="11.25" style="3" bestFit="1" customWidth="1"/>
    <col min="5121" max="5121" width="5.75" style="3" customWidth="1"/>
    <col min="5122" max="5122" width="7.75" style="3" bestFit="1" customWidth="1"/>
    <col min="5123" max="5123" width="10.5" style="3" bestFit="1" customWidth="1"/>
    <col min="5124" max="5124" width="6.5" style="3" customWidth="1"/>
    <col min="5125" max="5126" width="8" style="3" bestFit="1" customWidth="1"/>
    <col min="5127" max="5127" width="8.25" style="3" customWidth="1"/>
    <col min="5128" max="5128" width="10.875" style="3" bestFit="1" customWidth="1"/>
    <col min="5129" max="5129" width="7.5" style="3" customWidth="1"/>
    <col min="5130" max="5130" width="10" style="3"/>
    <col min="5131" max="5131" width="9.125" style="3" customWidth="1"/>
    <col min="5132" max="5132" width="10.5" style="3" bestFit="1" customWidth="1"/>
    <col min="5133" max="5368" width="10" style="3"/>
    <col min="5369" max="5369" width="14.5" style="3" customWidth="1"/>
    <col min="5370" max="5370" width="9.625" style="3" customWidth="1"/>
    <col min="5371" max="5371" width="6.125" style="3" bestFit="1" customWidth="1"/>
    <col min="5372" max="5372" width="7.75" style="3" bestFit="1" customWidth="1"/>
    <col min="5373" max="5373" width="5.75" style="3" customWidth="1"/>
    <col min="5374" max="5374" width="6.625" style="3" bestFit="1" customWidth="1"/>
    <col min="5375" max="5375" width="7.75" style="3" bestFit="1" customWidth="1"/>
    <col min="5376" max="5376" width="11.25" style="3" bestFit="1" customWidth="1"/>
    <col min="5377" max="5377" width="5.75" style="3" customWidth="1"/>
    <col min="5378" max="5378" width="7.75" style="3" bestFit="1" customWidth="1"/>
    <col min="5379" max="5379" width="10.5" style="3" bestFit="1" customWidth="1"/>
    <col min="5380" max="5380" width="6.5" style="3" customWidth="1"/>
    <col min="5381" max="5382" width="8" style="3" bestFit="1" customWidth="1"/>
    <col min="5383" max="5383" width="8.25" style="3" customWidth="1"/>
    <col min="5384" max="5384" width="10.875" style="3" bestFit="1" customWidth="1"/>
    <col min="5385" max="5385" width="7.5" style="3" customWidth="1"/>
    <col min="5386" max="5386" width="10" style="3"/>
    <col min="5387" max="5387" width="9.125" style="3" customWidth="1"/>
    <col min="5388" max="5388" width="10.5" style="3" bestFit="1" customWidth="1"/>
    <col min="5389" max="5624" width="10" style="3"/>
    <col min="5625" max="5625" width="14.5" style="3" customWidth="1"/>
    <col min="5626" max="5626" width="9.625" style="3" customWidth="1"/>
    <col min="5627" max="5627" width="6.125" style="3" bestFit="1" customWidth="1"/>
    <col min="5628" max="5628" width="7.75" style="3" bestFit="1" customWidth="1"/>
    <col min="5629" max="5629" width="5.75" style="3" customWidth="1"/>
    <col min="5630" max="5630" width="6.625" style="3" bestFit="1" customWidth="1"/>
    <col min="5631" max="5631" width="7.75" style="3" bestFit="1" customWidth="1"/>
    <col min="5632" max="5632" width="11.25" style="3" bestFit="1" customWidth="1"/>
    <col min="5633" max="5633" width="5.75" style="3" customWidth="1"/>
    <col min="5634" max="5634" width="7.75" style="3" bestFit="1" customWidth="1"/>
    <col min="5635" max="5635" width="10.5" style="3" bestFit="1" customWidth="1"/>
    <col min="5636" max="5636" width="6.5" style="3" customWidth="1"/>
    <col min="5637" max="5638" width="8" style="3" bestFit="1" customWidth="1"/>
    <col min="5639" max="5639" width="8.25" style="3" customWidth="1"/>
    <col min="5640" max="5640" width="10.875" style="3" bestFit="1" customWidth="1"/>
    <col min="5641" max="5641" width="7.5" style="3" customWidth="1"/>
    <col min="5642" max="5642" width="10" style="3"/>
    <col min="5643" max="5643" width="9.125" style="3" customWidth="1"/>
    <col min="5644" max="5644" width="10.5" style="3" bestFit="1" customWidth="1"/>
    <col min="5645" max="5880" width="10" style="3"/>
    <col min="5881" max="5881" width="14.5" style="3" customWidth="1"/>
    <col min="5882" max="5882" width="9.625" style="3" customWidth="1"/>
    <col min="5883" max="5883" width="6.125" style="3" bestFit="1" customWidth="1"/>
    <col min="5884" max="5884" width="7.75" style="3" bestFit="1" customWidth="1"/>
    <col min="5885" max="5885" width="5.75" style="3" customWidth="1"/>
    <col min="5886" max="5886" width="6.625" style="3" bestFit="1" customWidth="1"/>
    <col min="5887" max="5887" width="7.75" style="3" bestFit="1" customWidth="1"/>
    <col min="5888" max="5888" width="11.25" style="3" bestFit="1" customWidth="1"/>
    <col min="5889" max="5889" width="5.75" style="3" customWidth="1"/>
    <col min="5890" max="5890" width="7.75" style="3" bestFit="1" customWidth="1"/>
    <col min="5891" max="5891" width="10.5" style="3" bestFit="1" customWidth="1"/>
    <col min="5892" max="5892" width="6.5" style="3" customWidth="1"/>
    <col min="5893" max="5894" width="8" style="3" bestFit="1" customWidth="1"/>
    <col min="5895" max="5895" width="8.25" style="3" customWidth="1"/>
    <col min="5896" max="5896" width="10.875" style="3" bestFit="1" customWidth="1"/>
    <col min="5897" max="5897" width="7.5" style="3" customWidth="1"/>
    <col min="5898" max="5898" width="10" style="3"/>
    <col min="5899" max="5899" width="9.125" style="3" customWidth="1"/>
    <col min="5900" max="5900" width="10.5" style="3" bestFit="1" customWidth="1"/>
    <col min="5901" max="6136" width="10" style="3"/>
    <col min="6137" max="6137" width="14.5" style="3" customWidth="1"/>
    <col min="6138" max="6138" width="9.625" style="3" customWidth="1"/>
    <col min="6139" max="6139" width="6.125" style="3" bestFit="1" customWidth="1"/>
    <col min="6140" max="6140" width="7.75" style="3" bestFit="1" customWidth="1"/>
    <col min="6141" max="6141" width="5.75" style="3" customWidth="1"/>
    <col min="6142" max="6142" width="6.625" style="3" bestFit="1" customWidth="1"/>
    <col min="6143" max="6143" width="7.75" style="3" bestFit="1" customWidth="1"/>
    <col min="6144" max="6144" width="11.25" style="3" bestFit="1" customWidth="1"/>
    <col min="6145" max="6145" width="5.75" style="3" customWidth="1"/>
    <col min="6146" max="6146" width="7.75" style="3" bestFit="1" customWidth="1"/>
    <col min="6147" max="6147" width="10.5" style="3" bestFit="1" customWidth="1"/>
    <col min="6148" max="6148" width="6.5" style="3" customWidth="1"/>
    <col min="6149" max="6150" width="8" style="3" bestFit="1" customWidth="1"/>
    <col min="6151" max="6151" width="8.25" style="3" customWidth="1"/>
    <col min="6152" max="6152" width="10.875" style="3" bestFit="1" customWidth="1"/>
    <col min="6153" max="6153" width="7.5" style="3" customWidth="1"/>
    <col min="6154" max="6154" width="10" style="3"/>
    <col min="6155" max="6155" width="9.125" style="3" customWidth="1"/>
    <col min="6156" max="6156" width="10.5" style="3" bestFit="1" customWidth="1"/>
    <col min="6157" max="6392" width="10" style="3"/>
    <col min="6393" max="6393" width="14.5" style="3" customWidth="1"/>
    <col min="6394" max="6394" width="9.625" style="3" customWidth="1"/>
    <col min="6395" max="6395" width="6.125" style="3" bestFit="1" customWidth="1"/>
    <col min="6396" max="6396" width="7.75" style="3" bestFit="1" customWidth="1"/>
    <col min="6397" max="6397" width="5.75" style="3" customWidth="1"/>
    <col min="6398" max="6398" width="6.625" style="3" bestFit="1" customWidth="1"/>
    <col min="6399" max="6399" width="7.75" style="3" bestFit="1" customWidth="1"/>
    <col min="6400" max="6400" width="11.25" style="3" bestFit="1" customWidth="1"/>
    <col min="6401" max="6401" width="5.75" style="3" customWidth="1"/>
    <col min="6402" max="6402" width="7.75" style="3" bestFit="1" customWidth="1"/>
    <col min="6403" max="6403" width="10.5" style="3" bestFit="1" customWidth="1"/>
    <col min="6404" max="6404" width="6.5" style="3" customWidth="1"/>
    <col min="6405" max="6406" width="8" style="3" bestFit="1" customWidth="1"/>
    <col min="6407" max="6407" width="8.25" style="3" customWidth="1"/>
    <col min="6408" max="6408" width="10.875" style="3" bestFit="1" customWidth="1"/>
    <col min="6409" max="6409" width="7.5" style="3" customWidth="1"/>
    <col min="6410" max="6410" width="10" style="3"/>
    <col min="6411" max="6411" width="9.125" style="3" customWidth="1"/>
    <col min="6412" max="6412" width="10.5" style="3" bestFit="1" customWidth="1"/>
    <col min="6413" max="6648" width="10" style="3"/>
    <col min="6649" max="6649" width="14.5" style="3" customWidth="1"/>
    <col min="6650" max="6650" width="9.625" style="3" customWidth="1"/>
    <col min="6651" max="6651" width="6.125" style="3" bestFit="1" customWidth="1"/>
    <col min="6652" max="6652" width="7.75" style="3" bestFit="1" customWidth="1"/>
    <col min="6653" max="6653" width="5.75" style="3" customWidth="1"/>
    <col min="6654" max="6654" width="6.625" style="3" bestFit="1" customWidth="1"/>
    <col min="6655" max="6655" width="7.75" style="3" bestFit="1" customWidth="1"/>
    <col min="6656" max="6656" width="11.25" style="3" bestFit="1" customWidth="1"/>
    <col min="6657" max="6657" width="5.75" style="3" customWidth="1"/>
    <col min="6658" max="6658" width="7.75" style="3" bestFit="1" customWidth="1"/>
    <col min="6659" max="6659" width="10.5" style="3" bestFit="1" customWidth="1"/>
    <col min="6660" max="6660" width="6.5" style="3" customWidth="1"/>
    <col min="6661" max="6662" width="8" style="3" bestFit="1" customWidth="1"/>
    <col min="6663" max="6663" width="8.25" style="3" customWidth="1"/>
    <col min="6664" max="6664" width="10.875" style="3" bestFit="1" customWidth="1"/>
    <col min="6665" max="6665" width="7.5" style="3" customWidth="1"/>
    <col min="6666" max="6666" width="10" style="3"/>
    <col min="6667" max="6667" width="9.125" style="3" customWidth="1"/>
    <col min="6668" max="6668" width="10.5" style="3" bestFit="1" customWidth="1"/>
    <col min="6669" max="6904" width="10" style="3"/>
    <col min="6905" max="6905" width="14.5" style="3" customWidth="1"/>
    <col min="6906" max="6906" width="9.625" style="3" customWidth="1"/>
    <col min="6907" max="6907" width="6.125" style="3" bestFit="1" customWidth="1"/>
    <col min="6908" max="6908" width="7.75" style="3" bestFit="1" customWidth="1"/>
    <col min="6909" max="6909" width="5.75" style="3" customWidth="1"/>
    <col min="6910" max="6910" width="6.625" style="3" bestFit="1" customWidth="1"/>
    <col min="6911" max="6911" width="7.75" style="3" bestFit="1" customWidth="1"/>
    <col min="6912" max="6912" width="11.25" style="3" bestFit="1" customWidth="1"/>
    <col min="6913" max="6913" width="5.75" style="3" customWidth="1"/>
    <col min="6914" max="6914" width="7.75" style="3" bestFit="1" customWidth="1"/>
    <col min="6915" max="6915" width="10.5" style="3" bestFit="1" customWidth="1"/>
    <col min="6916" max="6916" width="6.5" style="3" customWidth="1"/>
    <col min="6917" max="6918" width="8" style="3" bestFit="1" customWidth="1"/>
    <col min="6919" max="6919" width="8.25" style="3" customWidth="1"/>
    <col min="6920" max="6920" width="10.875" style="3" bestFit="1" customWidth="1"/>
    <col min="6921" max="6921" width="7.5" style="3" customWidth="1"/>
    <col min="6922" max="6922" width="10" style="3"/>
    <col min="6923" max="6923" width="9.125" style="3" customWidth="1"/>
    <col min="6924" max="6924" width="10.5" style="3" bestFit="1" customWidth="1"/>
    <col min="6925" max="7160" width="10" style="3"/>
    <col min="7161" max="7161" width="14.5" style="3" customWidth="1"/>
    <col min="7162" max="7162" width="9.625" style="3" customWidth="1"/>
    <col min="7163" max="7163" width="6.125" style="3" bestFit="1" customWidth="1"/>
    <col min="7164" max="7164" width="7.75" style="3" bestFit="1" customWidth="1"/>
    <col min="7165" max="7165" width="5.75" style="3" customWidth="1"/>
    <col min="7166" max="7166" width="6.625" style="3" bestFit="1" customWidth="1"/>
    <col min="7167" max="7167" width="7.75" style="3" bestFit="1" customWidth="1"/>
    <col min="7168" max="7168" width="11.25" style="3" bestFit="1" customWidth="1"/>
    <col min="7169" max="7169" width="5.75" style="3" customWidth="1"/>
    <col min="7170" max="7170" width="7.75" style="3" bestFit="1" customWidth="1"/>
    <col min="7171" max="7171" width="10.5" style="3" bestFit="1" customWidth="1"/>
    <col min="7172" max="7172" width="6.5" style="3" customWidth="1"/>
    <col min="7173" max="7174" width="8" style="3" bestFit="1" customWidth="1"/>
    <col min="7175" max="7175" width="8.25" style="3" customWidth="1"/>
    <col min="7176" max="7176" width="10.875" style="3" bestFit="1" customWidth="1"/>
    <col min="7177" max="7177" width="7.5" style="3" customWidth="1"/>
    <col min="7178" max="7178" width="10" style="3"/>
    <col min="7179" max="7179" width="9.125" style="3" customWidth="1"/>
    <col min="7180" max="7180" width="10.5" style="3" bestFit="1" customWidth="1"/>
    <col min="7181" max="7416" width="10" style="3"/>
    <col min="7417" max="7417" width="14.5" style="3" customWidth="1"/>
    <col min="7418" max="7418" width="9.625" style="3" customWidth="1"/>
    <col min="7419" max="7419" width="6.125" style="3" bestFit="1" customWidth="1"/>
    <col min="7420" max="7420" width="7.75" style="3" bestFit="1" customWidth="1"/>
    <col min="7421" max="7421" width="5.75" style="3" customWidth="1"/>
    <col min="7422" max="7422" width="6.625" style="3" bestFit="1" customWidth="1"/>
    <col min="7423" max="7423" width="7.75" style="3" bestFit="1" customWidth="1"/>
    <col min="7424" max="7424" width="11.25" style="3" bestFit="1" customWidth="1"/>
    <col min="7425" max="7425" width="5.75" style="3" customWidth="1"/>
    <col min="7426" max="7426" width="7.75" style="3" bestFit="1" customWidth="1"/>
    <col min="7427" max="7427" width="10.5" style="3" bestFit="1" customWidth="1"/>
    <col min="7428" max="7428" width="6.5" style="3" customWidth="1"/>
    <col min="7429" max="7430" width="8" style="3" bestFit="1" customWidth="1"/>
    <col min="7431" max="7431" width="8.25" style="3" customWidth="1"/>
    <col min="7432" max="7432" width="10.875" style="3" bestFit="1" customWidth="1"/>
    <col min="7433" max="7433" width="7.5" style="3" customWidth="1"/>
    <col min="7434" max="7434" width="10" style="3"/>
    <col min="7435" max="7435" width="9.125" style="3" customWidth="1"/>
    <col min="7436" max="7436" width="10.5" style="3" bestFit="1" customWidth="1"/>
    <col min="7437" max="7672" width="10" style="3"/>
    <col min="7673" max="7673" width="14.5" style="3" customWidth="1"/>
    <col min="7674" max="7674" width="9.625" style="3" customWidth="1"/>
    <col min="7675" max="7675" width="6.125" style="3" bestFit="1" customWidth="1"/>
    <col min="7676" max="7676" width="7.75" style="3" bestFit="1" customWidth="1"/>
    <col min="7677" max="7677" width="5.75" style="3" customWidth="1"/>
    <col min="7678" max="7678" width="6.625" style="3" bestFit="1" customWidth="1"/>
    <col min="7679" max="7679" width="7.75" style="3" bestFit="1" customWidth="1"/>
    <col min="7680" max="7680" width="11.25" style="3" bestFit="1" customWidth="1"/>
    <col min="7681" max="7681" width="5.75" style="3" customWidth="1"/>
    <col min="7682" max="7682" width="7.75" style="3" bestFit="1" customWidth="1"/>
    <col min="7683" max="7683" width="10.5" style="3" bestFit="1" customWidth="1"/>
    <col min="7684" max="7684" width="6.5" style="3" customWidth="1"/>
    <col min="7685" max="7686" width="8" style="3" bestFit="1" customWidth="1"/>
    <col min="7687" max="7687" width="8.25" style="3" customWidth="1"/>
    <col min="7688" max="7688" width="10.875" style="3" bestFit="1" customWidth="1"/>
    <col min="7689" max="7689" width="7.5" style="3" customWidth="1"/>
    <col min="7690" max="7690" width="10" style="3"/>
    <col min="7691" max="7691" width="9.125" style="3" customWidth="1"/>
    <col min="7692" max="7692" width="10.5" style="3" bestFit="1" customWidth="1"/>
    <col min="7693" max="7928" width="10" style="3"/>
    <col min="7929" max="7929" width="14.5" style="3" customWidth="1"/>
    <col min="7930" max="7930" width="9.625" style="3" customWidth="1"/>
    <col min="7931" max="7931" width="6.125" style="3" bestFit="1" customWidth="1"/>
    <col min="7932" max="7932" width="7.75" style="3" bestFit="1" customWidth="1"/>
    <col min="7933" max="7933" width="5.75" style="3" customWidth="1"/>
    <col min="7934" max="7934" width="6.625" style="3" bestFit="1" customWidth="1"/>
    <col min="7935" max="7935" width="7.75" style="3" bestFit="1" customWidth="1"/>
    <col min="7936" max="7936" width="11.25" style="3" bestFit="1" customWidth="1"/>
    <col min="7937" max="7937" width="5.75" style="3" customWidth="1"/>
    <col min="7938" max="7938" width="7.75" style="3" bestFit="1" customWidth="1"/>
    <col min="7939" max="7939" width="10.5" style="3" bestFit="1" customWidth="1"/>
    <col min="7940" max="7940" width="6.5" style="3" customWidth="1"/>
    <col min="7941" max="7942" width="8" style="3" bestFit="1" customWidth="1"/>
    <col min="7943" max="7943" width="8.25" style="3" customWidth="1"/>
    <col min="7944" max="7944" width="10.875" style="3" bestFit="1" customWidth="1"/>
    <col min="7945" max="7945" width="7.5" style="3" customWidth="1"/>
    <col min="7946" max="7946" width="10" style="3"/>
    <col min="7947" max="7947" width="9.125" style="3" customWidth="1"/>
    <col min="7948" max="7948" width="10.5" style="3" bestFit="1" customWidth="1"/>
    <col min="7949" max="8184" width="10" style="3"/>
    <col min="8185" max="8185" width="14.5" style="3" customWidth="1"/>
    <col min="8186" max="8186" width="9.625" style="3" customWidth="1"/>
    <col min="8187" max="8187" width="6.125" style="3" bestFit="1" customWidth="1"/>
    <col min="8188" max="8188" width="7.75" style="3" bestFit="1" customWidth="1"/>
    <col min="8189" max="8189" width="5.75" style="3" customWidth="1"/>
    <col min="8190" max="8190" width="6.625" style="3" bestFit="1" customWidth="1"/>
    <col min="8191" max="8191" width="7.75" style="3" bestFit="1" customWidth="1"/>
    <col min="8192" max="8192" width="11.25" style="3" bestFit="1" customWidth="1"/>
    <col min="8193" max="8193" width="5.75" style="3" customWidth="1"/>
    <col min="8194" max="8194" width="7.75" style="3" bestFit="1" customWidth="1"/>
    <col min="8195" max="8195" width="10.5" style="3" bestFit="1" customWidth="1"/>
    <col min="8196" max="8196" width="6.5" style="3" customWidth="1"/>
    <col min="8197" max="8198" width="8" style="3" bestFit="1" customWidth="1"/>
    <col min="8199" max="8199" width="8.25" style="3" customWidth="1"/>
    <col min="8200" max="8200" width="10.875" style="3" bestFit="1" customWidth="1"/>
    <col min="8201" max="8201" width="7.5" style="3" customWidth="1"/>
    <col min="8202" max="8202" width="10" style="3"/>
    <col min="8203" max="8203" width="9.125" style="3" customWidth="1"/>
    <col min="8204" max="8204" width="10.5" style="3" bestFit="1" customWidth="1"/>
    <col min="8205" max="8440" width="10" style="3"/>
    <col min="8441" max="8441" width="14.5" style="3" customWidth="1"/>
    <col min="8442" max="8442" width="9.625" style="3" customWidth="1"/>
    <col min="8443" max="8443" width="6.125" style="3" bestFit="1" customWidth="1"/>
    <col min="8444" max="8444" width="7.75" style="3" bestFit="1" customWidth="1"/>
    <col min="8445" max="8445" width="5.75" style="3" customWidth="1"/>
    <col min="8446" max="8446" width="6.625" style="3" bestFit="1" customWidth="1"/>
    <col min="8447" max="8447" width="7.75" style="3" bestFit="1" customWidth="1"/>
    <col min="8448" max="8448" width="11.25" style="3" bestFit="1" customWidth="1"/>
    <col min="8449" max="8449" width="5.75" style="3" customWidth="1"/>
    <col min="8450" max="8450" width="7.75" style="3" bestFit="1" customWidth="1"/>
    <col min="8451" max="8451" width="10.5" style="3" bestFit="1" customWidth="1"/>
    <col min="8452" max="8452" width="6.5" style="3" customWidth="1"/>
    <col min="8453" max="8454" width="8" style="3" bestFit="1" customWidth="1"/>
    <col min="8455" max="8455" width="8.25" style="3" customWidth="1"/>
    <col min="8456" max="8456" width="10.875" style="3" bestFit="1" customWidth="1"/>
    <col min="8457" max="8457" width="7.5" style="3" customWidth="1"/>
    <col min="8458" max="8458" width="10" style="3"/>
    <col min="8459" max="8459" width="9.125" style="3" customWidth="1"/>
    <col min="8460" max="8460" width="10.5" style="3" bestFit="1" customWidth="1"/>
    <col min="8461" max="8696" width="10" style="3"/>
    <col min="8697" max="8697" width="14.5" style="3" customWidth="1"/>
    <col min="8698" max="8698" width="9.625" style="3" customWidth="1"/>
    <col min="8699" max="8699" width="6.125" style="3" bestFit="1" customWidth="1"/>
    <col min="8700" max="8700" width="7.75" style="3" bestFit="1" customWidth="1"/>
    <col min="8701" max="8701" width="5.75" style="3" customWidth="1"/>
    <col min="8702" max="8702" width="6.625" style="3" bestFit="1" customWidth="1"/>
    <col min="8703" max="8703" width="7.75" style="3" bestFit="1" customWidth="1"/>
    <col min="8704" max="8704" width="11.25" style="3" bestFit="1" customWidth="1"/>
    <col min="8705" max="8705" width="5.75" style="3" customWidth="1"/>
    <col min="8706" max="8706" width="7.75" style="3" bestFit="1" customWidth="1"/>
    <col min="8707" max="8707" width="10.5" style="3" bestFit="1" customWidth="1"/>
    <col min="8708" max="8708" width="6.5" style="3" customWidth="1"/>
    <col min="8709" max="8710" width="8" style="3" bestFit="1" customWidth="1"/>
    <col min="8711" max="8711" width="8.25" style="3" customWidth="1"/>
    <col min="8712" max="8712" width="10.875" style="3" bestFit="1" customWidth="1"/>
    <col min="8713" max="8713" width="7.5" style="3" customWidth="1"/>
    <col min="8714" max="8714" width="10" style="3"/>
    <col min="8715" max="8715" width="9.125" style="3" customWidth="1"/>
    <col min="8716" max="8716" width="10.5" style="3" bestFit="1" customWidth="1"/>
    <col min="8717" max="8952" width="10" style="3"/>
    <col min="8953" max="8953" width="14.5" style="3" customWidth="1"/>
    <col min="8954" max="8954" width="9.625" style="3" customWidth="1"/>
    <col min="8955" max="8955" width="6.125" style="3" bestFit="1" customWidth="1"/>
    <col min="8956" max="8956" width="7.75" style="3" bestFit="1" customWidth="1"/>
    <col min="8957" max="8957" width="5.75" style="3" customWidth="1"/>
    <col min="8958" max="8958" width="6.625" style="3" bestFit="1" customWidth="1"/>
    <col min="8959" max="8959" width="7.75" style="3" bestFit="1" customWidth="1"/>
    <col min="8960" max="8960" width="11.25" style="3" bestFit="1" customWidth="1"/>
    <col min="8961" max="8961" width="5.75" style="3" customWidth="1"/>
    <col min="8962" max="8962" width="7.75" style="3" bestFit="1" customWidth="1"/>
    <col min="8963" max="8963" width="10.5" style="3" bestFit="1" customWidth="1"/>
    <col min="8964" max="8964" width="6.5" style="3" customWidth="1"/>
    <col min="8965" max="8966" width="8" style="3" bestFit="1" customWidth="1"/>
    <col min="8967" max="8967" width="8.25" style="3" customWidth="1"/>
    <col min="8968" max="8968" width="10.875" style="3" bestFit="1" customWidth="1"/>
    <col min="8969" max="8969" width="7.5" style="3" customWidth="1"/>
    <col min="8970" max="8970" width="10" style="3"/>
    <col min="8971" max="8971" width="9.125" style="3" customWidth="1"/>
    <col min="8972" max="8972" width="10.5" style="3" bestFit="1" customWidth="1"/>
    <col min="8973" max="9208" width="10" style="3"/>
    <col min="9209" max="9209" width="14.5" style="3" customWidth="1"/>
    <col min="9210" max="9210" width="9.625" style="3" customWidth="1"/>
    <col min="9211" max="9211" width="6.125" style="3" bestFit="1" customWidth="1"/>
    <col min="9212" max="9212" width="7.75" style="3" bestFit="1" customWidth="1"/>
    <col min="9213" max="9213" width="5.75" style="3" customWidth="1"/>
    <col min="9214" max="9214" width="6.625" style="3" bestFit="1" customWidth="1"/>
    <col min="9215" max="9215" width="7.75" style="3" bestFit="1" customWidth="1"/>
    <col min="9216" max="9216" width="11.25" style="3" bestFit="1" customWidth="1"/>
    <col min="9217" max="9217" width="5.75" style="3" customWidth="1"/>
    <col min="9218" max="9218" width="7.75" style="3" bestFit="1" customWidth="1"/>
    <col min="9219" max="9219" width="10.5" style="3" bestFit="1" customWidth="1"/>
    <col min="9220" max="9220" width="6.5" style="3" customWidth="1"/>
    <col min="9221" max="9222" width="8" style="3" bestFit="1" customWidth="1"/>
    <col min="9223" max="9223" width="8.25" style="3" customWidth="1"/>
    <col min="9224" max="9224" width="10.875" style="3" bestFit="1" customWidth="1"/>
    <col min="9225" max="9225" width="7.5" style="3" customWidth="1"/>
    <col min="9226" max="9226" width="10" style="3"/>
    <col min="9227" max="9227" width="9.125" style="3" customWidth="1"/>
    <col min="9228" max="9228" width="10.5" style="3" bestFit="1" customWidth="1"/>
    <col min="9229" max="9464" width="10" style="3"/>
    <col min="9465" max="9465" width="14.5" style="3" customWidth="1"/>
    <col min="9466" max="9466" width="9.625" style="3" customWidth="1"/>
    <col min="9467" max="9467" width="6.125" style="3" bestFit="1" customWidth="1"/>
    <col min="9468" max="9468" width="7.75" style="3" bestFit="1" customWidth="1"/>
    <col min="9469" max="9469" width="5.75" style="3" customWidth="1"/>
    <col min="9470" max="9470" width="6.625" style="3" bestFit="1" customWidth="1"/>
    <col min="9471" max="9471" width="7.75" style="3" bestFit="1" customWidth="1"/>
    <col min="9472" max="9472" width="11.25" style="3" bestFit="1" customWidth="1"/>
    <col min="9473" max="9473" width="5.75" style="3" customWidth="1"/>
    <col min="9474" max="9474" width="7.75" style="3" bestFit="1" customWidth="1"/>
    <col min="9475" max="9475" width="10.5" style="3" bestFit="1" customWidth="1"/>
    <col min="9476" max="9476" width="6.5" style="3" customWidth="1"/>
    <col min="9477" max="9478" width="8" style="3" bestFit="1" customWidth="1"/>
    <col min="9479" max="9479" width="8.25" style="3" customWidth="1"/>
    <col min="9480" max="9480" width="10.875" style="3" bestFit="1" customWidth="1"/>
    <col min="9481" max="9481" width="7.5" style="3" customWidth="1"/>
    <col min="9482" max="9482" width="10" style="3"/>
    <col min="9483" max="9483" width="9.125" style="3" customWidth="1"/>
    <col min="9484" max="9484" width="10.5" style="3" bestFit="1" customWidth="1"/>
    <col min="9485" max="9720" width="10" style="3"/>
    <col min="9721" max="9721" width="14.5" style="3" customWidth="1"/>
    <col min="9722" max="9722" width="9.625" style="3" customWidth="1"/>
    <col min="9723" max="9723" width="6.125" style="3" bestFit="1" customWidth="1"/>
    <col min="9724" max="9724" width="7.75" style="3" bestFit="1" customWidth="1"/>
    <col min="9725" max="9725" width="5.75" style="3" customWidth="1"/>
    <col min="9726" max="9726" width="6.625" style="3" bestFit="1" customWidth="1"/>
    <col min="9727" max="9727" width="7.75" style="3" bestFit="1" customWidth="1"/>
    <col min="9728" max="9728" width="11.25" style="3" bestFit="1" customWidth="1"/>
    <col min="9729" max="9729" width="5.75" style="3" customWidth="1"/>
    <col min="9730" max="9730" width="7.75" style="3" bestFit="1" customWidth="1"/>
    <col min="9731" max="9731" width="10.5" style="3" bestFit="1" customWidth="1"/>
    <col min="9732" max="9732" width="6.5" style="3" customWidth="1"/>
    <col min="9733" max="9734" width="8" style="3" bestFit="1" customWidth="1"/>
    <col min="9735" max="9735" width="8.25" style="3" customWidth="1"/>
    <col min="9736" max="9736" width="10.875" style="3" bestFit="1" customWidth="1"/>
    <col min="9737" max="9737" width="7.5" style="3" customWidth="1"/>
    <col min="9738" max="9738" width="10" style="3"/>
    <col min="9739" max="9739" width="9.125" style="3" customWidth="1"/>
    <col min="9740" max="9740" width="10.5" style="3" bestFit="1" customWidth="1"/>
    <col min="9741" max="9976" width="10" style="3"/>
    <col min="9977" max="9977" width="14.5" style="3" customWidth="1"/>
    <col min="9978" max="9978" width="9.625" style="3" customWidth="1"/>
    <col min="9979" max="9979" width="6.125" style="3" bestFit="1" customWidth="1"/>
    <col min="9980" max="9980" width="7.75" style="3" bestFit="1" customWidth="1"/>
    <col min="9981" max="9981" width="5.75" style="3" customWidth="1"/>
    <col min="9982" max="9982" width="6.625" style="3" bestFit="1" customWidth="1"/>
    <col min="9983" max="9983" width="7.75" style="3" bestFit="1" customWidth="1"/>
    <col min="9984" max="9984" width="11.25" style="3" bestFit="1" customWidth="1"/>
    <col min="9985" max="9985" width="5.75" style="3" customWidth="1"/>
    <col min="9986" max="9986" width="7.75" style="3" bestFit="1" customWidth="1"/>
    <col min="9987" max="9987" width="10.5" style="3" bestFit="1" customWidth="1"/>
    <col min="9988" max="9988" width="6.5" style="3" customWidth="1"/>
    <col min="9989" max="9990" width="8" style="3" bestFit="1" customWidth="1"/>
    <col min="9991" max="9991" width="8.25" style="3" customWidth="1"/>
    <col min="9992" max="9992" width="10.875" style="3" bestFit="1" customWidth="1"/>
    <col min="9993" max="9993" width="7.5" style="3" customWidth="1"/>
    <col min="9994" max="9994" width="10" style="3"/>
    <col min="9995" max="9995" width="9.125" style="3" customWidth="1"/>
    <col min="9996" max="9996" width="10.5" style="3" bestFit="1" customWidth="1"/>
    <col min="9997" max="10232" width="10" style="3"/>
    <col min="10233" max="10233" width="14.5" style="3" customWidth="1"/>
    <col min="10234" max="10234" width="9.625" style="3" customWidth="1"/>
    <col min="10235" max="10235" width="6.125" style="3" bestFit="1" customWidth="1"/>
    <col min="10236" max="10236" width="7.75" style="3" bestFit="1" customWidth="1"/>
    <col min="10237" max="10237" width="5.75" style="3" customWidth="1"/>
    <col min="10238" max="10238" width="6.625" style="3" bestFit="1" customWidth="1"/>
    <col min="10239" max="10239" width="7.75" style="3" bestFit="1" customWidth="1"/>
    <col min="10240" max="10240" width="11.25" style="3" bestFit="1" customWidth="1"/>
    <col min="10241" max="10241" width="5.75" style="3" customWidth="1"/>
    <col min="10242" max="10242" width="7.75" style="3" bestFit="1" customWidth="1"/>
    <col min="10243" max="10243" width="10.5" style="3" bestFit="1" customWidth="1"/>
    <col min="10244" max="10244" width="6.5" style="3" customWidth="1"/>
    <col min="10245" max="10246" width="8" style="3" bestFit="1" customWidth="1"/>
    <col min="10247" max="10247" width="8.25" style="3" customWidth="1"/>
    <col min="10248" max="10248" width="10.875" style="3" bestFit="1" customWidth="1"/>
    <col min="10249" max="10249" width="7.5" style="3" customWidth="1"/>
    <col min="10250" max="10250" width="10" style="3"/>
    <col min="10251" max="10251" width="9.125" style="3" customWidth="1"/>
    <col min="10252" max="10252" width="10.5" style="3" bestFit="1" customWidth="1"/>
    <col min="10253" max="10488" width="10" style="3"/>
    <col min="10489" max="10489" width="14.5" style="3" customWidth="1"/>
    <col min="10490" max="10490" width="9.625" style="3" customWidth="1"/>
    <col min="10491" max="10491" width="6.125" style="3" bestFit="1" customWidth="1"/>
    <col min="10492" max="10492" width="7.75" style="3" bestFit="1" customWidth="1"/>
    <col min="10493" max="10493" width="5.75" style="3" customWidth="1"/>
    <col min="10494" max="10494" width="6.625" style="3" bestFit="1" customWidth="1"/>
    <col min="10495" max="10495" width="7.75" style="3" bestFit="1" customWidth="1"/>
    <col min="10496" max="10496" width="11.25" style="3" bestFit="1" customWidth="1"/>
    <col min="10497" max="10497" width="5.75" style="3" customWidth="1"/>
    <col min="10498" max="10498" width="7.75" style="3" bestFit="1" customWidth="1"/>
    <col min="10499" max="10499" width="10.5" style="3" bestFit="1" customWidth="1"/>
    <col min="10500" max="10500" width="6.5" style="3" customWidth="1"/>
    <col min="10501" max="10502" width="8" style="3" bestFit="1" customWidth="1"/>
    <col min="10503" max="10503" width="8.25" style="3" customWidth="1"/>
    <col min="10504" max="10504" width="10.875" style="3" bestFit="1" customWidth="1"/>
    <col min="10505" max="10505" width="7.5" style="3" customWidth="1"/>
    <col min="10506" max="10506" width="10" style="3"/>
    <col min="10507" max="10507" width="9.125" style="3" customWidth="1"/>
    <col min="10508" max="10508" width="10.5" style="3" bestFit="1" customWidth="1"/>
    <col min="10509" max="10744" width="10" style="3"/>
    <col min="10745" max="10745" width="14.5" style="3" customWidth="1"/>
    <col min="10746" max="10746" width="9.625" style="3" customWidth="1"/>
    <col min="10747" max="10747" width="6.125" style="3" bestFit="1" customWidth="1"/>
    <col min="10748" max="10748" width="7.75" style="3" bestFit="1" customWidth="1"/>
    <col min="10749" max="10749" width="5.75" style="3" customWidth="1"/>
    <col min="10750" max="10750" width="6.625" style="3" bestFit="1" customWidth="1"/>
    <col min="10751" max="10751" width="7.75" style="3" bestFit="1" customWidth="1"/>
    <col min="10752" max="10752" width="11.25" style="3" bestFit="1" customWidth="1"/>
    <col min="10753" max="10753" width="5.75" style="3" customWidth="1"/>
    <col min="10754" max="10754" width="7.75" style="3" bestFit="1" customWidth="1"/>
    <col min="10755" max="10755" width="10.5" style="3" bestFit="1" customWidth="1"/>
    <col min="10756" max="10756" width="6.5" style="3" customWidth="1"/>
    <col min="10757" max="10758" width="8" style="3" bestFit="1" customWidth="1"/>
    <col min="10759" max="10759" width="8.25" style="3" customWidth="1"/>
    <col min="10760" max="10760" width="10.875" style="3" bestFit="1" customWidth="1"/>
    <col min="10761" max="10761" width="7.5" style="3" customWidth="1"/>
    <col min="10762" max="10762" width="10" style="3"/>
    <col min="10763" max="10763" width="9.125" style="3" customWidth="1"/>
    <col min="10764" max="10764" width="10.5" style="3" bestFit="1" customWidth="1"/>
    <col min="10765" max="11000" width="10" style="3"/>
    <col min="11001" max="11001" width="14.5" style="3" customWidth="1"/>
    <col min="11002" max="11002" width="9.625" style="3" customWidth="1"/>
    <col min="11003" max="11003" width="6.125" style="3" bestFit="1" customWidth="1"/>
    <col min="11004" max="11004" width="7.75" style="3" bestFit="1" customWidth="1"/>
    <col min="11005" max="11005" width="5.75" style="3" customWidth="1"/>
    <col min="11006" max="11006" width="6.625" style="3" bestFit="1" customWidth="1"/>
    <col min="11007" max="11007" width="7.75" style="3" bestFit="1" customWidth="1"/>
    <col min="11008" max="11008" width="11.25" style="3" bestFit="1" customWidth="1"/>
    <col min="11009" max="11009" width="5.75" style="3" customWidth="1"/>
    <col min="11010" max="11010" width="7.75" style="3" bestFit="1" customWidth="1"/>
    <col min="11011" max="11011" width="10.5" style="3" bestFit="1" customWidth="1"/>
    <col min="11012" max="11012" width="6.5" style="3" customWidth="1"/>
    <col min="11013" max="11014" width="8" style="3" bestFit="1" customWidth="1"/>
    <col min="11015" max="11015" width="8.25" style="3" customWidth="1"/>
    <col min="11016" max="11016" width="10.875" style="3" bestFit="1" customWidth="1"/>
    <col min="11017" max="11017" width="7.5" style="3" customWidth="1"/>
    <col min="11018" max="11018" width="10" style="3"/>
    <col min="11019" max="11019" width="9.125" style="3" customWidth="1"/>
    <col min="11020" max="11020" width="10.5" style="3" bestFit="1" customWidth="1"/>
    <col min="11021" max="11256" width="10" style="3"/>
    <col min="11257" max="11257" width="14.5" style="3" customWidth="1"/>
    <col min="11258" max="11258" width="9.625" style="3" customWidth="1"/>
    <col min="11259" max="11259" width="6.125" style="3" bestFit="1" customWidth="1"/>
    <col min="11260" max="11260" width="7.75" style="3" bestFit="1" customWidth="1"/>
    <col min="11261" max="11261" width="5.75" style="3" customWidth="1"/>
    <col min="11262" max="11262" width="6.625" style="3" bestFit="1" customWidth="1"/>
    <col min="11263" max="11263" width="7.75" style="3" bestFit="1" customWidth="1"/>
    <col min="11264" max="11264" width="11.25" style="3" bestFit="1" customWidth="1"/>
    <col min="11265" max="11265" width="5.75" style="3" customWidth="1"/>
    <col min="11266" max="11266" width="7.75" style="3" bestFit="1" customWidth="1"/>
    <col min="11267" max="11267" width="10.5" style="3" bestFit="1" customWidth="1"/>
    <col min="11268" max="11268" width="6.5" style="3" customWidth="1"/>
    <col min="11269" max="11270" width="8" style="3" bestFit="1" customWidth="1"/>
    <col min="11271" max="11271" width="8.25" style="3" customWidth="1"/>
    <col min="11272" max="11272" width="10.875" style="3" bestFit="1" customWidth="1"/>
    <col min="11273" max="11273" width="7.5" style="3" customWidth="1"/>
    <col min="11274" max="11274" width="10" style="3"/>
    <col min="11275" max="11275" width="9.125" style="3" customWidth="1"/>
    <col min="11276" max="11276" width="10.5" style="3" bestFit="1" customWidth="1"/>
    <col min="11277" max="11512" width="10" style="3"/>
    <col min="11513" max="11513" width="14.5" style="3" customWidth="1"/>
    <col min="11514" max="11514" width="9.625" style="3" customWidth="1"/>
    <col min="11515" max="11515" width="6.125" style="3" bestFit="1" customWidth="1"/>
    <col min="11516" max="11516" width="7.75" style="3" bestFit="1" customWidth="1"/>
    <col min="11517" max="11517" width="5.75" style="3" customWidth="1"/>
    <col min="11518" max="11518" width="6.625" style="3" bestFit="1" customWidth="1"/>
    <col min="11519" max="11519" width="7.75" style="3" bestFit="1" customWidth="1"/>
    <col min="11520" max="11520" width="11.25" style="3" bestFit="1" customWidth="1"/>
    <col min="11521" max="11521" width="5.75" style="3" customWidth="1"/>
    <col min="11522" max="11522" width="7.75" style="3" bestFit="1" customWidth="1"/>
    <col min="11523" max="11523" width="10.5" style="3" bestFit="1" customWidth="1"/>
    <col min="11524" max="11524" width="6.5" style="3" customWidth="1"/>
    <col min="11525" max="11526" width="8" style="3" bestFit="1" customWidth="1"/>
    <col min="11527" max="11527" width="8.25" style="3" customWidth="1"/>
    <col min="11528" max="11528" width="10.875" style="3" bestFit="1" customWidth="1"/>
    <col min="11529" max="11529" width="7.5" style="3" customWidth="1"/>
    <col min="11530" max="11530" width="10" style="3"/>
    <col min="11531" max="11531" width="9.125" style="3" customWidth="1"/>
    <col min="11532" max="11532" width="10.5" style="3" bestFit="1" customWidth="1"/>
    <col min="11533" max="11768" width="10" style="3"/>
    <col min="11769" max="11769" width="14.5" style="3" customWidth="1"/>
    <col min="11770" max="11770" width="9.625" style="3" customWidth="1"/>
    <col min="11771" max="11771" width="6.125" style="3" bestFit="1" customWidth="1"/>
    <col min="11772" max="11772" width="7.75" style="3" bestFit="1" customWidth="1"/>
    <col min="11773" max="11773" width="5.75" style="3" customWidth="1"/>
    <col min="11774" max="11774" width="6.625" style="3" bestFit="1" customWidth="1"/>
    <col min="11775" max="11775" width="7.75" style="3" bestFit="1" customWidth="1"/>
    <col min="11776" max="11776" width="11.25" style="3" bestFit="1" customWidth="1"/>
    <col min="11777" max="11777" width="5.75" style="3" customWidth="1"/>
    <col min="11778" max="11778" width="7.75" style="3" bestFit="1" customWidth="1"/>
    <col min="11779" max="11779" width="10.5" style="3" bestFit="1" customWidth="1"/>
    <col min="11780" max="11780" width="6.5" style="3" customWidth="1"/>
    <col min="11781" max="11782" width="8" style="3" bestFit="1" customWidth="1"/>
    <col min="11783" max="11783" width="8.25" style="3" customWidth="1"/>
    <col min="11784" max="11784" width="10.875" style="3" bestFit="1" customWidth="1"/>
    <col min="11785" max="11785" width="7.5" style="3" customWidth="1"/>
    <col min="11786" max="11786" width="10" style="3"/>
    <col min="11787" max="11787" width="9.125" style="3" customWidth="1"/>
    <col min="11788" max="11788" width="10.5" style="3" bestFit="1" customWidth="1"/>
    <col min="11789" max="12024" width="10" style="3"/>
    <col min="12025" max="12025" width="14.5" style="3" customWidth="1"/>
    <col min="12026" max="12026" width="9.625" style="3" customWidth="1"/>
    <col min="12027" max="12027" width="6.125" style="3" bestFit="1" customWidth="1"/>
    <col min="12028" max="12028" width="7.75" style="3" bestFit="1" customWidth="1"/>
    <col min="12029" max="12029" width="5.75" style="3" customWidth="1"/>
    <col min="12030" max="12030" width="6.625" style="3" bestFit="1" customWidth="1"/>
    <col min="12031" max="12031" width="7.75" style="3" bestFit="1" customWidth="1"/>
    <col min="12032" max="12032" width="11.25" style="3" bestFit="1" customWidth="1"/>
    <col min="12033" max="12033" width="5.75" style="3" customWidth="1"/>
    <col min="12034" max="12034" width="7.75" style="3" bestFit="1" customWidth="1"/>
    <col min="12035" max="12035" width="10.5" style="3" bestFit="1" customWidth="1"/>
    <col min="12036" max="12036" width="6.5" style="3" customWidth="1"/>
    <col min="12037" max="12038" width="8" style="3" bestFit="1" customWidth="1"/>
    <col min="12039" max="12039" width="8.25" style="3" customWidth="1"/>
    <col min="12040" max="12040" width="10.875" style="3" bestFit="1" customWidth="1"/>
    <col min="12041" max="12041" width="7.5" style="3" customWidth="1"/>
    <col min="12042" max="12042" width="10" style="3"/>
    <col min="12043" max="12043" width="9.125" style="3" customWidth="1"/>
    <col min="12044" max="12044" width="10.5" style="3" bestFit="1" customWidth="1"/>
    <col min="12045" max="12280" width="10" style="3"/>
    <col min="12281" max="12281" width="14.5" style="3" customWidth="1"/>
    <col min="12282" max="12282" width="9.625" style="3" customWidth="1"/>
    <col min="12283" max="12283" width="6.125" style="3" bestFit="1" customWidth="1"/>
    <col min="12284" max="12284" width="7.75" style="3" bestFit="1" customWidth="1"/>
    <col min="12285" max="12285" width="5.75" style="3" customWidth="1"/>
    <col min="12286" max="12286" width="6.625" style="3" bestFit="1" customWidth="1"/>
    <col min="12287" max="12287" width="7.75" style="3" bestFit="1" customWidth="1"/>
    <col min="12288" max="12288" width="11.25" style="3" bestFit="1" customWidth="1"/>
    <col min="12289" max="12289" width="5.75" style="3" customWidth="1"/>
    <col min="12290" max="12290" width="7.75" style="3" bestFit="1" customWidth="1"/>
    <col min="12291" max="12291" width="10.5" style="3" bestFit="1" customWidth="1"/>
    <col min="12292" max="12292" width="6.5" style="3" customWidth="1"/>
    <col min="12293" max="12294" width="8" style="3" bestFit="1" customWidth="1"/>
    <col min="12295" max="12295" width="8.25" style="3" customWidth="1"/>
    <col min="12296" max="12296" width="10.875" style="3" bestFit="1" customWidth="1"/>
    <col min="12297" max="12297" width="7.5" style="3" customWidth="1"/>
    <col min="12298" max="12298" width="10" style="3"/>
    <col min="12299" max="12299" width="9.125" style="3" customWidth="1"/>
    <col min="12300" max="12300" width="10.5" style="3" bestFit="1" customWidth="1"/>
    <col min="12301" max="12536" width="10" style="3"/>
    <col min="12537" max="12537" width="14.5" style="3" customWidth="1"/>
    <col min="12538" max="12538" width="9.625" style="3" customWidth="1"/>
    <col min="12539" max="12539" width="6.125" style="3" bestFit="1" customWidth="1"/>
    <col min="12540" max="12540" width="7.75" style="3" bestFit="1" customWidth="1"/>
    <col min="12541" max="12541" width="5.75" style="3" customWidth="1"/>
    <col min="12542" max="12542" width="6.625" style="3" bestFit="1" customWidth="1"/>
    <col min="12543" max="12543" width="7.75" style="3" bestFit="1" customWidth="1"/>
    <col min="12544" max="12544" width="11.25" style="3" bestFit="1" customWidth="1"/>
    <col min="12545" max="12545" width="5.75" style="3" customWidth="1"/>
    <col min="12546" max="12546" width="7.75" style="3" bestFit="1" customWidth="1"/>
    <col min="12547" max="12547" width="10.5" style="3" bestFit="1" customWidth="1"/>
    <col min="12548" max="12548" width="6.5" style="3" customWidth="1"/>
    <col min="12549" max="12550" width="8" style="3" bestFit="1" customWidth="1"/>
    <col min="12551" max="12551" width="8.25" style="3" customWidth="1"/>
    <col min="12552" max="12552" width="10.875" style="3" bestFit="1" customWidth="1"/>
    <col min="12553" max="12553" width="7.5" style="3" customWidth="1"/>
    <col min="12554" max="12554" width="10" style="3"/>
    <col min="12555" max="12555" width="9.125" style="3" customWidth="1"/>
    <col min="12556" max="12556" width="10.5" style="3" bestFit="1" customWidth="1"/>
    <col min="12557" max="12792" width="10" style="3"/>
    <col min="12793" max="12793" width="14.5" style="3" customWidth="1"/>
    <col min="12794" max="12794" width="9.625" style="3" customWidth="1"/>
    <col min="12795" max="12795" width="6.125" style="3" bestFit="1" customWidth="1"/>
    <col min="12796" max="12796" width="7.75" style="3" bestFit="1" customWidth="1"/>
    <col min="12797" max="12797" width="5.75" style="3" customWidth="1"/>
    <col min="12798" max="12798" width="6.625" style="3" bestFit="1" customWidth="1"/>
    <col min="12799" max="12799" width="7.75" style="3" bestFit="1" customWidth="1"/>
    <col min="12800" max="12800" width="11.25" style="3" bestFit="1" customWidth="1"/>
    <col min="12801" max="12801" width="5.75" style="3" customWidth="1"/>
    <col min="12802" max="12802" width="7.75" style="3" bestFit="1" customWidth="1"/>
    <col min="12803" max="12803" width="10.5" style="3" bestFit="1" customWidth="1"/>
    <col min="12804" max="12804" width="6.5" style="3" customWidth="1"/>
    <col min="12805" max="12806" width="8" style="3" bestFit="1" customWidth="1"/>
    <col min="12807" max="12807" width="8.25" style="3" customWidth="1"/>
    <col min="12808" max="12808" width="10.875" style="3" bestFit="1" customWidth="1"/>
    <col min="12809" max="12809" width="7.5" style="3" customWidth="1"/>
    <col min="12810" max="12810" width="10" style="3"/>
    <col min="12811" max="12811" width="9.125" style="3" customWidth="1"/>
    <col min="12812" max="12812" width="10.5" style="3" bestFit="1" customWidth="1"/>
    <col min="12813" max="13048" width="10" style="3"/>
    <col min="13049" max="13049" width="14.5" style="3" customWidth="1"/>
    <col min="13050" max="13050" width="9.625" style="3" customWidth="1"/>
    <col min="13051" max="13051" width="6.125" style="3" bestFit="1" customWidth="1"/>
    <col min="13052" max="13052" width="7.75" style="3" bestFit="1" customWidth="1"/>
    <col min="13053" max="13053" width="5.75" style="3" customWidth="1"/>
    <col min="13054" max="13054" width="6.625" style="3" bestFit="1" customWidth="1"/>
    <col min="13055" max="13055" width="7.75" style="3" bestFit="1" customWidth="1"/>
    <col min="13056" max="13056" width="11.25" style="3" bestFit="1" customWidth="1"/>
    <col min="13057" max="13057" width="5.75" style="3" customWidth="1"/>
    <col min="13058" max="13058" width="7.75" style="3" bestFit="1" customWidth="1"/>
    <col min="13059" max="13059" width="10.5" style="3" bestFit="1" customWidth="1"/>
    <col min="13060" max="13060" width="6.5" style="3" customWidth="1"/>
    <col min="13061" max="13062" width="8" style="3" bestFit="1" customWidth="1"/>
    <col min="13063" max="13063" width="8.25" style="3" customWidth="1"/>
    <col min="13064" max="13064" width="10.875" style="3" bestFit="1" customWidth="1"/>
    <col min="13065" max="13065" width="7.5" style="3" customWidth="1"/>
    <col min="13066" max="13066" width="10" style="3"/>
    <col min="13067" max="13067" width="9.125" style="3" customWidth="1"/>
    <col min="13068" max="13068" width="10.5" style="3" bestFit="1" customWidth="1"/>
    <col min="13069" max="13304" width="10" style="3"/>
    <col min="13305" max="13305" width="14.5" style="3" customWidth="1"/>
    <col min="13306" max="13306" width="9.625" style="3" customWidth="1"/>
    <col min="13307" max="13307" width="6.125" style="3" bestFit="1" customWidth="1"/>
    <col min="13308" max="13308" width="7.75" style="3" bestFit="1" customWidth="1"/>
    <col min="13309" max="13309" width="5.75" style="3" customWidth="1"/>
    <col min="13310" max="13310" width="6.625" style="3" bestFit="1" customWidth="1"/>
    <col min="13311" max="13311" width="7.75" style="3" bestFit="1" customWidth="1"/>
    <col min="13312" max="13312" width="11.25" style="3" bestFit="1" customWidth="1"/>
    <col min="13313" max="13313" width="5.75" style="3" customWidth="1"/>
    <col min="13314" max="13314" width="7.75" style="3" bestFit="1" customWidth="1"/>
    <col min="13315" max="13315" width="10.5" style="3" bestFit="1" customWidth="1"/>
    <col min="13316" max="13316" width="6.5" style="3" customWidth="1"/>
    <col min="13317" max="13318" width="8" style="3" bestFit="1" customWidth="1"/>
    <col min="13319" max="13319" width="8.25" style="3" customWidth="1"/>
    <col min="13320" max="13320" width="10.875" style="3" bestFit="1" customWidth="1"/>
    <col min="13321" max="13321" width="7.5" style="3" customWidth="1"/>
    <col min="13322" max="13322" width="10" style="3"/>
    <col min="13323" max="13323" width="9.125" style="3" customWidth="1"/>
    <col min="13324" max="13324" width="10.5" style="3" bestFit="1" customWidth="1"/>
    <col min="13325" max="13560" width="10" style="3"/>
    <col min="13561" max="13561" width="14.5" style="3" customWidth="1"/>
    <col min="13562" max="13562" width="9.625" style="3" customWidth="1"/>
    <col min="13563" max="13563" width="6.125" style="3" bestFit="1" customWidth="1"/>
    <col min="13564" max="13564" width="7.75" style="3" bestFit="1" customWidth="1"/>
    <col min="13565" max="13565" width="5.75" style="3" customWidth="1"/>
    <col min="13566" max="13566" width="6.625" style="3" bestFit="1" customWidth="1"/>
    <col min="13567" max="13567" width="7.75" style="3" bestFit="1" customWidth="1"/>
    <col min="13568" max="13568" width="11.25" style="3" bestFit="1" customWidth="1"/>
    <col min="13569" max="13569" width="5.75" style="3" customWidth="1"/>
    <col min="13570" max="13570" width="7.75" style="3" bestFit="1" customWidth="1"/>
    <col min="13571" max="13571" width="10.5" style="3" bestFit="1" customWidth="1"/>
    <col min="13572" max="13572" width="6.5" style="3" customWidth="1"/>
    <col min="13573" max="13574" width="8" style="3" bestFit="1" customWidth="1"/>
    <col min="13575" max="13575" width="8.25" style="3" customWidth="1"/>
    <col min="13576" max="13576" width="10.875" style="3" bestFit="1" customWidth="1"/>
    <col min="13577" max="13577" width="7.5" style="3" customWidth="1"/>
    <col min="13578" max="13578" width="10" style="3"/>
    <col min="13579" max="13579" width="9.125" style="3" customWidth="1"/>
    <col min="13580" max="13580" width="10.5" style="3" bestFit="1" customWidth="1"/>
    <col min="13581" max="13816" width="10" style="3"/>
    <col min="13817" max="13817" width="14.5" style="3" customWidth="1"/>
    <col min="13818" max="13818" width="9.625" style="3" customWidth="1"/>
    <col min="13819" max="13819" width="6.125" style="3" bestFit="1" customWidth="1"/>
    <col min="13820" max="13820" width="7.75" style="3" bestFit="1" customWidth="1"/>
    <col min="13821" max="13821" width="5.75" style="3" customWidth="1"/>
    <col min="13822" max="13822" width="6.625" style="3" bestFit="1" customWidth="1"/>
    <col min="13823" max="13823" width="7.75" style="3" bestFit="1" customWidth="1"/>
    <col min="13824" max="13824" width="11.25" style="3" bestFit="1" customWidth="1"/>
    <col min="13825" max="13825" width="5.75" style="3" customWidth="1"/>
    <col min="13826" max="13826" width="7.75" style="3" bestFit="1" customWidth="1"/>
    <col min="13827" max="13827" width="10.5" style="3" bestFit="1" customWidth="1"/>
    <col min="13828" max="13828" width="6.5" style="3" customWidth="1"/>
    <col min="13829" max="13830" width="8" style="3" bestFit="1" customWidth="1"/>
    <col min="13831" max="13831" width="8.25" style="3" customWidth="1"/>
    <col min="13832" max="13832" width="10.875" style="3" bestFit="1" customWidth="1"/>
    <col min="13833" max="13833" width="7.5" style="3" customWidth="1"/>
    <col min="13834" max="13834" width="10" style="3"/>
    <col min="13835" max="13835" width="9.125" style="3" customWidth="1"/>
    <col min="13836" max="13836" width="10.5" style="3" bestFit="1" customWidth="1"/>
    <col min="13837" max="14072" width="10" style="3"/>
    <col min="14073" max="14073" width="14.5" style="3" customWidth="1"/>
    <col min="14074" max="14074" width="9.625" style="3" customWidth="1"/>
    <col min="14075" max="14075" width="6.125" style="3" bestFit="1" customWidth="1"/>
    <col min="14076" max="14076" width="7.75" style="3" bestFit="1" customWidth="1"/>
    <col min="14077" max="14077" width="5.75" style="3" customWidth="1"/>
    <col min="14078" max="14078" width="6.625" style="3" bestFit="1" customWidth="1"/>
    <col min="14079" max="14079" width="7.75" style="3" bestFit="1" customWidth="1"/>
    <col min="14080" max="14080" width="11.25" style="3" bestFit="1" customWidth="1"/>
    <col min="14081" max="14081" width="5.75" style="3" customWidth="1"/>
    <col min="14082" max="14082" width="7.75" style="3" bestFit="1" customWidth="1"/>
    <col min="14083" max="14083" width="10.5" style="3" bestFit="1" customWidth="1"/>
    <col min="14084" max="14084" width="6.5" style="3" customWidth="1"/>
    <col min="14085" max="14086" width="8" style="3" bestFit="1" customWidth="1"/>
    <col min="14087" max="14087" width="8.25" style="3" customWidth="1"/>
    <col min="14088" max="14088" width="10.875" style="3" bestFit="1" customWidth="1"/>
    <col min="14089" max="14089" width="7.5" style="3" customWidth="1"/>
    <col min="14090" max="14090" width="10" style="3"/>
    <col min="14091" max="14091" width="9.125" style="3" customWidth="1"/>
    <col min="14092" max="14092" width="10.5" style="3" bestFit="1" customWidth="1"/>
    <col min="14093" max="14328" width="10" style="3"/>
    <col min="14329" max="14329" width="14.5" style="3" customWidth="1"/>
    <col min="14330" max="14330" width="9.625" style="3" customWidth="1"/>
    <col min="14331" max="14331" width="6.125" style="3" bestFit="1" customWidth="1"/>
    <col min="14332" max="14332" width="7.75" style="3" bestFit="1" customWidth="1"/>
    <col min="14333" max="14333" width="5.75" style="3" customWidth="1"/>
    <col min="14334" max="14334" width="6.625" style="3" bestFit="1" customWidth="1"/>
    <col min="14335" max="14335" width="7.75" style="3" bestFit="1" customWidth="1"/>
    <col min="14336" max="14336" width="11.25" style="3" bestFit="1" customWidth="1"/>
    <col min="14337" max="14337" width="5.75" style="3" customWidth="1"/>
    <col min="14338" max="14338" width="7.75" style="3" bestFit="1" customWidth="1"/>
    <col min="14339" max="14339" width="10.5" style="3" bestFit="1" customWidth="1"/>
    <col min="14340" max="14340" width="6.5" style="3" customWidth="1"/>
    <col min="14341" max="14342" width="8" style="3" bestFit="1" customWidth="1"/>
    <col min="14343" max="14343" width="8.25" style="3" customWidth="1"/>
    <col min="14344" max="14344" width="10.875" style="3" bestFit="1" customWidth="1"/>
    <col min="14345" max="14345" width="7.5" style="3" customWidth="1"/>
    <col min="14346" max="14346" width="10" style="3"/>
    <col min="14347" max="14347" width="9.125" style="3" customWidth="1"/>
    <col min="14348" max="14348" width="10.5" style="3" bestFit="1" customWidth="1"/>
    <col min="14349" max="14584" width="10" style="3"/>
    <col min="14585" max="14585" width="14.5" style="3" customWidth="1"/>
    <col min="14586" max="14586" width="9.625" style="3" customWidth="1"/>
    <col min="14587" max="14587" width="6.125" style="3" bestFit="1" customWidth="1"/>
    <col min="14588" max="14588" width="7.75" style="3" bestFit="1" customWidth="1"/>
    <col min="14589" max="14589" width="5.75" style="3" customWidth="1"/>
    <col min="14590" max="14590" width="6.625" style="3" bestFit="1" customWidth="1"/>
    <col min="14591" max="14591" width="7.75" style="3" bestFit="1" customWidth="1"/>
    <col min="14592" max="14592" width="11.25" style="3" bestFit="1" customWidth="1"/>
    <col min="14593" max="14593" width="5.75" style="3" customWidth="1"/>
    <col min="14594" max="14594" width="7.75" style="3" bestFit="1" customWidth="1"/>
    <col min="14595" max="14595" width="10.5" style="3" bestFit="1" customWidth="1"/>
    <col min="14596" max="14596" width="6.5" style="3" customWidth="1"/>
    <col min="14597" max="14598" width="8" style="3" bestFit="1" customWidth="1"/>
    <col min="14599" max="14599" width="8.25" style="3" customWidth="1"/>
    <col min="14600" max="14600" width="10.875" style="3" bestFit="1" customWidth="1"/>
    <col min="14601" max="14601" width="7.5" style="3" customWidth="1"/>
    <col min="14602" max="14602" width="10" style="3"/>
    <col min="14603" max="14603" width="9.125" style="3" customWidth="1"/>
    <col min="14604" max="14604" width="10.5" style="3" bestFit="1" customWidth="1"/>
    <col min="14605" max="14840" width="10" style="3"/>
    <col min="14841" max="14841" width="14.5" style="3" customWidth="1"/>
    <col min="14842" max="14842" width="9.625" style="3" customWidth="1"/>
    <col min="14843" max="14843" width="6.125" style="3" bestFit="1" customWidth="1"/>
    <col min="14844" max="14844" width="7.75" style="3" bestFit="1" customWidth="1"/>
    <col min="14845" max="14845" width="5.75" style="3" customWidth="1"/>
    <col min="14846" max="14846" width="6.625" style="3" bestFit="1" customWidth="1"/>
    <col min="14847" max="14847" width="7.75" style="3" bestFit="1" customWidth="1"/>
    <col min="14848" max="14848" width="11.25" style="3" bestFit="1" customWidth="1"/>
    <col min="14849" max="14849" width="5.75" style="3" customWidth="1"/>
    <col min="14850" max="14850" width="7.75" style="3" bestFit="1" customWidth="1"/>
    <col min="14851" max="14851" width="10.5" style="3" bestFit="1" customWidth="1"/>
    <col min="14852" max="14852" width="6.5" style="3" customWidth="1"/>
    <col min="14853" max="14854" width="8" style="3" bestFit="1" customWidth="1"/>
    <col min="14855" max="14855" width="8.25" style="3" customWidth="1"/>
    <col min="14856" max="14856" width="10.875" style="3" bestFit="1" customWidth="1"/>
    <col min="14857" max="14857" width="7.5" style="3" customWidth="1"/>
    <col min="14858" max="14858" width="10" style="3"/>
    <col min="14859" max="14859" width="9.125" style="3" customWidth="1"/>
    <col min="14860" max="14860" width="10.5" style="3" bestFit="1" customWidth="1"/>
    <col min="14861" max="15096" width="10" style="3"/>
    <col min="15097" max="15097" width="14.5" style="3" customWidth="1"/>
    <col min="15098" max="15098" width="9.625" style="3" customWidth="1"/>
    <col min="15099" max="15099" width="6.125" style="3" bestFit="1" customWidth="1"/>
    <col min="15100" max="15100" width="7.75" style="3" bestFit="1" customWidth="1"/>
    <col min="15101" max="15101" width="5.75" style="3" customWidth="1"/>
    <col min="15102" max="15102" width="6.625" style="3" bestFit="1" customWidth="1"/>
    <col min="15103" max="15103" width="7.75" style="3" bestFit="1" customWidth="1"/>
    <col min="15104" max="15104" width="11.25" style="3" bestFit="1" customWidth="1"/>
    <col min="15105" max="15105" width="5.75" style="3" customWidth="1"/>
    <col min="15106" max="15106" width="7.75" style="3" bestFit="1" customWidth="1"/>
    <col min="15107" max="15107" width="10.5" style="3" bestFit="1" customWidth="1"/>
    <col min="15108" max="15108" width="6.5" style="3" customWidth="1"/>
    <col min="15109" max="15110" width="8" style="3" bestFit="1" customWidth="1"/>
    <col min="15111" max="15111" width="8.25" style="3" customWidth="1"/>
    <col min="15112" max="15112" width="10.875" style="3" bestFit="1" customWidth="1"/>
    <col min="15113" max="15113" width="7.5" style="3" customWidth="1"/>
    <col min="15114" max="15114" width="10" style="3"/>
    <col min="15115" max="15115" width="9.125" style="3" customWidth="1"/>
    <col min="15116" max="15116" width="10.5" style="3" bestFit="1" customWidth="1"/>
    <col min="15117" max="15352" width="10" style="3"/>
    <col min="15353" max="15353" width="14.5" style="3" customWidth="1"/>
    <col min="15354" max="15354" width="9.625" style="3" customWidth="1"/>
    <col min="15355" max="15355" width="6.125" style="3" bestFit="1" customWidth="1"/>
    <col min="15356" max="15356" width="7.75" style="3" bestFit="1" customWidth="1"/>
    <col min="15357" max="15357" width="5.75" style="3" customWidth="1"/>
    <col min="15358" max="15358" width="6.625" style="3" bestFit="1" customWidth="1"/>
    <col min="15359" max="15359" width="7.75" style="3" bestFit="1" customWidth="1"/>
    <col min="15360" max="15360" width="11.25" style="3" bestFit="1" customWidth="1"/>
    <col min="15361" max="15361" width="5.75" style="3" customWidth="1"/>
    <col min="15362" max="15362" width="7.75" style="3" bestFit="1" customWidth="1"/>
    <col min="15363" max="15363" width="10.5" style="3" bestFit="1" customWidth="1"/>
    <col min="15364" max="15364" width="6.5" style="3" customWidth="1"/>
    <col min="15365" max="15366" width="8" style="3" bestFit="1" customWidth="1"/>
    <col min="15367" max="15367" width="8.25" style="3" customWidth="1"/>
    <col min="15368" max="15368" width="10.875" style="3" bestFit="1" customWidth="1"/>
    <col min="15369" max="15369" width="7.5" style="3" customWidth="1"/>
    <col min="15370" max="15370" width="10" style="3"/>
    <col min="15371" max="15371" width="9.125" style="3" customWidth="1"/>
    <col min="15372" max="15372" width="10.5" style="3" bestFit="1" customWidth="1"/>
    <col min="15373" max="15608" width="10" style="3"/>
    <col min="15609" max="15609" width="14.5" style="3" customWidth="1"/>
    <col min="15610" max="15610" width="9.625" style="3" customWidth="1"/>
    <col min="15611" max="15611" width="6.125" style="3" bestFit="1" customWidth="1"/>
    <col min="15612" max="15612" width="7.75" style="3" bestFit="1" customWidth="1"/>
    <col min="15613" max="15613" width="5.75" style="3" customWidth="1"/>
    <col min="15614" max="15614" width="6.625" style="3" bestFit="1" customWidth="1"/>
    <col min="15615" max="15615" width="7.75" style="3" bestFit="1" customWidth="1"/>
    <col min="15616" max="15616" width="11.25" style="3" bestFit="1" customWidth="1"/>
    <col min="15617" max="15617" width="5.75" style="3" customWidth="1"/>
    <col min="15618" max="15618" width="7.75" style="3" bestFit="1" customWidth="1"/>
    <col min="15619" max="15619" width="10.5" style="3" bestFit="1" customWidth="1"/>
    <col min="15620" max="15620" width="6.5" style="3" customWidth="1"/>
    <col min="15621" max="15622" width="8" style="3" bestFit="1" customWidth="1"/>
    <col min="15623" max="15623" width="8.25" style="3" customWidth="1"/>
    <col min="15624" max="15624" width="10.875" style="3" bestFit="1" customWidth="1"/>
    <col min="15625" max="15625" width="7.5" style="3" customWidth="1"/>
    <col min="15626" max="15626" width="10" style="3"/>
    <col min="15627" max="15627" width="9.125" style="3" customWidth="1"/>
    <col min="15628" max="15628" width="10.5" style="3" bestFit="1" customWidth="1"/>
    <col min="15629" max="15864" width="10" style="3"/>
    <col min="15865" max="15865" width="14.5" style="3" customWidth="1"/>
    <col min="15866" max="15866" width="9.625" style="3" customWidth="1"/>
    <col min="15867" max="15867" width="6.125" style="3" bestFit="1" customWidth="1"/>
    <col min="15868" max="15868" width="7.75" style="3" bestFit="1" customWidth="1"/>
    <col min="15869" max="15869" width="5.75" style="3" customWidth="1"/>
    <col min="15870" max="15870" width="6.625" style="3" bestFit="1" customWidth="1"/>
    <col min="15871" max="15871" width="7.75" style="3" bestFit="1" customWidth="1"/>
    <col min="15872" max="15872" width="11.25" style="3" bestFit="1" customWidth="1"/>
    <col min="15873" max="15873" width="5.75" style="3" customWidth="1"/>
    <col min="15874" max="15874" width="7.75" style="3" bestFit="1" customWidth="1"/>
    <col min="15875" max="15875" width="10.5" style="3" bestFit="1" customWidth="1"/>
    <col min="15876" max="15876" width="6.5" style="3" customWidth="1"/>
    <col min="15877" max="15878" width="8" style="3" bestFit="1" customWidth="1"/>
    <col min="15879" max="15879" width="8.25" style="3" customWidth="1"/>
    <col min="15880" max="15880" width="10.875" style="3" bestFit="1" customWidth="1"/>
    <col min="15881" max="15881" width="7.5" style="3" customWidth="1"/>
    <col min="15882" max="15882" width="10" style="3"/>
    <col min="15883" max="15883" width="9.125" style="3" customWidth="1"/>
    <col min="15884" max="15884" width="10.5" style="3" bestFit="1" customWidth="1"/>
    <col min="15885" max="16120" width="10" style="3"/>
    <col min="16121" max="16121" width="14.5" style="3" customWidth="1"/>
    <col min="16122" max="16122" width="9.625" style="3" customWidth="1"/>
    <col min="16123" max="16123" width="6.125" style="3" bestFit="1" customWidth="1"/>
    <col min="16124" max="16124" width="7.75" style="3" bestFit="1" customWidth="1"/>
    <col min="16125" max="16125" width="5.75" style="3" customWidth="1"/>
    <col min="16126" max="16126" width="6.625" style="3" bestFit="1" customWidth="1"/>
    <col min="16127" max="16127" width="7.75" style="3" bestFit="1" customWidth="1"/>
    <col min="16128" max="16128" width="11.25" style="3" bestFit="1" customWidth="1"/>
    <col min="16129" max="16129" width="5.75" style="3" customWidth="1"/>
    <col min="16130" max="16130" width="7.75" style="3" bestFit="1" customWidth="1"/>
    <col min="16131" max="16131" width="10.5" style="3" bestFit="1" customWidth="1"/>
    <col min="16132" max="16132" width="6.5" style="3" customWidth="1"/>
    <col min="16133" max="16134" width="8" style="3" bestFit="1" customWidth="1"/>
    <col min="16135" max="16135" width="8.25" style="3" customWidth="1"/>
    <col min="16136" max="16136" width="10.875" style="3" bestFit="1" customWidth="1"/>
    <col min="16137" max="16137" width="7.5" style="3" customWidth="1"/>
    <col min="16138" max="16138" width="10" style="3"/>
    <col min="16139" max="16139" width="9.125" style="3" customWidth="1"/>
    <col min="16140" max="16140" width="10.5" style="3" bestFit="1" customWidth="1"/>
    <col min="16141" max="16384" width="11" style="3"/>
  </cols>
  <sheetData>
    <row r="1" spans="1:9" s="8" customFormat="1" x14ac:dyDescent="0.2">
      <c r="A1" s="6" t="s">
        <v>610</v>
      </c>
    </row>
    <row r="2" spans="1:9" ht="15.75" x14ac:dyDescent="0.25">
      <c r="A2" s="2"/>
      <c r="B2" s="109"/>
      <c r="H2" s="110" t="s">
        <v>159</v>
      </c>
    </row>
    <row r="3" spans="1:9" s="114" customFormat="1" ht="13.7" customHeight="1" x14ac:dyDescent="0.2">
      <c r="A3" s="111"/>
      <c r="B3" s="856">
        <f>INDICE!A3</f>
        <v>42156</v>
      </c>
      <c r="C3" s="856"/>
      <c r="D3" s="856"/>
      <c r="E3" s="112"/>
      <c r="F3" s="857" t="s">
        <v>121</v>
      </c>
      <c r="G3" s="857"/>
      <c r="H3" s="857"/>
    </row>
    <row r="4" spans="1:9" s="114" customFormat="1" x14ac:dyDescent="0.2">
      <c r="A4" s="115"/>
      <c r="B4" s="116" t="s">
        <v>151</v>
      </c>
      <c r="C4" s="116" t="s">
        <v>152</v>
      </c>
      <c r="D4" s="116" t="s">
        <v>160</v>
      </c>
      <c r="E4" s="116"/>
      <c r="F4" s="116" t="s">
        <v>151</v>
      </c>
      <c r="G4" s="116" t="s">
        <v>152</v>
      </c>
      <c r="H4" s="116" t="s">
        <v>160</v>
      </c>
    </row>
    <row r="5" spans="1:9" s="114" customFormat="1" x14ac:dyDescent="0.2">
      <c r="A5" s="111" t="s">
        <v>161</v>
      </c>
      <c r="B5" s="117">
        <v>56.996170000000014</v>
      </c>
      <c r="C5" s="117">
        <v>2.2647000000000004</v>
      </c>
      <c r="D5" s="543">
        <v>59.260870000000011</v>
      </c>
      <c r="E5" s="544"/>
      <c r="F5" s="544">
        <v>661.66693000000032</v>
      </c>
      <c r="G5" s="544">
        <v>25.055279999999996</v>
      </c>
      <c r="H5" s="543">
        <v>686.72221000000036</v>
      </c>
      <c r="I5" s="82"/>
    </row>
    <row r="6" spans="1:9" s="114" customFormat="1" x14ac:dyDescent="0.2">
      <c r="A6" s="115" t="s">
        <v>162</v>
      </c>
      <c r="B6" s="118">
        <v>10.900709999999998</v>
      </c>
      <c r="C6" s="119">
        <v>0.59150999999999998</v>
      </c>
      <c r="D6" s="545">
        <v>11.492219999999998</v>
      </c>
      <c r="E6" s="267"/>
      <c r="F6" s="267">
        <v>126.42924000000008</v>
      </c>
      <c r="G6" s="267">
        <v>6.416780000000001</v>
      </c>
      <c r="H6" s="545">
        <v>132.84602000000007</v>
      </c>
      <c r="I6" s="82"/>
    </row>
    <row r="7" spans="1:9" s="114" customFormat="1" x14ac:dyDescent="0.2">
      <c r="A7" s="115" t="s">
        <v>163</v>
      </c>
      <c r="B7" s="118">
        <v>7.0615499999999995</v>
      </c>
      <c r="C7" s="119">
        <v>0.56555</v>
      </c>
      <c r="D7" s="545">
        <v>7.6270999999999995</v>
      </c>
      <c r="E7" s="267"/>
      <c r="F7" s="267">
        <v>82.696220000000025</v>
      </c>
      <c r="G7" s="267">
        <v>6.1946799999999982</v>
      </c>
      <c r="H7" s="545">
        <v>88.890900000000016</v>
      </c>
      <c r="I7" s="82"/>
    </row>
    <row r="8" spans="1:9" s="114" customFormat="1" x14ac:dyDescent="0.2">
      <c r="A8" s="115" t="s">
        <v>164</v>
      </c>
      <c r="B8" s="118">
        <v>19.935029999999998</v>
      </c>
      <c r="C8" s="118">
        <v>1.0904299999999998</v>
      </c>
      <c r="D8" s="545">
        <v>21.025459999999999</v>
      </c>
      <c r="E8" s="267"/>
      <c r="F8" s="267">
        <v>197.40447000000003</v>
      </c>
      <c r="G8" s="267">
        <v>11.098370000000003</v>
      </c>
      <c r="H8" s="545">
        <v>208.50284000000005</v>
      </c>
      <c r="I8" s="82"/>
    </row>
    <row r="9" spans="1:9" s="114" customFormat="1" x14ac:dyDescent="0.2">
      <c r="A9" s="115" t="s">
        <v>165</v>
      </c>
      <c r="B9" s="118">
        <v>29.261119999999998</v>
      </c>
      <c r="C9" s="118">
        <v>9.7995300000000007</v>
      </c>
      <c r="D9" s="545">
        <v>39.060649999999995</v>
      </c>
      <c r="E9" s="267"/>
      <c r="F9" s="267">
        <v>359.05062000000009</v>
      </c>
      <c r="G9" s="267">
        <v>117.68912999999998</v>
      </c>
      <c r="H9" s="545">
        <v>476.73975000000007</v>
      </c>
      <c r="I9" s="82"/>
    </row>
    <row r="10" spans="1:9" s="114" customFormat="1" x14ac:dyDescent="0.2">
      <c r="A10" s="115" t="s">
        <v>166</v>
      </c>
      <c r="B10" s="118">
        <v>4.9729599999999996</v>
      </c>
      <c r="C10" s="119">
        <v>0.34717999999999999</v>
      </c>
      <c r="D10" s="545">
        <v>5.3201399999999994</v>
      </c>
      <c r="E10" s="267"/>
      <c r="F10" s="267">
        <v>57.243859999999984</v>
      </c>
      <c r="G10" s="267">
        <v>3.3986699999999992</v>
      </c>
      <c r="H10" s="545">
        <v>60.642529999999979</v>
      </c>
      <c r="I10" s="82"/>
    </row>
    <row r="11" spans="1:9" s="114" customFormat="1" x14ac:dyDescent="0.2">
      <c r="A11" s="115" t="s">
        <v>167</v>
      </c>
      <c r="B11" s="118">
        <v>20.649139999999999</v>
      </c>
      <c r="C11" s="118">
        <v>1.2474100000000001</v>
      </c>
      <c r="D11" s="545">
        <v>21.896549999999998</v>
      </c>
      <c r="E11" s="267"/>
      <c r="F11" s="267">
        <v>241.13409999999993</v>
      </c>
      <c r="G11" s="267">
        <v>14.429370000000015</v>
      </c>
      <c r="H11" s="545">
        <v>255.56346999999994</v>
      </c>
      <c r="I11" s="82"/>
    </row>
    <row r="12" spans="1:9" s="114" customFormat="1" x14ac:dyDescent="0.2">
      <c r="A12" s="115" t="s">
        <v>624</v>
      </c>
      <c r="B12" s="118">
        <v>13.694380000000001</v>
      </c>
      <c r="C12" s="119">
        <v>0.67551000000000005</v>
      </c>
      <c r="D12" s="545">
        <v>14.369890000000002</v>
      </c>
      <c r="E12" s="267"/>
      <c r="F12" s="267">
        <v>163.0357799999999</v>
      </c>
      <c r="G12" s="267">
        <v>7.4839100000000043</v>
      </c>
      <c r="H12" s="545">
        <v>170.51968999999991</v>
      </c>
      <c r="I12" s="82"/>
    </row>
    <row r="13" spans="1:9" s="114" customFormat="1" x14ac:dyDescent="0.2">
      <c r="A13" s="115" t="s">
        <v>168</v>
      </c>
      <c r="B13" s="118">
        <v>63.412540000000007</v>
      </c>
      <c r="C13" s="118">
        <v>4.2402399999999991</v>
      </c>
      <c r="D13" s="545">
        <v>67.652780000000007</v>
      </c>
      <c r="E13" s="267"/>
      <c r="F13" s="267">
        <v>722.4284099999993</v>
      </c>
      <c r="G13" s="267">
        <v>47.423980000000022</v>
      </c>
      <c r="H13" s="545">
        <v>769.85238999999933</v>
      </c>
      <c r="I13" s="82"/>
    </row>
    <row r="14" spans="1:9" s="114" customFormat="1" x14ac:dyDescent="0.2">
      <c r="A14" s="115" t="s">
        <v>169</v>
      </c>
      <c r="B14" s="119">
        <v>0.55119000000000007</v>
      </c>
      <c r="C14" s="119">
        <v>4.293000000000001E-2</v>
      </c>
      <c r="D14" s="546">
        <v>0.59412000000000009</v>
      </c>
      <c r="E14" s="119"/>
      <c r="F14" s="267">
        <v>5.9572700000000003</v>
      </c>
      <c r="G14" s="119">
        <v>0.52764</v>
      </c>
      <c r="H14" s="546">
        <v>6.4849100000000002</v>
      </c>
      <c r="I14" s="82"/>
    </row>
    <row r="15" spans="1:9" s="114" customFormat="1" x14ac:dyDescent="0.2">
      <c r="A15" s="115" t="s">
        <v>170</v>
      </c>
      <c r="B15" s="118">
        <v>41.195389999999996</v>
      </c>
      <c r="C15" s="118">
        <v>1.8293799999999998</v>
      </c>
      <c r="D15" s="545">
        <v>43.024769999999997</v>
      </c>
      <c r="E15" s="267"/>
      <c r="F15" s="267">
        <v>472.45060999999998</v>
      </c>
      <c r="G15" s="267">
        <v>19.851289999999999</v>
      </c>
      <c r="H15" s="545">
        <v>492.30189999999999</v>
      </c>
      <c r="I15" s="82"/>
    </row>
    <row r="16" spans="1:9" s="114" customFormat="1" x14ac:dyDescent="0.2">
      <c r="A16" s="115" t="s">
        <v>171</v>
      </c>
      <c r="B16" s="118">
        <v>7.6688499999999991</v>
      </c>
      <c r="C16" s="119">
        <v>0.24926999999999999</v>
      </c>
      <c r="D16" s="545">
        <v>7.9181199999999992</v>
      </c>
      <c r="E16" s="267"/>
      <c r="F16" s="267">
        <v>92.238779999999934</v>
      </c>
      <c r="G16" s="267">
        <v>2.8561999999999972</v>
      </c>
      <c r="H16" s="545">
        <v>95.094979999999936</v>
      </c>
      <c r="I16" s="82"/>
    </row>
    <row r="17" spans="1:14" s="114" customFormat="1" x14ac:dyDescent="0.2">
      <c r="A17" s="115" t="s">
        <v>172</v>
      </c>
      <c r="B17" s="118">
        <v>19.651119999999995</v>
      </c>
      <c r="C17" s="118">
        <v>1.1603100000000002</v>
      </c>
      <c r="D17" s="545">
        <v>20.811429999999994</v>
      </c>
      <c r="E17" s="267"/>
      <c r="F17" s="267">
        <v>228.19938999999997</v>
      </c>
      <c r="G17" s="267">
        <v>12.944880000000014</v>
      </c>
      <c r="H17" s="545">
        <v>241.14426999999998</v>
      </c>
      <c r="I17" s="82"/>
    </row>
    <row r="18" spans="1:14" s="114" customFormat="1" x14ac:dyDescent="0.2">
      <c r="A18" s="115" t="s">
        <v>173</v>
      </c>
      <c r="B18" s="118">
        <v>2.2885300000000006</v>
      </c>
      <c r="C18" s="119">
        <v>0.11031000000000001</v>
      </c>
      <c r="D18" s="545">
        <v>2.3988400000000007</v>
      </c>
      <c r="E18" s="267"/>
      <c r="F18" s="267">
        <v>26.446580000000004</v>
      </c>
      <c r="G18" s="267">
        <v>1.5065100000000002</v>
      </c>
      <c r="H18" s="545">
        <v>27.953090000000003</v>
      </c>
      <c r="I18" s="82"/>
    </row>
    <row r="19" spans="1:14" s="114" customFormat="1" x14ac:dyDescent="0.2">
      <c r="A19" s="115" t="s">
        <v>174</v>
      </c>
      <c r="B19" s="118">
        <v>44.841400000000007</v>
      </c>
      <c r="C19" s="118">
        <v>2.52596</v>
      </c>
      <c r="D19" s="545">
        <v>47.367360000000005</v>
      </c>
      <c r="E19" s="267"/>
      <c r="F19" s="267">
        <v>513.91775999999993</v>
      </c>
      <c r="G19" s="267">
        <v>27.472619999999992</v>
      </c>
      <c r="H19" s="545">
        <v>541.39037999999994</v>
      </c>
      <c r="I19" s="82"/>
    </row>
    <row r="20" spans="1:14" s="114" customFormat="1" x14ac:dyDescent="0.2">
      <c r="A20" s="115" t="s">
        <v>175</v>
      </c>
      <c r="B20" s="119">
        <v>0.58523000000000003</v>
      </c>
      <c r="C20" s="119">
        <v>0</v>
      </c>
      <c r="D20" s="546">
        <v>0.58523000000000003</v>
      </c>
      <c r="E20" s="119"/>
      <c r="F20" s="267">
        <v>6.2287600000000003</v>
      </c>
      <c r="G20" s="119">
        <v>0</v>
      </c>
      <c r="H20" s="546">
        <v>6.2287600000000003</v>
      </c>
      <c r="I20" s="82"/>
    </row>
    <row r="21" spans="1:14" s="114" customFormat="1" x14ac:dyDescent="0.2">
      <c r="A21" s="115" t="s">
        <v>176</v>
      </c>
      <c r="B21" s="118">
        <v>9.9686699999999995</v>
      </c>
      <c r="C21" s="119">
        <v>0.51940999999999993</v>
      </c>
      <c r="D21" s="545">
        <v>10.48808</v>
      </c>
      <c r="E21" s="267"/>
      <c r="F21" s="267">
        <v>112.45301999999995</v>
      </c>
      <c r="G21" s="267">
        <v>5.6322199999999993</v>
      </c>
      <c r="H21" s="545">
        <v>118.08523999999996</v>
      </c>
      <c r="I21" s="82"/>
    </row>
    <row r="22" spans="1:14" s="114" customFormat="1" x14ac:dyDescent="0.2">
      <c r="A22" s="115" t="s">
        <v>177</v>
      </c>
      <c r="B22" s="118">
        <v>5.3156699999999981</v>
      </c>
      <c r="C22" s="119">
        <v>0.21699000000000002</v>
      </c>
      <c r="D22" s="545">
        <v>5.5326599999999981</v>
      </c>
      <c r="E22" s="267"/>
      <c r="F22" s="267">
        <v>61.172240000000016</v>
      </c>
      <c r="G22" s="267">
        <v>2.4232300000000002</v>
      </c>
      <c r="H22" s="545">
        <v>63.59547000000002</v>
      </c>
      <c r="I22" s="82"/>
    </row>
    <row r="23" spans="1:14" x14ac:dyDescent="0.2">
      <c r="A23" s="120" t="s">
        <v>178</v>
      </c>
      <c r="B23" s="121">
        <v>14.633039999999998</v>
      </c>
      <c r="C23" s="121">
        <v>0.87429999999999997</v>
      </c>
      <c r="D23" s="547">
        <v>15.507339999999997</v>
      </c>
      <c r="E23" s="548"/>
      <c r="F23" s="548">
        <v>166.64759000000009</v>
      </c>
      <c r="G23" s="548">
        <v>10.979449999999995</v>
      </c>
      <c r="H23" s="547">
        <v>177.62704000000008</v>
      </c>
      <c r="I23" s="488"/>
      <c r="N23" s="114"/>
    </row>
    <row r="24" spans="1:14" x14ac:dyDescent="0.2">
      <c r="A24" s="122" t="s">
        <v>512</v>
      </c>
      <c r="B24" s="123">
        <v>373.58269000000018</v>
      </c>
      <c r="C24" s="123">
        <v>28.35092000000002</v>
      </c>
      <c r="D24" s="123">
        <v>401.93361000000021</v>
      </c>
      <c r="E24" s="123"/>
      <c r="F24" s="123">
        <v>4296.8016300000027</v>
      </c>
      <c r="G24" s="123">
        <v>323.38421000000102</v>
      </c>
      <c r="H24" s="123">
        <v>4620.1858400000037</v>
      </c>
      <c r="I24" s="488"/>
    </row>
    <row r="25" spans="1:14" x14ac:dyDescent="0.2">
      <c r="H25" s="93" t="s">
        <v>240</v>
      </c>
    </row>
    <row r="26" spans="1:14" x14ac:dyDescent="0.2">
      <c r="A26" s="549" t="s">
        <v>508</v>
      </c>
      <c r="G26" s="125"/>
      <c r="H26" s="125"/>
    </row>
    <row r="27" spans="1:14" x14ac:dyDescent="0.2">
      <c r="A27" s="154" t="s">
        <v>241</v>
      </c>
      <c r="B27" s="127"/>
      <c r="G27" s="125"/>
      <c r="H27" s="125"/>
    </row>
    <row r="28" spans="1:14" ht="18" x14ac:dyDescent="0.25">
      <c r="A28" s="126"/>
      <c r="B28" s="127"/>
      <c r="E28" s="128"/>
      <c r="G28" s="125"/>
      <c r="H28" s="125"/>
    </row>
    <row r="29" spans="1:14" x14ac:dyDescent="0.2">
      <c r="A29" s="126"/>
      <c r="B29" s="127"/>
      <c r="G29" s="125"/>
      <c r="H29" s="125"/>
    </row>
    <row r="30" spans="1:14" x14ac:dyDescent="0.2">
      <c r="A30" s="126"/>
      <c r="B30" s="127"/>
      <c r="G30" s="125"/>
      <c r="H30" s="125"/>
    </row>
    <row r="31" spans="1:14" x14ac:dyDescent="0.2">
      <c r="A31" s="126"/>
      <c r="B31" s="127"/>
      <c r="G31" s="125"/>
      <c r="H31" s="125"/>
    </row>
    <row r="32" spans="1:14" x14ac:dyDescent="0.2">
      <c r="A32" s="126"/>
      <c r="B32" s="127"/>
      <c r="G32" s="125"/>
      <c r="H32" s="125"/>
    </row>
    <row r="33" spans="1:8" x14ac:dyDescent="0.2">
      <c r="A33" s="126"/>
      <c r="B33" s="127"/>
      <c r="G33" s="125"/>
      <c r="H33" s="125"/>
    </row>
    <row r="34" spans="1:8" x14ac:dyDescent="0.2">
      <c r="A34" s="126"/>
      <c r="B34" s="127"/>
      <c r="G34" s="125"/>
      <c r="H34" s="125"/>
    </row>
    <row r="35" spans="1:8" x14ac:dyDescent="0.2">
      <c r="A35" s="126"/>
      <c r="B35" s="127"/>
      <c r="G35" s="125"/>
      <c r="H35" s="125"/>
    </row>
    <row r="36" spans="1:8" x14ac:dyDescent="0.2">
      <c r="A36" s="126"/>
      <c r="B36" s="127"/>
      <c r="G36" s="125"/>
      <c r="H36" s="125"/>
    </row>
    <row r="37" spans="1:8" x14ac:dyDescent="0.2">
      <c r="A37" s="126"/>
      <c r="B37" s="127"/>
      <c r="G37" s="125"/>
      <c r="H37" s="125"/>
    </row>
    <row r="38" spans="1:8" x14ac:dyDescent="0.2">
      <c r="A38" s="126"/>
      <c r="B38" s="127"/>
      <c r="G38" s="125"/>
      <c r="H38" s="125"/>
    </row>
    <row r="39" spans="1:8" x14ac:dyDescent="0.2">
      <c r="A39" s="126"/>
      <c r="B39" s="127"/>
      <c r="G39" s="125"/>
      <c r="H39" s="125"/>
    </row>
    <row r="40" spans="1:8" x14ac:dyDescent="0.2">
      <c r="A40" s="126"/>
      <c r="B40" s="127"/>
      <c r="G40" s="125"/>
      <c r="H40" s="125"/>
    </row>
    <row r="41" spans="1:8" x14ac:dyDescent="0.2">
      <c r="A41" s="126"/>
      <c r="B41" s="127"/>
      <c r="G41" s="125"/>
      <c r="H41" s="125"/>
    </row>
    <row r="42" spans="1:8" x14ac:dyDescent="0.2">
      <c r="A42" s="126"/>
      <c r="B42" s="127"/>
      <c r="G42" s="125"/>
      <c r="H42" s="125"/>
    </row>
    <row r="43" spans="1:8" x14ac:dyDescent="0.2">
      <c r="A43" s="126"/>
      <c r="B43" s="127"/>
      <c r="G43" s="125"/>
      <c r="H43" s="125"/>
    </row>
    <row r="44" spans="1:8" x14ac:dyDescent="0.2">
      <c r="A44" s="126"/>
      <c r="B44" s="127"/>
      <c r="G44" s="125"/>
      <c r="H44" s="125"/>
    </row>
    <row r="45" spans="1:8" x14ac:dyDescent="0.2">
      <c r="A45" s="126"/>
      <c r="B45" s="127"/>
      <c r="G45" s="125"/>
      <c r="H45" s="125"/>
    </row>
    <row r="46" spans="1:8" x14ac:dyDescent="0.2">
      <c r="G46" s="125"/>
      <c r="H46" s="125"/>
    </row>
    <row r="47" spans="1:8" x14ac:dyDescent="0.2">
      <c r="G47" s="125"/>
      <c r="H47" s="125"/>
    </row>
  </sheetData>
  <mergeCells count="2">
    <mergeCell ref="B3:D3"/>
    <mergeCell ref="F3:H3"/>
  </mergeCells>
  <conditionalFormatting sqref="B5:H24">
    <cfRule type="cellIs" dxfId="97" priority="1" operator="between">
      <formula>0</formula>
      <formula>0.5</formula>
    </cfRule>
    <cfRule type="cellIs" dxfId="96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56</vt:i4>
      </vt:variant>
      <vt:variant>
        <vt:lpstr>Rangos con nombre</vt:lpstr>
      </vt:variant>
      <vt:variant>
        <vt:i4>4</vt:i4>
      </vt:variant>
    </vt:vector>
  </HeadingPairs>
  <TitlesOfParts>
    <vt:vector baseType="lpstr" size="60">
      <vt:lpstr>INDICE</vt:lpstr>
      <vt:lpstr>Indicadores</vt:lpstr>
      <vt:lpstr>Energia primaria</vt:lpstr>
      <vt:lpstr>Energia final</vt:lpstr>
      <vt:lpstr>Consumo PP</vt:lpstr>
      <vt:lpstr>Tv año móvil cons. PP</vt:lpstr>
      <vt:lpstr>Consumo GLP</vt:lpstr>
      <vt:lpstr>Consumo gasolinas</vt:lpstr>
      <vt:lpstr>GNA CCAA</vt:lpstr>
      <vt:lpstr>Consumo gasóleos</vt:lpstr>
      <vt:lpstr>GO CCAA</vt:lpstr>
      <vt:lpstr>Consumo Combustibles Auto</vt:lpstr>
      <vt:lpstr>Bios</vt:lpstr>
      <vt:lpstr>Tv año móvil cons. auto</vt:lpstr>
      <vt:lpstr>Consumo Comb. Auto Canales</vt:lpstr>
      <vt:lpstr>Consumo Comb. Auto CCAA</vt:lpstr>
      <vt:lpstr>Consumo Querosenos</vt:lpstr>
      <vt:lpstr>Consumo Fuelóleos</vt:lpstr>
      <vt:lpstr>FO CCAA</vt:lpstr>
      <vt:lpstr>Consumo Otros Productos</vt:lpstr>
      <vt:lpstr>Impor Crudo</vt:lpstr>
      <vt:lpstr>Coste CIF</vt:lpstr>
      <vt:lpstr>imp-exp PP</vt:lpstr>
      <vt:lpstr>imp-exp PP paises</vt:lpstr>
      <vt:lpstr>produccion interior</vt:lpstr>
      <vt:lpstr>MP procesada</vt:lpstr>
      <vt:lpstr>Produccion bruta</vt:lpstr>
      <vt:lpstr>Balance</vt:lpstr>
      <vt:lpstr>PVP máximo bombona</vt:lpstr>
      <vt:lpstr>PVP de gna y glo</vt:lpstr>
      <vt:lpstr>PVP medio de la gna</vt:lpstr>
      <vt:lpstr>PVP medio del glo</vt:lpstr>
      <vt:lpstr>PVP medio del glo C</vt:lpstr>
      <vt:lpstr>Cotizaciones de los crudos</vt:lpstr>
      <vt:lpstr>Evolución crudos SPOT</vt:lpstr>
      <vt:lpstr>Cotizaciones FOB</vt:lpstr>
      <vt:lpstr>Consumo de gas natural</vt:lpstr>
      <vt:lpstr>Consumo de gas natural grupos</vt:lpstr>
      <vt:lpstr>Tasa variación año móvil GN </vt:lpstr>
      <vt:lpstr>Consumo de gas natural por CCAA</vt:lpstr>
      <vt:lpstr>import. GN paises</vt:lpstr>
      <vt:lpstr>import. GN puntos entrada </vt:lpstr>
      <vt:lpstr>Coste de aprov</vt:lpstr>
      <vt:lpstr>export. GN paises</vt:lpstr>
      <vt:lpstr>export. GN puntos salida</vt:lpstr>
      <vt:lpstr>importaciones netas GN</vt:lpstr>
      <vt:lpstr>Producción interior GN</vt:lpstr>
      <vt:lpstr>Balance  Gas natural</vt:lpstr>
      <vt:lpstr>PVP máximo TUR</vt:lpstr>
      <vt:lpstr>Cotizaciones GN</vt:lpstr>
      <vt:lpstr>Stocks mat. primas y PP</vt:lpstr>
      <vt:lpstr>EMS prod. pet.</vt:lpstr>
      <vt:lpstr>Nivel Stocks España</vt:lpstr>
      <vt:lpstr>RREE Cores</vt:lpstr>
      <vt:lpstr>Existencias GN</vt:lpstr>
      <vt:lpstr>Unidades y factores conversión</vt:lpstr>
      <vt:lpstr>'Consumo Comb. Auto Canales'!Área_de_impresión</vt:lpstr>
      <vt:lpstr>'Consumo gasóleos'!Área_de_impresión</vt:lpstr>
      <vt:lpstr>'Consumo GLP'!Área_de_impresión</vt:lpstr>
      <vt:lpstr>INDICE!Área_de_impresión</vt:lpstr>
    </vt:vector>
  </TitlesOfParts>
  <Company/>
  <LinksUpToDate>false</LinksUpToDate>
  <SharedDoc>false</SharedDoc>
  <HyperlinksChanged>false</HyperlinksChanged>
  <AppVersion>15.0300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