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codeName="ThisWorkbook"/>
  <mc:AlternateContent xmlns:mc="http://schemas.openxmlformats.org/markup-compatibility/2006">
    <mc:Choice Requires="x15">
      <x15ac:absPath xmlns:x15ac="http://schemas.microsoft.com/office/spreadsheetml/2010/11/ac" url="U:\INFORMES CORES WEB\BEH\BEH 2014\2016\10. OCTUBRE 2016\"/>
    </mc:Choice>
  </mc:AlternateContent>
  <bookViews>
    <workbookView xWindow="0" yWindow="0" windowWidth="28800" windowHeight="11085" tabRatio="797"/>
  </bookViews>
  <sheets>
    <sheet name="INDICE" sheetId="2" r:id="rId1"/>
    <sheet name="Indicadores" sheetId="3" r:id="rId2"/>
    <sheet name="Energia primaria" sheetId="4" r:id="rId3"/>
    <sheet name="Energia final" sheetId="5" r:id="rId4"/>
    <sheet name="Consumo PP" sheetId="6" r:id="rId5"/>
    <sheet name="Tv año móvil cons. PP" sheetId="7" r:id="rId6"/>
    <sheet name="Consumo GLP" sheetId="8" r:id="rId7"/>
    <sheet name="Consumo gasolinas" sheetId="9" r:id="rId8"/>
    <sheet name="GNA CCAA" sheetId="10" r:id="rId9"/>
    <sheet name="Consumo gasóleos" sheetId="11" r:id="rId10"/>
    <sheet name="GO CCAA" sheetId="12" r:id="rId11"/>
    <sheet name="Consumo Combustibles Auto" sheetId="13" r:id="rId12"/>
    <sheet name="Bios" sheetId="14" r:id="rId13"/>
    <sheet name="Tv año móvil cons. auto" sheetId="15" r:id="rId14"/>
    <sheet name="Consumo Comb. Auto Canales" sheetId="16" r:id="rId15"/>
    <sheet name="Consumo Comb. Auto CCAA" sheetId="56" r:id="rId16"/>
    <sheet name="Consumo Querosenos" sheetId="17" r:id="rId17"/>
    <sheet name="Consumo Fuelóleos" sheetId="18" r:id="rId18"/>
    <sheet name="FO CCAA" sheetId="19" r:id="rId19"/>
    <sheet name="Consumo Otros Productos" sheetId="20" r:id="rId20"/>
    <sheet name="Impor Crudo" sheetId="21" r:id="rId21"/>
    <sheet name="Coste CIF" sheetId="22" r:id="rId22"/>
    <sheet name="imp-exp PP" sheetId="23" r:id="rId23"/>
    <sheet name="imp-exp PP paises" sheetId="24" r:id="rId24"/>
    <sheet name="produccion interior" sheetId="25" r:id="rId25"/>
    <sheet name="MP procesada" sheetId="26" r:id="rId26"/>
    <sheet name="Produccion bruta" sheetId="27" r:id="rId27"/>
    <sheet name="Balance" sheetId="28" r:id="rId28"/>
    <sheet name="PVP máximo bombona" sheetId="29" r:id="rId29"/>
    <sheet name="PVP de gna y glo" sheetId="30" r:id="rId30"/>
    <sheet name="PVP medio de la gna" sheetId="31" r:id="rId31"/>
    <sheet name="PVP medio del glo" sheetId="32" r:id="rId32"/>
    <sheet name="PVP medio del glo C" sheetId="33" r:id="rId33"/>
    <sheet name="Cotizaciones de los crudos" sheetId="34" r:id="rId34"/>
    <sheet name="Evolución crudos SPOT" sheetId="35" r:id="rId35"/>
    <sheet name="Cotizaciones FOB" sheetId="36" r:id="rId36"/>
    <sheet name="Consumo de gas natural" sheetId="37" r:id="rId37"/>
    <sheet name="Consumo de gas natural grupos" sheetId="38" r:id="rId38"/>
    <sheet name="Tasa variación año móvil GN " sheetId="39" r:id="rId39"/>
    <sheet name="Consumo de gas natural por CCAA" sheetId="40" r:id="rId40"/>
    <sheet name="import. GN paises" sheetId="41" r:id="rId41"/>
    <sheet name="import. GN puntos entrada " sheetId="42" r:id="rId42"/>
    <sheet name="Coste de aprov" sheetId="45" r:id="rId43"/>
    <sheet name="export. GN paises" sheetId="43" r:id="rId44"/>
    <sheet name="export. GN puntos salida" sheetId="44" r:id="rId45"/>
    <sheet name="importaciones netas GN" sheetId="59" r:id="rId46"/>
    <sheet name="Producción interior GN" sheetId="46" r:id="rId47"/>
    <sheet name="Balance  Gas natural" sheetId="47" r:id="rId48"/>
    <sheet name="PVP máximo TUR" sheetId="48" r:id="rId49"/>
    <sheet name="Cotizaciones GN" sheetId="49" r:id="rId50"/>
    <sheet name="Stocks mat. primas y PP" sheetId="50" r:id="rId51"/>
    <sheet name="EMS prod. pet." sheetId="51" r:id="rId52"/>
    <sheet name="Nivel Stocks España" sheetId="53" r:id="rId53"/>
    <sheet name="RREE Cores" sheetId="52" r:id="rId54"/>
    <sheet name="Existencias GN" sheetId="54" r:id="rId55"/>
    <sheet name="Unidades y factores conversión" sheetId="57" r:id="rId56"/>
  </sheets>
  <externalReferences>
    <externalReference r:id="rId57"/>
  </externalReferences>
  <definedNames>
    <definedName name="_xlnm.Print_Area" localSheetId="14">'Consumo Comb. Auto Canales'!$A$1:$H$8</definedName>
    <definedName name="_xlnm.Print_Area" localSheetId="9">'Consumo gasóleos'!$A$1:$H$12</definedName>
    <definedName name="_xlnm.Print_Area" localSheetId="6">'Consumo GLP'!$A$1:$I$13</definedName>
    <definedName name="_xlnm.Print_Area" localSheetId="0">INDICE!$A$1:$K$97</definedName>
    <definedName name="CUART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14">[1]!Macro2</definedName>
    <definedName name="Macro2" localSheetId="15">[1]!Macro2</definedName>
    <definedName name="Macro2" localSheetId="8">[1]!Macro2</definedName>
    <definedName name="Macro2" localSheetId="10">[1]!Macro2</definedName>
    <definedName name="Macro2" localSheetId="0">[1]!Macro2</definedName>
    <definedName name="Macro2" localSheetId="13">[1]!Macro2</definedName>
    <definedName name="Macro2">[1]!Macro2</definedName>
    <definedName name="TERCER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48" l="1"/>
  <c r="D18" i="48"/>
  <c r="F17" i="48" l="1"/>
  <c r="D17" i="48"/>
  <c r="B3" i="59" l="1"/>
  <c r="F12" i="25" l="1"/>
  <c r="D12" i="25"/>
  <c r="B12" i="25"/>
  <c r="B4" i="54" l="1"/>
  <c r="F4" i="54" s="1"/>
  <c r="B3" i="52"/>
  <c r="F3" i="52" s="1"/>
  <c r="D3" i="53"/>
  <c r="H3" i="53" s="1"/>
  <c r="B3" i="51"/>
  <c r="D3" i="51" s="1"/>
  <c r="D4" i="54" l="1"/>
  <c r="D3" i="52"/>
  <c r="F3" i="53"/>
  <c r="F3" i="51"/>
  <c r="B3" i="50" l="1"/>
  <c r="F3" i="50" l="1"/>
  <c r="D3" i="50"/>
  <c r="A3" i="28"/>
  <c r="B3" i="46" l="1"/>
  <c r="B3" i="44"/>
  <c r="C3" i="43"/>
  <c r="B3" i="45"/>
  <c r="B3" i="42"/>
  <c r="B3" i="40"/>
  <c r="C3" i="41"/>
  <c r="B3" i="38"/>
  <c r="B3" i="37"/>
  <c r="B3" i="27"/>
  <c r="B3" i="26"/>
  <c r="B3" i="25"/>
  <c r="C3" i="24"/>
  <c r="B3" i="23"/>
  <c r="B3" i="22"/>
  <c r="C3" i="21"/>
  <c r="B3" i="20"/>
  <c r="B3" i="19"/>
  <c r="B3" i="18"/>
  <c r="B3" i="17"/>
  <c r="D3" i="56"/>
  <c r="B3" i="56"/>
  <c r="B3" i="16"/>
  <c r="B3" i="13"/>
  <c r="D3" i="12"/>
  <c r="B3" i="12"/>
  <c r="B3" i="11"/>
  <c r="I5" i="54" l="1"/>
  <c r="H5" i="54"/>
  <c r="I4" i="52"/>
  <c r="H4" i="52"/>
  <c r="I4" i="51"/>
  <c r="H4" i="51"/>
  <c r="I4" i="50"/>
  <c r="H4" i="50"/>
  <c r="I24" i="56" l="1"/>
  <c r="I23" i="56"/>
  <c r="I22" i="56"/>
  <c r="I21" i="56"/>
  <c r="I20" i="56"/>
  <c r="I19" i="56"/>
  <c r="I18" i="56"/>
  <c r="I17" i="56"/>
  <c r="I16" i="56"/>
  <c r="I15" i="56"/>
  <c r="I14" i="56"/>
  <c r="I13" i="56"/>
  <c r="I12" i="56"/>
  <c r="I11" i="56"/>
  <c r="I10" i="56"/>
  <c r="I9" i="56"/>
  <c r="I8" i="56"/>
  <c r="I7" i="56"/>
  <c r="I6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8" i="56"/>
  <c r="D7" i="56"/>
  <c r="D6" i="56"/>
  <c r="I5" i="56"/>
  <c r="D5" i="56"/>
  <c r="H24" i="56"/>
  <c r="G24" i="56"/>
  <c r="H23" i="56"/>
  <c r="G23" i="56"/>
  <c r="H22" i="56"/>
  <c r="G22" i="56"/>
  <c r="H21" i="56"/>
  <c r="G21" i="56"/>
  <c r="H20" i="56"/>
  <c r="G20" i="56"/>
  <c r="H19" i="56"/>
  <c r="G19" i="56"/>
  <c r="H18" i="56"/>
  <c r="G18" i="56"/>
  <c r="H17" i="56"/>
  <c r="G17" i="56"/>
  <c r="H16" i="56"/>
  <c r="G16" i="56"/>
  <c r="H15" i="56"/>
  <c r="G15" i="56"/>
  <c r="H14" i="56"/>
  <c r="G14" i="56"/>
  <c r="H13" i="56"/>
  <c r="G13" i="56"/>
  <c r="H12" i="56"/>
  <c r="G12" i="56"/>
  <c r="H11" i="56"/>
  <c r="G11" i="56"/>
  <c r="H10" i="56"/>
  <c r="G10" i="56"/>
  <c r="H9" i="56"/>
  <c r="G9" i="56"/>
  <c r="H8" i="56"/>
  <c r="G8" i="56"/>
  <c r="H7" i="56"/>
  <c r="G7" i="56"/>
  <c r="H6" i="56"/>
  <c r="G6" i="56"/>
  <c r="H5" i="56"/>
  <c r="G5" i="56"/>
  <c r="C24" i="56"/>
  <c r="B24" i="56"/>
  <c r="C23" i="56"/>
  <c r="B23" i="56"/>
  <c r="C22" i="56"/>
  <c r="B22" i="56"/>
  <c r="C21" i="56"/>
  <c r="B21" i="56"/>
  <c r="C20" i="56"/>
  <c r="B20" i="56"/>
  <c r="C19" i="56"/>
  <c r="B19" i="56"/>
  <c r="C18" i="56"/>
  <c r="B18" i="56"/>
  <c r="C17" i="56"/>
  <c r="B17" i="56"/>
  <c r="C16" i="56"/>
  <c r="B16" i="56"/>
  <c r="C15" i="56"/>
  <c r="B15" i="56"/>
  <c r="C14" i="56"/>
  <c r="B14" i="56"/>
  <c r="C13" i="56"/>
  <c r="B13" i="56"/>
  <c r="C12" i="56"/>
  <c r="B12" i="56"/>
  <c r="C11" i="56"/>
  <c r="B11" i="56"/>
  <c r="C10" i="56"/>
  <c r="B10" i="56"/>
  <c r="C9" i="56"/>
  <c r="B9" i="56"/>
  <c r="C8" i="56"/>
  <c r="B8" i="56"/>
  <c r="C7" i="56"/>
  <c r="B7" i="56"/>
  <c r="C6" i="56"/>
  <c r="B6" i="56"/>
  <c r="C5" i="56"/>
  <c r="B5" i="56"/>
  <c r="B3" i="10"/>
  <c r="B3" i="9"/>
  <c r="B3" i="8"/>
  <c r="B3" i="6"/>
  <c r="E5" i="56" l="1"/>
  <c r="E6" i="56"/>
  <c r="J22" i="56"/>
  <c r="J5" i="56"/>
  <c r="J10" i="56"/>
  <c r="J8" i="56"/>
  <c r="J9" i="56"/>
  <c r="J18" i="56"/>
  <c r="E8" i="56"/>
  <c r="E16" i="56"/>
  <c r="E24" i="56"/>
  <c r="J14" i="56"/>
  <c r="J13" i="56"/>
  <c r="J16" i="56"/>
  <c r="J24" i="56"/>
  <c r="J6" i="56"/>
  <c r="J12" i="56"/>
  <c r="J20" i="56"/>
  <c r="E15" i="56"/>
  <c r="E9" i="56"/>
  <c r="E17" i="56"/>
  <c r="J15" i="56"/>
  <c r="E10" i="56"/>
  <c r="E18" i="56"/>
  <c r="J21" i="56"/>
  <c r="E14" i="56"/>
  <c r="J19" i="56"/>
  <c r="E11" i="56"/>
  <c r="J11" i="56"/>
  <c r="E12" i="56"/>
  <c r="E20" i="56"/>
  <c r="J17" i="56"/>
  <c r="E7" i="56"/>
  <c r="E23" i="56"/>
  <c r="E19" i="56"/>
  <c r="E13" i="56"/>
  <c r="E21" i="56"/>
  <c r="J7" i="56"/>
  <c r="J23" i="56"/>
  <c r="E22" i="56"/>
</calcChain>
</file>

<file path=xl/sharedStrings.xml><?xml version="1.0" encoding="utf-8"?>
<sst xmlns="http://schemas.openxmlformats.org/spreadsheetml/2006/main" count="1735" uniqueCount="680">
  <si>
    <t>Indicadores</t>
  </si>
  <si>
    <t>Unidades y factores de conversión utilizados</t>
  </si>
  <si>
    <t>1- Productos petrolíferos</t>
  </si>
  <si>
    <t>2-Gas natural</t>
  </si>
  <si>
    <t>3. Reservas petróleo y gas natural en España</t>
  </si>
  <si>
    <t>Consumo de productos petrolíferos</t>
  </si>
  <si>
    <t>Consumo de querosenos</t>
  </si>
  <si>
    <t>Consumo de otros productos</t>
  </si>
  <si>
    <t>Coste CIF</t>
  </si>
  <si>
    <t>2.1 Consumo de gas natural</t>
  </si>
  <si>
    <t>2.3 Balance de gas natural</t>
  </si>
  <si>
    <t>2.4 Precios de gas natural</t>
  </si>
  <si>
    <t xml:space="preserve">PVP máximo de las tarifas último recurso de gas natural </t>
  </si>
  <si>
    <t>1.1 Consumo de productos petrolíferos</t>
  </si>
  <si>
    <t>1.3 Balance de productos petrolíferos</t>
  </si>
  <si>
    <t>1.4 Precios de productos petrolíferos</t>
  </si>
  <si>
    <t>1.2 Importaciones y exportaciones de hidrocarburos líquidos</t>
  </si>
  <si>
    <t>2.2 Importaciones-Exportaciones de gas natural</t>
  </si>
  <si>
    <t>Importaciones por punto de entrada</t>
  </si>
  <si>
    <t>INDICE</t>
  </si>
  <si>
    <t>Cotizaciones de los crudos de referencia y tipo de cambio</t>
  </si>
  <si>
    <t>Evolución de los precios spot de crudos</t>
  </si>
  <si>
    <t xml:space="preserve">Cotizaciones internacionales FOB de productos petrolíferos </t>
  </si>
  <si>
    <t>Consumo anual de energía final en España</t>
  </si>
  <si>
    <t>Consumo de gases licuados del petróleo</t>
  </si>
  <si>
    <t>Consumo de gasolinas</t>
  </si>
  <si>
    <t>Biocarburantes en gasolinas y gasóleos</t>
  </si>
  <si>
    <t>Consumo de gasóleos</t>
  </si>
  <si>
    <t>Consumo de combustibles de automoción</t>
  </si>
  <si>
    <t>Consumo de fuelóleos</t>
  </si>
  <si>
    <t>Producción interior de crudo</t>
  </si>
  <si>
    <t>Producción interior de gas natural</t>
  </si>
  <si>
    <t xml:space="preserve">Unidades y factores de conversión utilizados </t>
  </si>
  <si>
    <t>Consumo de combustibles de automoción por canales</t>
  </si>
  <si>
    <t>Importaciones - Exportaciones de productos petrolíferos por productos</t>
  </si>
  <si>
    <t>PVP medio del gasóleo calefacción</t>
  </si>
  <si>
    <t>PVP medio del gasóleo de automoción</t>
  </si>
  <si>
    <t xml:space="preserve">PVP medio de la gasolina 95 I.O. </t>
  </si>
  <si>
    <t>Consumo de gas natural</t>
  </si>
  <si>
    <t>Stocks de crudo, materias primas y productos petrolíferos</t>
  </si>
  <si>
    <t>Existencias gas natural</t>
  </si>
  <si>
    <t>Existencias mínimas de seguridad de productos petroliferos</t>
  </si>
  <si>
    <t>Fuente</t>
  </si>
  <si>
    <t>Unidades</t>
  </si>
  <si>
    <t>Penúltimo dato</t>
  </si>
  <si>
    <t>Consumo y Demanda</t>
  </si>
  <si>
    <t>Total productos petrolíferos</t>
  </si>
  <si>
    <t>kt</t>
  </si>
  <si>
    <t>Gasolinas</t>
  </si>
  <si>
    <t>Querosenos</t>
  </si>
  <si>
    <t>Gas natural</t>
  </si>
  <si>
    <t>Comercio exterior</t>
  </si>
  <si>
    <t>Importación de crudo</t>
  </si>
  <si>
    <t>Importación de gas natural</t>
  </si>
  <si>
    <t>GWh</t>
  </si>
  <si>
    <t>Coste CIF del crudo importado</t>
  </si>
  <si>
    <t>€/Bbl</t>
  </si>
  <si>
    <t>Refino y stocks de petróleo</t>
  </si>
  <si>
    <t>Materia prima procesada</t>
  </si>
  <si>
    <t>Utilización de la capacidad de refino</t>
  </si>
  <si>
    <t>%</t>
  </si>
  <si>
    <t xml:space="preserve">Stocks de crudo y productos </t>
  </si>
  <si>
    <t>Producción interior</t>
  </si>
  <si>
    <t>Crudo de petróleo</t>
  </si>
  <si>
    <t>Grado de autoabastecimiento (petróleo)</t>
  </si>
  <si>
    <t>Grado de autoabastecimiento (gas)</t>
  </si>
  <si>
    <t>Precios crudos y productos</t>
  </si>
  <si>
    <t>Precio Brent</t>
  </si>
  <si>
    <t>Reuters</t>
  </si>
  <si>
    <t>US$/Bbl</t>
  </si>
  <si>
    <t>Cotización media anual</t>
  </si>
  <si>
    <t>BCE</t>
  </si>
  <si>
    <t>US$/€</t>
  </si>
  <si>
    <t xml:space="preserve">PVP gasolina 95 I.O. </t>
  </si>
  <si>
    <t>MINETUR</t>
  </si>
  <si>
    <t>c€/litro</t>
  </si>
  <si>
    <t>PVP gasóleo auto</t>
  </si>
  <si>
    <t xml:space="preserve">PVP botella de butano 12,5 kg </t>
  </si>
  <si>
    <t>€/bombona</t>
  </si>
  <si>
    <t xml:space="preserve">Tarifa GN 3.1 doméstico y comercial </t>
  </si>
  <si>
    <t>c€/kWh</t>
  </si>
  <si>
    <t>Indicadores de actividad</t>
  </si>
  <si>
    <t>PIB</t>
  </si>
  <si>
    <t>INE</t>
  </si>
  <si>
    <r>
      <t xml:space="preserve">Índice producción industrial </t>
    </r>
    <r>
      <rPr>
        <vertAlign val="superscript"/>
        <sz val="10"/>
        <rFont val="Arial"/>
        <family val="2"/>
      </rPr>
      <t>1</t>
    </r>
  </si>
  <si>
    <t xml:space="preserve"> Bienes de consumo</t>
  </si>
  <si>
    <t xml:space="preserve">  - B. consumo duradero</t>
  </si>
  <si>
    <t xml:space="preserve">  - B. consumo no duradero</t>
  </si>
  <si>
    <t xml:space="preserve"> Bienes de equipo</t>
  </si>
  <si>
    <t xml:space="preserve"> Bienes intermedios</t>
  </si>
  <si>
    <t xml:space="preserve"> Energía</t>
  </si>
  <si>
    <r>
      <t xml:space="preserve">Consumo energía eléctrica </t>
    </r>
    <r>
      <rPr>
        <vertAlign val="superscript"/>
        <sz val="10"/>
        <rFont val="Arial"/>
        <family val="2"/>
      </rPr>
      <t>2</t>
    </r>
  </si>
  <si>
    <t>REE</t>
  </si>
  <si>
    <t>OFICEMEN</t>
  </si>
  <si>
    <t>Matriculación de automóviles</t>
  </si>
  <si>
    <t>DGT</t>
  </si>
  <si>
    <r>
      <t xml:space="preserve">Indicadores de transporte </t>
    </r>
    <r>
      <rPr>
        <b/>
        <vertAlign val="superscript"/>
        <sz val="10"/>
        <rFont val="Arial"/>
        <family val="2"/>
      </rPr>
      <t>1</t>
    </r>
  </si>
  <si>
    <t xml:space="preserve">Transporte total </t>
  </si>
  <si>
    <t xml:space="preserve">Transporte urbano </t>
  </si>
  <si>
    <t>Transporte interurbano</t>
  </si>
  <si>
    <t>Transporte por autobús</t>
  </si>
  <si>
    <t>Transporte ferrocarril</t>
  </si>
  <si>
    <t>Cercanías</t>
  </si>
  <si>
    <t>Media distancia</t>
  </si>
  <si>
    <t>Larga distancia</t>
  </si>
  <si>
    <t xml:space="preserve">Transporte aéreo (interior) </t>
  </si>
  <si>
    <t xml:space="preserve">Marítimo (cabotaje) </t>
  </si>
  <si>
    <t xml:space="preserve">Consumo anual de energía primaria en España y grado de autoabastecimiento </t>
  </si>
  <si>
    <t>Unidad: miles de toneladas equivalentes de petróleo</t>
  </si>
  <si>
    <t>Estructura (%)</t>
  </si>
  <si>
    <t>Autoabastecimiento</t>
  </si>
  <si>
    <t>Carbón</t>
  </si>
  <si>
    <t>Petróleo</t>
  </si>
  <si>
    <t>Gas Natural</t>
  </si>
  <si>
    <t>Nuclear</t>
  </si>
  <si>
    <t>Energías Renovables</t>
  </si>
  <si>
    <t>Residuos no renovables</t>
  </si>
  <si>
    <t>Saldo Electr.(Imp.-Exp.)</t>
  </si>
  <si>
    <t>Total</t>
  </si>
  <si>
    <t>Acumulado anual</t>
  </si>
  <si>
    <t>Últimos doce meses</t>
  </si>
  <si>
    <t xml:space="preserve">Tv (%) (*) </t>
  </si>
  <si>
    <t>Tv (%) (*)</t>
  </si>
  <si>
    <t>Productos petrolíferos</t>
  </si>
  <si>
    <t>Gas</t>
  </si>
  <si>
    <t>Electricidad</t>
  </si>
  <si>
    <t>Renovables</t>
  </si>
  <si>
    <t>Estructura(%)</t>
  </si>
  <si>
    <t>Gasóleos</t>
  </si>
  <si>
    <t>Fuelóleos</t>
  </si>
  <si>
    <t>Otros productos (**)</t>
  </si>
  <si>
    <t>Fuente: CORES</t>
  </si>
  <si>
    <t>* Tasas de variación con respecto al mismo período del año anterior.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</si>
  <si>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</si>
  <si>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</si>
  <si>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</si>
  <si>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</si>
  <si>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</si>
  <si>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</si>
  <si>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</si>
  <si>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</si>
  <si>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</si>
  <si>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</si>
  <si>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</si>
  <si>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</si>
  <si>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Envasado</t>
  </si>
  <si>
    <t>Granel</t>
  </si>
  <si>
    <t>Automoción (envasado y granel)</t>
  </si>
  <si>
    <t>Otros</t>
  </si>
  <si>
    <t>-</t>
  </si>
  <si>
    <t>95 I.O.</t>
  </si>
  <si>
    <t>98 I.O.</t>
  </si>
  <si>
    <t>Gasolinas Mezcla</t>
  </si>
  <si>
    <t>Subtotal gasolinas auto</t>
  </si>
  <si>
    <t>Otras gasolinas</t>
  </si>
  <si>
    <t>Total **</t>
  </si>
  <si>
    <t>De los cuales:</t>
  </si>
  <si>
    <t>% en kt</t>
  </si>
  <si>
    <t>Unidad: miles de toneladas</t>
  </si>
  <si>
    <t xml:space="preserve">Subtotal 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</si>
  <si>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</si>
  <si>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</si>
  <si>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</si>
  <si>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</si>
  <si>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</si>
  <si>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</si>
  <si>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</si>
  <si>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Cataluña</t>
  </si>
  <si>
    <t>Ceuta</t>
  </si>
  <si>
    <t>C.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</si>
  <si>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</si>
  <si>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</si>
  <si>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</si>
  <si>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</si>
  <si>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</si>
  <si>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</si>
  <si>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</si>
  <si>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</si>
  <si>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Gasóleo A</t>
  </si>
  <si>
    <t xml:space="preserve">Biodiesel  </t>
  </si>
  <si>
    <t>Biodiesel  Mezcla</t>
  </si>
  <si>
    <t>Subtotal gasóleos auto</t>
  </si>
  <si>
    <t>Agrícola y pesca (B)</t>
  </si>
  <si>
    <t>Calefacción (C)</t>
  </si>
  <si>
    <t xml:space="preserve">Otros gasóleos </t>
  </si>
  <si>
    <t>Total (**)</t>
  </si>
  <si>
    <t>Biocarburantes</t>
  </si>
  <si>
    <t>A</t>
  </si>
  <si>
    <t>B</t>
  </si>
  <si>
    <t>C</t>
  </si>
  <si>
    <t>Subtotal</t>
  </si>
  <si>
    <t>Gasolinas 95 I.O.</t>
  </si>
  <si>
    <t>Gasolinas 98 I.O.</t>
  </si>
  <si>
    <t>Total gasolinas auto</t>
  </si>
  <si>
    <t>Otros gasóleos de automoción **</t>
  </si>
  <si>
    <t xml:space="preserve">Total </t>
  </si>
  <si>
    <t>Combustibles
 Auto/S.Total (%)</t>
  </si>
  <si>
    <t>Bioetanol</t>
  </si>
  <si>
    <t>Estaciones 
de servicio</t>
  </si>
  <si>
    <t>Extra Red</t>
  </si>
  <si>
    <t>Gasolinas automoción</t>
  </si>
  <si>
    <t>Gasóleos de Automoción</t>
  </si>
  <si>
    <t>Aviación</t>
  </si>
  <si>
    <t>BIA</t>
  </si>
  <si>
    <t>Otros fuelóleos</t>
  </si>
  <si>
    <t>Lubricantes</t>
  </si>
  <si>
    <t>Asfaltos</t>
  </si>
  <si>
    <t>Coque</t>
  </si>
  <si>
    <t>Total otros productos</t>
  </si>
  <si>
    <t>Consumo de gasóleos por Comunidades Autónomas</t>
  </si>
  <si>
    <t>Canadá</t>
  </si>
  <si>
    <t>México</t>
  </si>
  <si>
    <t>Brasil</t>
  </si>
  <si>
    <t>Colombia</t>
  </si>
  <si>
    <t>Venezuela</t>
  </si>
  <si>
    <t>Estonia</t>
  </si>
  <si>
    <t>Italia</t>
  </si>
  <si>
    <t>Kazajastán</t>
  </si>
  <si>
    <t>Noruega</t>
  </si>
  <si>
    <t>Reino Unido</t>
  </si>
  <si>
    <t>Rusia</t>
  </si>
  <si>
    <t>Arabia Saudí</t>
  </si>
  <si>
    <t>Irak</t>
  </si>
  <si>
    <t>Omán</t>
  </si>
  <si>
    <t>Angola</t>
  </si>
  <si>
    <t>Argelia</t>
  </si>
  <si>
    <t>Camerún</t>
  </si>
  <si>
    <t>Congo</t>
  </si>
  <si>
    <t>Egipto</t>
  </si>
  <si>
    <t>Gabón</t>
  </si>
  <si>
    <t>Guinea</t>
  </si>
  <si>
    <t>Libia</t>
  </si>
  <si>
    <t>Nigeria</t>
  </si>
  <si>
    <t>Túnez</t>
  </si>
  <si>
    <t>Otros África</t>
  </si>
  <si>
    <t xml:space="preserve">TOTAL </t>
  </si>
  <si>
    <t>Fuente: Cores</t>
  </si>
  <si>
    <t>- igual que 0,0 / ^ mayor que 0,0</t>
  </si>
  <si>
    <t>Coste CIF del crudo importado en España</t>
  </si>
  <si>
    <t>Unidad: € por barril</t>
  </si>
  <si>
    <t>Importaciones</t>
  </si>
  <si>
    <t>Otros productos</t>
  </si>
  <si>
    <t xml:space="preserve">Total Importaciones </t>
  </si>
  <si>
    <t>Exportaciones</t>
  </si>
  <si>
    <t>Total Exportaciones</t>
  </si>
  <si>
    <t>Total Saldo Exp.-Imp.</t>
  </si>
  <si>
    <t>saldo (E-I)</t>
  </si>
  <si>
    <t>Estados Unidos</t>
  </si>
  <si>
    <t>Argentina</t>
  </si>
  <si>
    <t>Otros América</t>
  </si>
  <si>
    <t>Bélgica</t>
  </si>
  <si>
    <t>Francia</t>
  </si>
  <si>
    <t>Grecia</t>
  </si>
  <si>
    <t>Holanda</t>
  </si>
  <si>
    <t>Portugal</t>
  </si>
  <si>
    <t>Suecia</t>
  </si>
  <si>
    <t>Turquía</t>
  </si>
  <si>
    <t>Ucrania</t>
  </si>
  <si>
    <t>Otros Europa</t>
  </si>
  <si>
    <t>EAU</t>
  </si>
  <si>
    <t>Israel</t>
  </si>
  <si>
    <t>Marruecos</t>
  </si>
  <si>
    <t>India</t>
  </si>
  <si>
    <t>Indonesia</t>
  </si>
  <si>
    <t>Singapur</t>
  </si>
  <si>
    <t>Otros Asia</t>
  </si>
  <si>
    <t>Importaciones de crudo por países y zonas económicas</t>
  </si>
  <si>
    <t>Ayoluengo</t>
  </si>
  <si>
    <t>Boqueron</t>
  </si>
  <si>
    <t>Casablanca</t>
  </si>
  <si>
    <t>Montanazo-Lubina</t>
  </si>
  <si>
    <t>Rodaballo</t>
  </si>
  <si>
    <t>Total Crudo</t>
  </si>
  <si>
    <t>Grado de autoabastecimiento (%)</t>
  </si>
  <si>
    <t>Crudo y materias primas procesadas</t>
  </si>
  <si>
    <t>Produccion bruta de refineria</t>
  </si>
  <si>
    <t>Balance de producción y consumo de productos petrolíferos</t>
  </si>
  <si>
    <t>Producción de refinerías</t>
  </si>
  <si>
    <t>Importaciones de crudo</t>
  </si>
  <si>
    <t>Consumos propios</t>
  </si>
  <si>
    <t>Traspasos / diferencias estadísticas</t>
  </si>
  <si>
    <t>Pérdidas de refino</t>
  </si>
  <si>
    <t>Variación de existencias</t>
  </si>
  <si>
    <t>Unidad:  €/Bombona</t>
  </si>
  <si>
    <t>€/Bombona</t>
  </si>
  <si>
    <t>1 Enero</t>
  </si>
  <si>
    <t>1 Abril</t>
  </si>
  <si>
    <t>1 Julio</t>
  </si>
  <si>
    <t>1 Octubre</t>
  </si>
  <si>
    <t>28 Abril</t>
  </si>
  <si>
    <t>1 Septiembre</t>
  </si>
  <si>
    <t>26 Marzo</t>
  </si>
  <si>
    <t>14 Mayo</t>
  </si>
  <si>
    <t>* % sobre precio anterior</t>
  </si>
  <si>
    <t>Fuente: MINETUR</t>
  </si>
  <si>
    <t>Unidad: c€/litro</t>
  </si>
  <si>
    <t>Precio de venta al público</t>
  </si>
  <si>
    <t>Tasa de variación (%)</t>
  </si>
  <si>
    <t>mes anterior</t>
  </si>
  <si>
    <t>mes año anterior</t>
  </si>
  <si>
    <t xml:space="preserve">PVP medio de la gasolina 95 I.O.  </t>
  </si>
  <si>
    <t>PVP</t>
  </si>
  <si>
    <t>IVA</t>
  </si>
  <si>
    <t>IE</t>
  </si>
  <si>
    <t>PAI</t>
  </si>
  <si>
    <t>España</t>
  </si>
  <si>
    <t>Alemania</t>
  </si>
  <si>
    <t>Austria</t>
  </si>
  <si>
    <t>Bulgaria</t>
  </si>
  <si>
    <t>Chequia</t>
  </si>
  <si>
    <t>Chipre</t>
  </si>
  <si>
    <t>Croacia</t>
  </si>
  <si>
    <t>Dinamarca</t>
  </si>
  <si>
    <t>Eslovaquia</t>
  </si>
  <si>
    <t>Eslovenia</t>
  </si>
  <si>
    <t>Finlandia</t>
  </si>
  <si>
    <t>Hungría</t>
  </si>
  <si>
    <t>Irlanda</t>
  </si>
  <si>
    <t>Letonia</t>
  </si>
  <si>
    <t>Lituania</t>
  </si>
  <si>
    <t>Luxemburgo</t>
  </si>
  <si>
    <t>Malta</t>
  </si>
  <si>
    <t>Polonia</t>
  </si>
  <si>
    <t>Rumanía</t>
  </si>
  <si>
    <t>Media UE ponderada</t>
  </si>
  <si>
    <t>Media Eurozona ponderada</t>
  </si>
  <si>
    <t>Media UE Eurozona-España</t>
  </si>
  <si>
    <t xml:space="preserve">PVP medio del gasóleo de automoción </t>
  </si>
  <si>
    <t>Unidad: US$ por barril</t>
  </si>
  <si>
    <t>Brent  Dated</t>
  </si>
  <si>
    <t xml:space="preserve">WTI  </t>
  </si>
  <si>
    <t>Tipo de cambio $/€</t>
  </si>
  <si>
    <t>Fuente: Reuters</t>
  </si>
  <si>
    <t>Cercano Oriente</t>
  </si>
  <si>
    <t>Arabia Ligero</t>
  </si>
  <si>
    <t>Dubai</t>
  </si>
  <si>
    <t>Irán (ligero)</t>
  </si>
  <si>
    <t>Irán (pesado)</t>
  </si>
  <si>
    <t>Mediterráneo/África</t>
  </si>
  <si>
    <t>Irak (Kirkuk)</t>
  </si>
  <si>
    <t>Argelia (Saharan)</t>
  </si>
  <si>
    <t>Libia (Es Sider)</t>
  </si>
  <si>
    <t>Nigeria (Bonny)</t>
  </si>
  <si>
    <t>Ural</t>
  </si>
  <si>
    <t>América del Norte</t>
  </si>
  <si>
    <t>EE.UU. (Texas Int.)</t>
  </si>
  <si>
    <t>México (Maya)</t>
  </si>
  <si>
    <t>Mar del Norte</t>
  </si>
  <si>
    <t>Ekofisk</t>
  </si>
  <si>
    <t>Forties</t>
  </si>
  <si>
    <t>Brent</t>
  </si>
  <si>
    <t>Cesta OPEP</t>
  </si>
  <si>
    <t>Unidad: US$ por tonelada</t>
  </si>
  <si>
    <t>MED</t>
  </si>
  <si>
    <t>NWE</t>
  </si>
  <si>
    <t>Fuelóleo 1% Azufre</t>
  </si>
  <si>
    <t xml:space="preserve">Consumo de gas natural </t>
  </si>
  <si>
    <t>Consumo convencional</t>
  </si>
  <si>
    <t>Generación eléctrica</t>
  </si>
  <si>
    <t>GNL de consumo directo</t>
  </si>
  <si>
    <t>Consumo de gas natural por grupos de presión</t>
  </si>
  <si>
    <t xml:space="preserve">GNL Consumo directo </t>
  </si>
  <si>
    <t>Enero</t>
  </si>
  <si>
    <t>Grupo 1</t>
  </si>
  <si>
    <t>Grupo 2</t>
  </si>
  <si>
    <t>Grupo 3</t>
  </si>
  <si>
    <t>GNL</t>
  </si>
  <si>
    <t>Com. Valenciana</t>
  </si>
  <si>
    <t>Perú</t>
  </si>
  <si>
    <t>GN</t>
  </si>
  <si>
    <t>Qatar</t>
  </si>
  <si>
    <t xml:space="preserve"> GN</t>
  </si>
  <si>
    <t xml:space="preserve"> GNL</t>
  </si>
  <si>
    <t>(*) Tasa de variación respecto al mismo periodo del año anterior.</t>
  </si>
  <si>
    <t>Conexiones Internacionales</t>
  </si>
  <si>
    <t>Almería</t>
  </si>
  <si>
    <t>Zahara de los Atunes</t>
  </si>
  <si>
    <t>Plantas de regasificación</t>
  </si>
  <si>
    <t>Barcelona</t>
  </si>
  <si>
    <t>Bilbao</t>
  </si>
  <si>
    <t>Cartagena</t>
  </si>
  <si>
    <t>Huelva</t>
  </si>
  <si>
    <t>Mugardos</t>
  </si>
  <si>
    <t>Sagunto</t>
  </si>
  <si>
    <t>Otros GNL</t>
  </si>
  <si>
    <t xml:space="preserve">Exportaciones de gas natural por países </t>
  </si>
  <si>
    <t>Suiza</t>
  </si>
  <si>
    <t>Kuwait</t>
  </si>
  <si>
    <t>Corea del Sur</t>
  </si>
  <si>
    <t>Japón</t>
  </si>
  <si>
    <t>Malasia</t>
  </si>
  <si>
    <t>Oriente Medio</t>
  </si>
  <si>
    <t>Exportaciones de gas natural por punto de salida</t>
  </si>
  <si>
    <t>€/MWh</t>
  </si>
  <si>
    <t>Fuente:DGA</t>
  </si>
  <si>
    <t>Nota: Arancel de aduanas capitulo 27</t>
  </si>
  <si>
    <t xml:space="preserve">Produccion interior de gas natural </t>
  </si>
  <si>
    <t>El Romeral</t>
  </si>
  <si>
    <t>Marismas</t>
  </si>
  <si>
    <t>Poseidón</t>
  </si>
  <si>
    <t xml:space="preserve">Balance de producción y consumo de gas natural </t>
  </si>
  <si>
    <t>Entradas</t>
  </si>
  <si>
    <t>Salidas</t>
  </si>
  <si>
    <t>Entradas de gas natural</t>
  </si>
  <si>
    <t>Salidas de gas natural</t>
  </si>
  <si>
    <t xml:space="preserve">    Producción interior de gas</t>
  </si>
  <si>
    <t xml:space="preserve">    Exportaciones</t>
  </si>
  <si>
    <t xml:space="preserve">    Importaciones GNL</t>
  </si>
  <si>
    <t xml:space="preserve">    Importaciones GN</t>
  </si>
  <si>
    <t>Salidas a distribución y consumo</t>
  </si>
  <si>
    <t xml:space="preserve">    Consumo convencional</t>
  </si>
  <si>
    <t xml:space="preserve">    Generación eléctrica</t>
  </si>
  <si>
    <t xml:space="preserve">    GNL consumo directo</t>
  </si>
  <si>
    <t>Pérdidas y diferencias estadísticas</t>
  </si>
  <si>
    <t>Unidad:  c€/KWh</t>
  </si>
  <si>
    <t>Cotizaciones del gas natural</t>
  </si>
  <si>
    <t>Henry Hub (US$/MMBtu)</t>
  </si>
  <si>
    <t>NBP Day Ahead (GBp/therm)</t>
  </si>
  <si>
    <t xml:space="preserve">Tasa variación año móvil de consumo gas natural </t>
  </si>
  <si>
    <t>Crudos y mat. primas</t>
  </si>
  <si>
    <t>Crudo</t>
  </si>
  <si>
    <t>Stocks en días de importaciones netas</t>
  </si>
  <si>
    <t>Días</t>
  </si>
  <si>
    <t xml:space="preserve"> </t>
  </si>
  <si>
    <t>Almacenamientos Subterráneos **</t>
  </si>
  <si>
    <t>Plantas 
de Regasificación</t>
  </si>
  <si>
    <t>Unidades y factores de conversión para energía</t>
  </si>
  <si>
    <t>TJ</t>
  </si>
  <si>
    <t>Gcal</t>
  </si>
  <si>
    <t>Mtermias</t>
  </si>
  <si>
    <t>Mtep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</si>
  <si>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</si>
  <si>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</si>
  <si>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</si>
  <si>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</si>
  <si>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</si>
  <si>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</si>
  <si>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</si>
  <si>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</si>
  <si>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</si>
  <si>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</si>
  <si>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</si>
  <si>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t>Unidades y factores de conversión para volumen</t>
  </si>
  <si>
    <r>
      <t xml:space="preserve">Galones </t>
    </r>
    <r>
      <rPr>
        <sz val="10"/>
        <color theme="1"/>
        <rFont val="Arial"/>
        <family val="2"/>
      </rPr>
      <t>(EE.UU.)</t>
    </r>
  </si>
  <si>
    <t>Barriles</t>
  </si>
  <si>
    <t>Pie cúbico</t>
  </si>
  <si>
    <t>Litro</t>
  </si>
  <si>
    <t>Metro cúbico</t>
  </si>
  <si>
    <t>Características de las tarifas de consumo a efectos de precios de gas natural</t>
  </si>
  <si>
    <t>Uso doméstico/comercial</t>
  </si>
  <si>
    <t>Presión de suministro ≤4 bar</t>
  </si>
  <si>
    <t xml:space="preserve">Consumos </t>
  </si>
  <si>
    <t>Otra equivalencias utilizadas</t>
  </si>
  <si>
    <t>Prefijos</t>
  </si>
  <si>
    <t>kWh/año</t>
  </si>
  <si>
    <r>
      <t>11,86 kWh/Nm</t>
    </r>
    <r>
      <rPr>
        <vertAlign val="superscript"/>
        <sz val="10"/>
        <color theme="1"/>
        <rFont val="Arial"/>
        <family val="2"/>
      </rPr>
      <t>3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</si>
  <si>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</si>
  <si>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</si>
  <si>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</si>
  <si>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t>Tarifa 1 / TUR1</t>
  </si>
  <si>
    <t>≤5.000</t>
  </si>
  <si>
    <t>7,33 Bbl/t</t>
  </si>
  <si>
    <t>Tarifa 2 / TUR2</t>
  </si>
  <si>
    <t>&gt;5.000 ≤50.000</t>
  </si>
  <si>
    <t>Factores de conversión aproximados</t>
  </si>
  <si>
    <t>Bbl/Tm</t>
  </si>
  <si>
    <t>GLP´s</t>
  </si>
  <si>
    <t>Querosenos - tipo Jet Fuel</t>
  </si>
  <si>
    <t>Otros Productos</t>
  </si>
  <si>
    <t>Países miembros de la OPEP</t>
  </si>
  <si>
    <t>Angola, Arabia Saudí, Argelia, Ecuador, Emiratos Árabes Unidos, Irak, Irán, Kuwait, Libia,</t>
  </si>
  <si>
    <t>Nigeria, Qatar y Venezuela.</t>
  </si>
  <si>
    <t>Países miembros de la AIE</t>
  </si>
  <si>
    <t>Países miembros de la OCDE</t>
  </si>
  <si>
    <t>Países del grupo Unión Europea 28</t>
  </si>
  <si>
    <t xml:space="preserve">Alemania, Austria, Bélgica, Bulgaria, Chipre, Croacia, Dinamarca, Eslovaquia, Eslovenia, </t>
  </si>
  <si>
    <t>España, Estonia, Finlandia, Francia, Grecia, Holanda, Hungría, Irlanda, Italia, Letonia, Lituania,</t>
  </si>
  <si>
    <t>Luxemburgo, Malta, Polonia, Portugal, Reino Unido, República Checa, Rumanía y Suecia.</t>
  </si>
  <si>
    <t>Último 
dato</t>
  </si>
  <si>
    <t>periodo últ. dato</t>
  </si>
  <si>
    <t>Saldo Expor. - Impor. productos petrolíferos</t>
  </si>
  <si>
    <t>(%)Var.inter.</t>
  </si>
  <si>
    <r>
      <t xml:space="preserve">Consumo aparente de cemento </t>
    </r>
    <r>
      <rPr>
        <vertAlign val="superscript"/>
        <sz val="10"/>
        <rFont val="Arial"/>
        <family val="2"/>
      </rPr>
      <t>1</t>
    </r>
  </si>
  <si>
    <t>NOTAS: 1. Ajustado efecto calendario y estacional</t>
  </si>
  <si>
    <t xml:space="preserve">     2. Corregido efecto temperatura y calendario</t>
  </si>
  <si>
    <t>Estructura 
(%)</t>
  </si>
  <si>
    <t>Tv (%)*</t>
  </si>
  <si>
    <t>Otros productos**</t>
  </si>
  <si>
    <t>Total***</t>
  </si>
  <si>
    <t>** Incluye lubricantes, productos asfálticos, coque y otros.</t>
  </si>
  <si>
    <t>*** Para obtener el consumo total nacional deben sumarse las mermas y autoconsumos que figuran en el balance de producción y consumo.</t>
  </si>
  <si>
    <t>Tasa variación año móvil del consumo de productos petrolíferos (%)</t>
  </si>
  <si>
    <t xml:space="preserve">Tv (%)* </t>
  </si>
  <si>
    <t>** Incluye biocarburantes incluidos en gasolinas.</t>
  </si>
  <si>
    <t>* No incluye gasolinas mezcla.</t>
  </si>
  <si>
    <t>Navegación Marítima Internacional</t>
  </si>
  <si>
    <t>** Incluye biocarburantes y bunkers para la navegación marítima internacional desglosados en líneas siguientes.</t>
  </si>
  <si>
    <t>Consumo de gasóleos por Comunidades Autónomas *</t>
  </si>
  <si>
    <t>Total nacional</t>
  </si>
  <si>
    <t>* No incluye otros gasóleos de automoción</t>
  </si>
  <si>
    <t>Total combustibles auto</t>
  </si>
  <si>
    <t>** Biodiésel puro + biodiésel mezcla.</t>
  </si>
  <si>
    <t>* Incluye Biodiesel y HVO</t>
  </si>
  <si>
    <t>Biocarburantes *</t>
  </si>
  <si>
    <t>Nota: Extra Red incluye consumidor final + distribuidores.</t>
  </si>
  <si>
    <t>* No incluye gasolinas mezcla ni otros gasóleos de automoción</t>
  </si>
  <si>
    <t>Consumo de combustibles de automoción por Comunidades Autónomas</t>
  </si>
  <si>
    <t>Consumo de combustibles de automoción por Comunidades Autónomas *</t>
  </si>
  <si>
    <t>Total fuelóleos **</t>
  </si>
  <si>
    <t>** Incluye bunkers para la navegación marítima internacional desglosados en línea siguiente.</t>
  </si>
  <si>
    <t xml:space="preserve">Consumo de fuelóleo BIA por Comunidades Autónomas </t>
  </si>
  <si>
    <t>** Incluye naftas, condensados, parafinas, disolventes y otros.</t>
  </si>
  <si>
    <t>Otros **</t>
  </si>
  <si>
    <t>A. Central y del Sur</t>
  </si>
  <si>
    <t>Europa y Euroasia</t>
  </si>
  <si>
    <t>África</t>
  </si>
  <si>
    <t>OPEP</t>
  </si>
  <si>
    <t>No-OPEP</t>
  </si>
  <si>
    <t>OCDE</t>
  </si>
  <si>
    <t>No-OCDE</t>
  </si>
  <si>
    <t>UE</t>
  </si>
  <si>
    <t>TV (%)*</t>
  </si>
  <si>
    <t>Total gasóleos auto</t>
  </si>
  <si>
    <t>Áreas</t>
  </si>
  <si>
    <t>Países</t>
  </si>
  <si>
    <t>Importaciones y exportaciones de productos petrolíferos por productos</t>
  </si>
  <si>
    <t xml:space="preserve">Saldo Exp.- Imp. </t>
  </si>
  <si>
    <t>n.a.</t>
  </si>
  <si>
    <t>n.a.: no aplica</t>
  </si>
  <si>
    <t>Importaciones y Exportaciones de productos petrolíferos por paises y areas geograficas</t>
  </si>
  <si>
    <t>América Central y Sur</t>
  </si>
  <si>
    <t>Asia Pacífico</t>
  </si>
  <si>
    <t>importación</t>
  </si>
  <si>
    <t>exportación</t>
  </si>
  <si>
    <t>Stocks Industria</t>
  </si>
  <si>
    <t>Stocks Cores</t>
  </si>
  <si>
    <t>Nota: Datos último día del mes</t>
  </si>
  <si>
    <t>Unidades: días de cobertura</t>
  </si>
  <si>
    <t>(*) Tasas de variación con respecto al mes indicado</t>
  </si>
  <si>
    <t>Reservas estratégicas Cores</t>
  </si>
  <si>
    <t>* Tasas de variación con respecto al mes indicado.</t>
  </si>
  <si>
    <t>% ∆</t>
  </si>
  <si>
    <t>Unidad: GWh</t>
  </si>
  <si>
    <t>Coste</t>
  </si>
  <si>
    <t>Unidad: €/MWh</t>
  </si>
  <si>
    <t>Trin. y Tobago</t>
  </si>
  <si>
    <t>Estruc. (%)</t>
  </si>
  <si>
    <t>* Tasa de variación respecto al mismo periodo del año anterior.</t>
  </si>
  <si>
    <t>Nota: Las importaciones corresponden a GNL salvo en los casos en los que está especificado</t>
  </si>
  <si>
    <t>Imp. de prod. intermedios y mat. auxiliares</t>
  </si>
  <si>
    <t>Productos traspasados y otros</t>
  </si>
  <si>
    <t>Importaciones de prod. petrolíferos</t>
  </si>
  <si>
    <t>Variación de existencias de mat. primas</t>
  </si>
  <si>
    <t>Exportaciones de prod. petrolíferos</t>
  </si>
  <si>
    <t>Consumo interior de prod. petrolíferos</t>
  </si>
  <si>
    <t>* Tasas de variación con respecto al mismo periodo del año anterior.</t>
  </si>
  <si>
    <t>** Gas de refineria, naphta, coque y otros.</t>
  </si>
  <si>
    <r>
      <t>%</t>
    </r>
    <r>
      <rPr>
        <b/>
        <sz val="10"/>
        <rFont val="Calibri"/>
        <family val="2"/>
      </rPr>
      <t>∆</t>
    </r>
    <r>
      <rPr>
        <b/>
        <sz val="10"/>
        <rFont val="Arial"/>
        <family val="2"/>
      </rPr>
      <t>*</t>
    </r>
  </si>
  <si>
    <t>PVP máximo de bombona de butano</t>
  </si>
  <si>
    <t xml:space="preserve">PVP gasolina 95 I.O. y gasóleo de automoción </t>
  </si>
  <si>
    <t>PVP Gasóleo automoción</t>
  </si>
  <si>
    <t>PVP Gasolina 95 I.O.</t>
  </si>
  <si>
    <t>n.d.: no disponible</t>
  </si>
  <si>
    <t>Gasolina 10 ppm</t>
  </si>
  <si>
    <t>Gasóleo</t>
  </si>
  <si>
    <t>** Incluido gas natural para materia prima</t>
  </si>
  <si>
    <r>
      <rPr>
        <b/>
        <i/>
        <sz val="10"/>
        <rFont val="Arial"/>
        <family val="2"/>
      </rPr>
      <t>Grupo 3</t>
    </r>
    <r>
      <rPr>
        <sz val="10"/>
        <rFont val="Arial"/>
        <family val="2"/>
      </rPr>
      <t xml:space="preserve"> (Presión ≤ 4 bares)</t>
    </r>
  </si>
  <si>
    <r>
      <rPr>
        <b/>
        <i/>
        <sz val="10"/>
        <rFont val="Arial"/>
        <family val="2"/>
      </rPr>
      <t>Grupo 2</t>
    </r>
    <r>
      <rPr>
        <sz val="10"/>
        <rFont val="Arial"/>
        <family val="2"/>
      </rPr>
      <t xml:space="preserve"> (Presión &gt; 4 bares y ≤ 60 bares)</t>
    </r>
  </si>
  <si>
    <r>
      <rPr>
        <b/>
        <i/>
        <sz val="10"/>
        <rFont val="Arial"/>
        <family val="2"/>
      </rPr>
      <t>Grupo 1</t>
    </r>
    <r>
      <rPr>
        <i/>
        <sz val="10"/>
        <rFont val="Arial"/>
        <family val="2"/>
      </rPr>
      <t xml:space="preserve"> **</t>
    </r>
    <r>
      <rPr>
        <sz val="10"/>
        <rFont val="Arial"/>
        <family val="2"/>
      </rPr>
      <t xml:space="preserve"> (Presión &gt; 60 bares)</t>
    </r>
  </si>
  <si>
    <t xml:space="preserve">Tasa variación año móvil de consumo de gas natural (%) </t>
  </si>
  <si>
    <t>Nota: Debido a desajustes en la información remitida pueden encontrarse pequeñas diferencias entre los datos de consumos desglosados por grupos de presión y los desglosados por Comunidades Autónomas</t>
  </si>
  <si>
    <t>Consumo de gas natural por Comunidades Autónomas y grupos de presión</t>
  </si>
  <si>
    <t>Importaciones de gas natural por países y zonas económicas</t>
  </si>
  <si>
    <t>TUR1</t>
  </si>
  <si>
    <t>TUR2</t>
  </si>
  <si>
    <t xml:space="preserve">PVP máximo de tarifas de último recurso de gas natural </t>
  </si>
  <si>
    <t>* Tasas de variación con respecto al mes indicado</t>
  </si>
  <si>
    <t>**  Incluye el gas útil y el gas colchón extraíble por medios mecánicos.</t>
  </si>
  <si>
    <t>Unidad:GWh</t>
  </si>
  <si>
    <t>Tasa variación año móvil del consumo de productos petrolíferos</t>
  </si>
  <si>
    <t>PVP máximo de la bombona de butano</t>
  </si>
  <si>
    <t>Producción bruta de refinería</t>
  </si>
  <si>
    <t>Importaciones - Exportaciones de productos petrolíferos por países y áreas geográficas</t>
  </si>
  <si>
    <t>Exportaciones de gas natural por países</t>
  </si>
  <si>
    <t>Coste de aprovisionamiento gas natural</t>
  </si>
  <si>
    <t>Nivel de Stocks calculado en días de importaciones netas</t>
  </si>
  <si>
    <t>Reservas estrategicas Cores</t>
  </si>
  <si>
    <t>Consumo de gasolinas por Comunidades Autónomas</t>
  </si>
  <si>
    <t>% en kt vs. gasóleos auto</t>
  </si>
  <si>
    <t>Obligación*</t>
  </si>
  <si>
    <t>* Obligación en días de importaciones netas según método  AIE</t>
  </si>
  <si>
    <t>Cogeneración**</t>
  </si>
  <si>
    <t>** Suministros a instalaciones que disponen de sistemas de cogeneración</t>
  </si>
  <si>
    <t>Gasóleos de auto</t>
  </si>
  <si>
    <t>Consumo de gasolinas  por Comunidades Autónomas  *</t>
  </si>
  <si>
    <t>Tasa de variación año móvil del consumo de combustibles de automoción</t>
  </si>
  <si>
    <t>Tasa de variación año móvil del consumo de combustibles de automoción (%)</t>
  </si>
  <si>
    <t>CORES elabora su información estadística en base a la información mensual y anual que remiten los sujetos obligados sobre los sectores de petróleo y gas natural, principalmente, en virtud de las Resoluciones de 29 de mayo de 2007 y 15 de diciembre de 2008 de la Dirección General de Política Energética y Minas.
Los datos contenidos en el este informe se corresponden con datos actualizados a la fecha de su publicación. Actualizaciones posteriores se recogen en la información estadística mensual que publica CORES a través de su página web www.cores.es.</t>
  </si>
  <si>
    <t>No Especificado</t>
  </si>
  <si>
    <t xml:space="preserve">(**) Se incluyen cargas de cisternas con destino a otros países y otras operaciones de GNL (puestas en frío, suministro directo a buques consumidores) </t>
  </si>
  <si>
    <t/>
  </si>
  <si>
    <t xml:space="preserve">GWh </t>
  </si>
  <si>
    <t>Nota: No se han registrado actualizaciones de precios posteriores a enero de 2014</t>
  </si>
  <si>
    <t>Fuente: D. G. de Política Energética y Minas</t>
  </si>
  <si>
    <t>* Este grado de autoabastecimiento corresponde a biomasa, biocarburantes y residuos</t>
  </si>
  <si>
    <t>Gases licuados del petróleo (GLP´s)</t>
  </si>
  <si>
    <t>Castilla La Mancha</t>
  </si>
  <si>
    <t>Gases licuados del petróleo (GLP's)</t>
  </si>
  <si>
    <t>Fuente: Comisión Europea "Oil Bulletin"</t>
  </si>
  <si>
    <t>Reservas Industria</t>
  </si>
  <si>
    <t>Puerto Rico</t>
  </si>
  <si>
    <t>Portugal GN</t>
  </si>
  <si>
    <t xml:space="preserve">  </t>
  </si>
  <si>
    <t xml:space="preserve">Queroseno </t>
  </si>
  <si>
    <t>** Incluye GLP distintos de los anteriores incluyendo GLP destinado a su posterior transformación</t>
  </si>
  <si>
    <t>Otros**</t>
  </si>
  <si>
    <t>VIP Ibérico</t>
  </si>
  <si>
    <t>VIP Pirineos</t>
  </si>
  <si>
    <t>Plantas de regasificación **</t>
  </si>
  <si>
    <t>Otros O. Medio</t>
  </si>
  <si>
    <t xml:space="preserve">Importaciones netas de gas natural </t>
  </si>
  <si>
    <t>Importaciones netas de gas natural</t>
  </si>
  <si>
    <t>Viura**</t>
  </si>
  <si>
    <t>** Producción de condensado transformada a crudo equivalente.</t>
  </si>
  <si>
    <t>Viura</t>
  </si>
  <si>
    <t xml:space="preserve">        OPEP</t>
  </si>
  <si>
    <t xml:space="preserve">        No-OPEP</t>
  </si>
  <si>
    <t xml:space="preserve">        OCDE</t>
  </si>
  <si>
    <t xml:space="preserve">        No-OCDE</t>
  </si>
  <si>
    <t xml:space="preserve">        UE</t>
  </si>
  <si>
    <t>17 Marzo</t>
  </si>
  <si>
    <t>Macedonia</t>
  </si>
  <si>
    <t>Países de la Eurozona</t>
  </si>
  <si>
    <t>Nota: Datos de productos asfálticos correspondientes a 2014 actualizados a junio 2015</t>
  </si>
  <si>
    <t>19 Mayo</t>
  </si>
  <si>
    <t>Grecia, Holanda, Irlanda, Italia, Letonia, Lituania, Luxemburgo, Malta y Portugal.</t>
  </si>
  <si>
    <t>Año 2014</t>
  </si>
  <si>
    <t>Nota: Por adaptación a la legislación europea, desde enero de 2015, desaparece el concepto de contrato de tránsito de gas, tratándose en adelante como una importación y una exportación más. En consecuencia los datos de 2014 y 2015 no siempre son comparables.</t>
  </si>
  <si>
    <t>21 Julio</t>
  </si>
  <si>
    <t>- igual que 0,0 / ^ distinto de 0,0</t>
  </si>
  <si>
    <t>'- igual que 0,0 / ^ distinto de 0,0</t>
  </si>
  <si>
    <t>* Tasa de variación sobre precio anterior  //  ^ distinto de 0,0</t>
  </si>
  <si>
    <t>Azerbaiyán</t>
  </si>
  <si>
    <t>Alemania, Australia, Austria, Bélgica, Canadá, Corea del Sur, Dinamarca, Eslovaquia, España,</t>
  </si>
  <si>
    <t xml:space="preserve">Estados Unidos, Finlandia, Francia, Grecia, Holanda, Hungría, Irlanda, Italia, Japón, Luxemburgo, </t>
  </si>
  <si>
    <t>Noruega, Nueva Zelanda, Polonia, Portugal, Reino Unido, República Checa, Suecia,</t>
  </si>
  <si>
    <t xml:space="preserve">Suiza y Turquía. </t>
  </si>
  <si>
    <t xml:space="preserve">Alemania, Australia, Austria, Bélgica, Canadá, Corea del Sur, Chile, Dinamarca, Eslovaquia, </t>
  </si>
  <si>
    <t>Eslovenia, España, Estados Unidos, Estonia, Finlandia, Francia, Grecia, Holanda, Hungría,</t>
  </si>
  <si>
    <t xml:space="preserve">Irlanda, Islandia, Israel, Italia, Japón, Luxemburgo, México, Noruega, Nueva Zelanda, Polonia, </t>
  </si>
  <si>
    <t xml:space="preserve">Portugal, Reino Unido, República Checa, Suecia, Suiza y Turquía. </t>
  </si>
  <si>
    <t xml:space="preserve">Alemania, Austria, Bélgica, Chipre, Eslovaquia, Eslovenia, Estonia, España, Finlandia, Francia, </t>
  </si>
  <si>
    <t>15 Septiembre</t>
  </si>
  <si>
    <t>Nueva Zelanda</t>
  </si>
  <si>
    <t>17 Noviembre</t>
  </si>
  <si>
    <t>19 Enero</t>
  </si>
  <si>
    <t xml:space="preserve">Nota: Por adaptación a la legislación europea, desde enero de 2015, desaparece el concepto de contrato de tránsito de gas, tratándose en adelante como una importación y una exportación más. </t>
  </si>
  <si>
    <t xml:space="preserve">Desde octubre 2014, de conformidad con la normativa europea, se agrupan las interconexiones en VIP Ibérico (Badajoz, Tuy y VIP Portugal) y VIP Pirineos (Irún y Larrau)
Nota: Por adaptación a la legislación europea, desde enero de 2015, desaparece el concepto de contrato de tránsito de gas, tratándose en adelante como una importación y una exportación más. </t>
  </si>
  <si>
    <t>Irán</t>
  </si>
  <si>
    <t>15 Marzo</t>
  </si>
  <si>
    <t>Año 2015</t>
  </si>
  <si>
    <t>95,2 *</t>
  </si>
  <si>
    <t>97,7 *</t>
  </si>
  <si>
    <t>^</t>
  </si>
  <si>
    <t>^ distinto de 0,0</t>
  </si>
  <si>
    <t>Tv (%)
2015/2014</t>
  </si>
  <si>
    <t>* Tasa de variación respecto al mismo periodo del año anterior   //   - igual que 0,0 / ^ distinto de 0,0</t>
  </si>
  <si>
    <t xml:space="preserve">** Se incluyen cargas de cisternas con destino a otros países y otras operaciones de GNL (puestas en frío, suministro directo a buques consumidores) Desglose desde enero 2014.
Nota: Las exportaciones corresponden a GNL salvo en los casos en los que está especificado                                                                                                                                                                                                                                       </t>
  </si>
  <si>
    <t>19 Julio</t>
  </si>
  <si>
    <t>17 Mayo</t>
  </si>
  <si>
    <t>Andorra</t>
  </si>
  <si>
    <t>sep-16</t>
  </si>
  <si>
    <t>3erT 2016</t>
  </si>
  <si>
    <t>20 Septiembre</t>
  </si>
  <si>
    <t>Cores</t>
  </si>
  <si>
    <t>oct-16</t>
  </si>
  <si>
    <t>Otras salidas del sistema</t>
  </si>
  <si>
    <t>Pakistán</t>
  </si>
  <si>
    <t>oct-15</t>
  </si>
  <si>
    <t>BOLETÍN ESTADÍSTICO HIDROCARBUROS OCTUBRE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</si>
</sst>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#,##0.000"/>
    <numFmt numFmtId="165" formatCode="0.0000"/>
    <numFmt numFmtId="166" formatCode="#,##0.0"/>
    <numFmt numFmtId="167" formatCode="0.0"/>
    <numFmt numFmtId="168" formatCode="0.000"/>
    <numFmt numFmtId="169" formatCode="#,##0;;&quot;-&quot;"/>
    <numFmt numFmtId="170" formatCode="#,##0;&quot;-&quot;"/>
    <numFmt numFmtId="171" formatCode="#,##0.0;;&quot;-&quot;"/>
    <numFmt numFmtId="172" formatCode="#,##0;\-#,###;&quot;-&quot;"/>
    <numFmt numFmtId="173" formatCode="#,##0;;&quot;&quot;"/>
    <numFmt numFmtId="174" formatCode="#,##0.0000"/>
    <numFmt numFmtId="175" formatCode="#,##0.0;\-#,###.0;&quot;-&quot;"/>
    <numFmt numFmtId="176" formatCode="mmm"/>
    <numFmt numFmtId="177" formatCode="#,##0.0;\-#,###.0;&quot;&quot;"/>
    <numFmt numFmtId="178" formatCode="#,##0.00;\-#,###.00;&quot;n.d.&quot;"/>
    <numFmt numFmtId="180" formatCode="\^"/>
    <numFmt numFmtId="181" formatCode="#,##0.00;\-##,##0.00;&quot;n.d.&quot;"/>
    <numFmt numFmtId="186" formatCode="#,##0.0000000"/>
    <numFmt numFmtId="187" formatCode="#,##0.0;\-##,##0.0;&quot;-&quot;"/>
  </numFmts>
  <fonts count="52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i/>
      <sz val="8"/>
      <name val="Arial"/>
      <family val="2"/>
    </font>
    <font>
      <sz val="8"/>
      <color rgb="FF333333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theme="1" tint="0.3499862666707357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name val="Arial"/>
      <family val="2"/>
      <scheme val="minor"/>
    </font>
    <font>
      <i/>
      <sz val="8"/>
      <color theme="1"/>
      <name val="Arial"/>
      <family val="2"/>
      <scheme val="minor"/>
    </font>
    <font>
      <b/>
      <sz val="12"/>
      <name val="Arial"/>
      <family val="2"/>
      <scheme val="minor"/>
    </font>
    <font>
      <i/>
      <sz val="8"/>
      <name val="Arial"/>
      <family val="2"/>
      <scheme val="minor"/>
    </font>
    <font>
      <i/>
      <sz val="8"/>
      <color theme="1" tint="0.34998626667073579"/>
      <name val="Arial"/>
      <family val="2"/>
    </font>
    <font>
      <b/>
      <sz val="10"/>
      <name val="Calibri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6" tint="-0.249977111117893"/>
      </left>
      <right/>
      <top style="thick">
        <color theme="6" tint="-0.249977111117893"/>
      </top>
      <bottom/>
      <diagonal/>
    </border>
    <border>
      <left/>
      <right/>
      <top style="thick">
        <color theme="6" tint="-0.249977111117893"/>
      </top>
      <bottom/>
      <diagonal/>
    </border>
    <border>
      <left style="thick">
        <color theme="6" tint="-0.249977111117893"/>
      </left>
      <right/>
      <top/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/>
      <diagonal/>
    </border>
    <border>
      <left style="thick">
        <color theme="6" tint="-0.249977111117893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theme="6" tint="-0.249977111117893"/>
      </left>
      <right/>
      <top style="thin">
        <color indexed="64"/>
      </top>
      <bottom style="thin">
        <color auto="1"/>
      </bottom>
      <diagonal/>
    </border>
    <border>
      <left style="thick">
        <color theme="3" tint="-0.249977111117893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ck">
        <color theme="4" tint="-0.249977111117893"/>
      </left>
      <right/>
      <top/>
      <bottom/>
      <diagonal/>
    </border>
  </borders>
  <cellStyleXfs count="15">
    <xf numFmtId="0" fontId="0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34" fillId="0" borderId="0"/>
    <xf numFmtId="0" fontId="2" fillId="0" borderId="0"/>
    <xf numFmtId="0" fontId="35" fillId="0" borderId="0"/>
    <xf numFmtId="0" fontId="34" fillId="0" borderId="0"/>
    <xf numFmtId="0" fontId="4" fillId="0" borderId="0"/>
  </cellStyleXfs>
  <cellXfs count="909">
    <xf numFmtId="0" fontId="0" fillId="0" borderId="0" xfId="0"/>
    <xf numFmtId="0" fontId="0" fillId="2" borderId="0" xfId="0" applyFill="1"/>
    <xf numFmtId="0" fontId="5" fillId="2" borderId="0" xfId="1" applyFont="1" applyFill="1"/>
    <xf numFmtId="0" fontId="4" fillId="2" borderId="0" xfId="1" applyFill="1"/>
    <xf numFmtId="0" fontId="6" fillId="2" borderId="0" xfId="1" applyFont="1" applyFill="1" applyAlignment="1">
      <alignment horizontal="center"/>
    </xf>
    <xf numFmtId="0" fontId="7" fillId="2" borderId="0" xfId="1" applyFont="1" applyFill="1"/>
    <xf numFmtId="0" fontId="8" fillId="2" borderId="0" xfId="1" applyFont="1" applyFill="1"/>
    <xf numFmtId="0" fontId="9" fillId="2" borderId="0" xfId="1" applyFont="1" applyFill="1"/>
    <xf numFmtId="0" fontId="4" fillId="2" borderId="0" xfId="1" applyFont="1" applyFill="1"/>
    <xf numFmtId="0" fontId="10" fillId="2" borderId="0" xfId="2" applyFill="1"/>
    <xf numFmtId="0" fontId="10" fillId="2" borderId="0" xfId="2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/>
    <xf numFmtId="0" fontId="5" fillId="2" borderId="0" xfId="0" applyFont="1" applyFill="1"/>
    <xf numFmtId="0" fontId="14" fillId="2" borderId="0" xfId="0" applyFont="1" applyFill="1"/>
    <xf numFmtId="0" fontId="8" fillId="2" borderId="0" xfId="1" applyFont="1" applyFill="1" applyAlignment="1">
      <alignment horizontal="center"/>
    </xf>
    <xf numFmtId="0" fontId="8" fillId="2" borderId="0" xfId="0" applyFont="1" applyFill="1"/>
    <xf numFmtId="0" fontId="4" fillId="2" borderId="0" xfId="0" applyFont="1" applyFill="1"/>
    <xf numFmtId="0" fontId="15" fillId="2" borderId="0" xfId="0" applyFont="1" applyFill="1"/>
    <xf numFmtId="0" fontId="16" fillId="2" borderId="0" xfId="0" applyFont="1" applyFill="1"/>
    <xf numFmtId="49" fontId="4" fillId="2" borderId="0" xfId="1" applyNumberFormat="1" applyFont="1" applyFill="1"/>
    <xf numFmtId="49" fontId="4" fillId="2" borderId="0" xfId="1" applyNumberFormat="1" applyFont="1" applyFill="1" applyBorder="1"/>
    <xf numFmtId="49" fontId="5" fillId="2" borderId="2" xfId="1" applyNumberFormat="1" applyFont="1" applyFill="1" applyBorder="1" applyAlignment="1">
      <alignment horizontal="left"/>
    </xf>
    <xf numFmtId="0" fontId="8" fillId="2" borderId="2" xfId="1" quotePrefix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/>
    <xf numFmtId="49" fontId="4" fillId="2" borderId="3" xfId="1" applyNumberFormat="1" applyFont="1" applyFill="1" applyBorder="1"/>
    <xf numFmtId="49" fontId="4" fillId="2" borderId="3" xfId="1" applyNumberFormat="1" applyFont="1" applyFill="1" applyBorder="1" applyAlignment="1">
      <alignment horizontal="center"/>
    </xf>
    <xf numFmtId="49" fontId="19" fillId="2" borderId="3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center"/>
    </xf>
    <xf numFmtId="49" fontId="19" fillId="2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right" indent="1"/>
    </xf>
    <xf numFmtId="49" fontId="4" fillId="2" borderId="1" xfId="1" applyNumberFormat="1" applyFont="1" applyFill="1" applyBorder="1"/>
    <xf numFmtId="49" fontId="4" fillId="2" borderId="1" xfId="1" applyNumberFormat="1" applyFont="1" applyFill="1" applyBorder="1" applyAlignment="1">
      <alignment horizontal="center"/>
    </xf>
    <xf numFmtId="49" fontId="19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right" indent="1"/>
    </xf>
    <xf numFmtId="49" fontId="8" fillId="2" borderId="2" xfId="1" applyNumberFormat="1" applyFont="1" applyFill="1" applyBorder="1"/>
    <xf numFmtId="49" fontId="4" fillId="2" borderId="2" xfId="1" applyNumberFormat="1" applyFont="1" applyFill="1" applyBorder="1" applyAlignment="1">
      <alignment horizontal="center"/>
    </xf>
    <xf numFmtId="49" fontId="19" fillId="2" borderId="2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right" indent="1"/>
    </xf>
    <xf numFmtId="4" fontId="4" fillId="2" borderId="0" xfId="1" applyNumberFormat="1" applyFont="1" applyFill="1" applyBorder="1" applyAlignment="1">
      <alignment horizontal="right" indent="1"/>
    </xf>
    <xf numFmtId="164" fontId="4" fillId="2" borderId="3" xfId="1" applyNumberFormat="1" applyFont="1" applyFill="1" applyBorder="1" applyAlignment="1">
      <alignment horizontal="right" indent="1"/>
    </xf>
    <xf numFmtId="49" fontId="20" fillId="2" borderId="1" xfId="1" applyNumberFormat="1" applyFont="1" applyFill="1" applyBorder="1" applyAlignment="1">
      <alignment horizontal="center"/>
    </xf>
    <xf numFmtId="1" fontId="4" fillId="2" borderId="0" xfId="1" applyNumberFormat="1" applyFont="1" applyFill="1" applyBorder="1" applyAlignment="1">
      <alignment horizontal="right" indent="1"/>
    </xf>
    <xf numFmtId="2" fontId="4" fillId="2" borderId="0" xfId="1" applyNumberFormat="1" applyFont="1" applyFill="1" applyBorder="1" applyAlignment="1">
      <alignment horizontal="right" indent="1"/>
    </xf>
    <xf numFmtId="2" fontId="4" fillId="2" borderId="3" xfId="1" applyNumberFormat="1" applyFont="1" applyFill="1" applyBorder="1" applyAlignment="1">
      <alignment horizontal="right" indent="1"/>
    </xf>
    <xf numFmtId="165" fontId="4" fillId="2" borderId="0" xfId="1" applyNumberFormat="1" applyFont="1" applyFill="1" applyBorder="1" applyAlignment="1">
      <alignment horizontal="right" indent="1"/>
    </xf>
    <xf numFmtId="165" fontId="4" fillId="2" borderId="1" xfId="1" applyNumberFormat="1" applyFont="1" applyFill="1" applyBorder="1" applyAlignment="1">
      <alignment horizontal="right" indent="1"/>
    </xf>
    <xf numFmtId="166" fontId="4" fillId="2" borderId="0" xfId="1" applyNumberFormat="1" applyFont="1" applyFill="1" applyBorder="1" applyAlignment="1">
      <alignment horizontal="right" indent="1"/>
    </xf>
    <xf numFmtId="167" fontId="4" fillId="2" borderId="0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 indent="2"/>
    </xf>
    <xf numFmtId="167" fontId="4" fillId="2" borderId="1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/>
    </xf>
    <xf numFmtId="49" fontId="4" fillId="2" borderId="0" xfId="1" applyNumberFormat="1" applyFont="1" applyFill="1" applyBorder="1" applyAlignment="1">
      <alignment horizontal="left" indent="3"/>
    </xf>
    <xf numFmtId="49" fontId="4" fillId="2" borderId="1" xfId="1" applyNumberFormat="1" applyFont="1" applyFill="1" applyBorder="1" applyAlignment="1">
      <alignment horizontal="left"/>
    </xf>
    <xf numFmtId="0" fontId="24" fillId="2" borderId="0" xfId="1" applyFont="1" applyFill="1" applyAlignment="1">
      <alignment vertical="center" wrapText="1"/>
    </xf>
    <xf numFmtId="0" fontId="4" fillId="2" borderId="0" xfId="1" applyFont="1" applyFill="1" applyBorder="1"/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/>
    <xf numFmtId="0" fontId="8" fillId="2" borderId="1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right"/>
    </xf>
    <xf numFmtId="17" fontId="4" fillId="2" borderId="3" xfId="1" applyNumberFormat="1" applyFont="1" applyFill="1" applyBorder="1"/>
    <xf numFmtId="17" fontId="4" fillId="2" borderId="0" xfId="1" applyNumberFormat="1" applyFont="1" applyFill="1" applyBorder="1"/>
    <xf numFmtId="0" fontId="4" fillId="2" borderId="0" xfId="1" applyNumberFormat="1" applyFont="1" applyFill="1" applyBorder="1"/>
    <xf numFmtId="3" fontId="4" fillId="2" borderId="0" xfId="1" applyNumberFormat="1" applyFont="1" applyFill="1" applyBorder="1"/>
    <xf numFmtId="166" fontId="4" fillId="2" borderId="0" xfId="1" applyNumberFormat="1" applyFont="1" applyFill="1" applyBorder="1"/>
    <xf numFmtId="0" fontId="25" fillId="4" borderId="2" xfId="1" applyNumberFormat="1" applyFont="1" applyFill="1" applyBorder="1"/>
    <xf numFmtId="3" fontId="25" fillId="4" borderId="2" xfId="1" applyNumberFormat="1" applyFont="1" applyFill="1" applyBorder="1"/>
    <xf numFmtId="166" fontId="25" fillId="4" borderId="2" xfId="1" applyNumberFormat="1" applyFont="1" applyFill="1" applyBorder="1"/>
    <xf numFmtId="0" fontId="23" fillId="2" borderId="0" xfId="1" applyNumberFormat="1" applyFont="1" applyFill="1" applyBorder="1" applyAlignment="1">
      <alignment horizontal="right"/>
    </xf>
    <xf numFmtId="4" fontId="8" fillId="2" borderId="3" xfId="1" applyNumberFormat="1" applyFont="1" applyFill="1" applyBorder="1" applyAlignment="1">
      <alignment horizontal="right"/>
    </xf>
    <xf numFmtId="0" fontId="8" fillId="2" borderId="3" xfId="1" applyNumberFormat="1" applyFont="1" applyFill="1" applyBorder="1" applyAlignment="1">
      <alignment horizontal="right"/>
    </xf>
    <xf numFmtId="0" fontId="8" fillId="2" borderId="1" xfId="1" applyFont="1" applyFill="1" applyBorder="1" applyAlignment="1"/>
    <xf numFmtId="0" fontId="4" fillId="2" borderId="1" xfId="1" applyNumberFormat="1" applyFont="1" applyFill="1" applyBorder="1"/>
    <xf numFmtId="0" fontId="10" fillId="2" borderId="0" xfId="2" applyFill="1" applyAlignment="1">
      <alignment vertical="center"/>
    </xf>
    <xf numFmtId="0" fontId="10" fillId="2" borderId="0" xfId="2" applyFill="1" applyBorder="1" applyAlignment="1">
      <alignment horizontal="left" vertical="center"/>
    </xf>
    <xf numFmtId="0" fontId="4" fillId="0" borderId="0" xfId="1"/>
    <xf numFmtId="17" fontId="4" fillId="2" borderId="4" xfId="1" applyNumberFormat="1" applyFill="1" applyBorder="1"/>
    <xf numFmtId="0" fontId="4" fillId="0" borderId="0" xfId="1" applyNumberFormat="1"/>
    <xf numFmtId="0" fontId="4" fillId="2" borderId="1" xfId="1" applyNumberFormat="1" applyFill="1" applyBorder="1"/>
    <xf numFmtId="0" fontId="4" fillId="2" borderId="0" xfId="1" applyNumberFormat="1" applyFill="1" applyBorder="1"/>
    <xf numFmtId="3" fontId="4" fillId="2" borderId="3" xfId="1" applyNumberFormat="1" applyFill="1" applyBorder="1"/>
    <xf numFmtId="166" fontId="4" fillId="2" borderId="3" xfId="1" applyNumberFormat="1" applyFill="1" applyBorder="1"/>
    <xf numFmtId="3" fontId="4" fillId="2" borderId="0" xfId="1" applyNumberFormat="1" applyFill="1" applyBorder="1"/>
    <xf numFmtId="166" fontId="4" fillId="2" borderId="0" xfId="1" applyNumberFormat="1" applyFill="1" applyBorder="1"/>
    <xf numFmtId="166" fontId="4" fillId="2" borderId="0" xfId="1" quotePrefix="1" applyNumberFormat="1" applyFill="1" applyBorder="1" applyAlignment="1">
      <alignment horizontal="right"/>
    </xf>
    <xf numFmtId="3" fontId="4" fillId="2" borderId="1" xfId="1" applyNumberFormat="1" applyFill="1" applyBorder="1"/>
    <xf numFmtId="166" fontId="4" fillId="2" borderId="1" xfId="1" applyNumberFormat="1" applyFill="1" applyBorder="1"/>
    <xf numFmtId="0" fontId="25" fillId="4" borderId="1" xfId="1" applyNumberFormat="1" applyFont="1" applyFill="1" applyBorder="1"/>
    <xf numFmtId="3" fontId="25" fillId="4" borderId="1" xfId="1" applyNumberFormat="1" applyFont="1" applyFill="1" applyBorder="1"/>
    <xf numFmtId="166" fontId="25" fillId="4" borderId="1" xfId="1" applyNumberFormat="1" applyFont="1" applyFill="1" applyBorder="1"/>
    <xf numFmtId="0" fontId="23" fillId="2" borderId="0" xfId="3" applyNumberFormat="1" applyFont="1" applyFill="1" applyBorder="1" applyAlignment="1">
      <alignment horizontal="right"/>
    </xf>
    <xf numFmtId="0" fontId="23" fillId="2" borderId="0" xfId="1" applyFont="1" applyFill="1" applyBorder="1"/>
    <xf numFmtId="0" fontId="4" fillId="0" borderId="0" xfId="4" applyFont="1"/>
    <xf numFmtId="0" fontId="4" fillId="0" borderId="0" xfId="4"/>
    <xf numFmtId="4" fontId="8" fillId="2" borderId="2" xfId="1" applyNumberFormat="1" applyFont="1" applyFill="1" applyBorder="1" applyAlignment="1">
      <alignment horizontal="right"/>
    </xf>
    <xf numFmtId="0" fontId="8" fillId="2" borderId="2" xfId="1" applyNumberFormat="1" applyFont="1" applyFill="1" applyBorder="1" applyAlignment="1">
      <alignment horizontal="right"/>
    </xf>
    <xf numFmtId="0" fontId="4" fillId="2" borderId="0" xfId="4" applyNumberFormat="1" applyFill="1" applyBorder="1"/>
    <xf numFmtId="3" fontId="4" fillId="2" borderId="0" xfId="4" applyNumberFormat="1" applyFill="1" applyBorder="1"/>
    <xf numFmtId="166" fontId="4" fillId="2" borderId="0" xfId="4" applyNumberFormat="1" applyFill="1" applyBorder="1"/>
    <xf numFmtId="0" fontId="4" fillId="0" borderId="0" xfId="4" applyNumberFormat="1"/>
    <xf numFmtId="167" fontId="25" fillId="4" borderId="2" xfId="1" applyNumberFormat="1" applyFont="1" applyFill="1" applyBorder="1"/>
    <xf numFmtId="0" fontId="19" fillId="2" borderId="3" xfId="4" applyNumberFormat="1" applyFont="1" applyFill="1" applyBorder="1"/>
    <xf numFmtId="0" fontId="19" fillId="2" borderId="0" xfId="4" applyNumberFormat="1" applyFont="1" applyFill="1" applyBorder="1" applyAlignment="1">
      <alignment horizontal="right"/>
    </xf>
    <xf numFmtId="0" fontId="19" fillId="2" borderId="1" xfId="4" applyNumberFormat="1" applyFont="1" applyFill="1" applyBorder="1" applyAlignment="1">
      <alignment horizontal="right"/>
    </xf>
    <xf numFmtId="0" fontId="26" fillId="0" borderId="0" xfId="4" applyNumberFormat="1" applyFont="1" applyFill="1" applyBorder="1"/>
    <xf numFmtId="0" fontId="26" fillId="0" borderId="0" xfId="4" applyFont="1" applyFill="1" applyBorder="1"/>
    <xf numFmtId="17" fontId="5" fillId="2" borderId="0" xfId="1" applyNumberFormat="1" applyFont="1" applyFill="1"/>
    <xf numFmtId="0" fontId="23" fillId="2" borderId="0" xfId="3" applyFont="1" applyFill="1" applyBorder="1" applyAlignment="1">
      <alignment horizontal="right"/>
    </xf>
    <xf numFmtId="4" fontId="4" fillId="2" borderId="3" xfId="1" applyNumberFormat="1" applyFill="1" applyBorder="1"/>
    <xf numFmtId="4" fontId="8" fillId="2" borderId="3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wrapText="1"/>
    </xf>
    <xf numFmtId="0" fontId="4" fillId="2" borderId="0" xfId="1" applyNumberFormat="1" applyFill="1"/>
    <xf numFmtId="4" fontId="4" fillId="2" borderId="0" xfId="1" applyNumberFormat="1" applyFill="1" applyBorder="1"/>
    <xf numFmtId="4" fontId="8" fillId="2" borderId="0" xfId="1" applyNumberFormat="1" applyFont="1" applyFill="1" applyBorder="1" applyAlignment="1">
      <alignment horizontal="center"/>
    </xf>
    <xf numFmtId="3" fontId="4" fillId="2" borderId="3" xfId="1" applyNumberFormat="1" applyFill="1" applyBorder="1" applyAlignment="1">
      <alignment horizontal="right"/>
    </xf>
    <xf numFmtId="3" fontId="4" fillId="2" borderId="0" xfId="1" applyNumberFormat="1" applyFill="1" applyBorder="1" applyAlignment="1">
      <alignment horizontal="right"/>
    </xf>
    <xf numFmtId="3" fontId="4" fillId="2" borderId="0" xfId="1" quotePrefix="1" applyNumberFormat="1" applyFont="1" applyFill="1" applyBorder="1" applyAlignment="1">
      <alignment horizontal="right"/>
    </xf>
    <xf numFmtId="4" fontId="4" fillId="2" borderId="1" xfId="1" applyNumberFormat="1" applyFill="1" applyBorder="1"/>
    <xf numFmtId="3" fontId="4" fillId="2" borderId="1" xfId="1" applyNumberFormat="1" applyFill="1" applyBorder="1" applyAlignment="1">
      <alignment horizontal="right"/>
    </xf>
    <xf numFmtId="0" fontId="25" fillId="4" borderId="2" xfId="3" applyNumberFormat="1" applyFont="1" applyFill="1" applyBorder="1"/>
    <xf numFmtId="3" fontId="25" fillId="4" borderId="2" xfId="3" applyNumberFormat="1" applyFont="1" applyFill="1" applyBorder="1" applyAlignment="1">
      <alignment horizontal="right"/>
    </xf>
    <xf numFmtId="0" fontId="23" fillId="2" borderId="0" xfId="3" applyFont="1" applyFill="1"/>
    <xf numFmtId="3" fontId="4" fillId="2" borderId="0" xfId="1" applyNumberFormat="1" applyFill="1"/>
    <xf numFmtId="168" fontId="4" fillId="2" borderId="0" xfId="1" applyNumberFormat="1" applyFill="1"/>
    <xf numFmtId="2" fontId="4" fillId="2" borderId="0" xfId="1" applyNumberFormat="1" applyFill="1"/>
    <xf numFmtId="0" fontId="1" fillId="2" borderId="0" xfId="0" applyFont="1" applyFill="1" applyAlignment="1">
      <alignment horizontal="center"/>
    </xf>
    <xf numFmtId="3" fontId="4" fillId="2" borderId="0" xfId="4" applyNumberFormat="1" applyFont="1" applyFill="1" applyBorder="1"/>
    <xf numFmtId="0" fontId="19" fillId="0" borderId="0" xfId="4" applyNumberFormat="1" applyFont="1"/>
    <xf numFmtId="0" fontId="8" fillId="2" borderId="0" xfId="3" applyFont="1" applyFill="1" applyBorder="1" applyAlignment="1"/>
    <xf numFmtId="0" fontId="4" fillId="2" borderId="0" xfId="3" applyFont="1" applyFill="1" applyBorder="1"/>
    <xf numFmtId="0" fontId="12" fillId="2" borderId="0" xfId="5" applyFont="1" applyFill="1" applyBorder="1"/>
    <xf numFmtId="0" fontId="12" fillId="2" borderId="0" xfId="5" applyFont="1" applyFill="1"/>
    <xf numFmtId="0" fontId="8" fillId="2" borderId="1" xfId="3" applyFont="1" applyFill="1" applyBorder="1" applyAlignment="1"/>
    <xf numFmtId="0" fontId="4" fillId="2" borderId="0" xfId="4" applyNumberFormat="1" applyFill="1"/>
    <xf numFmtId="0" fontId="4" fillId="2" borderId="0" xfId="3" applyNumberFormat="1" applyFont="1" applyFill="1" applyBorder="1"/>
    <xf numFmtId="3" fontId="4" fillId="2" borderId="3" xfId="3" applyNumberFormat="1" applyFont="1" applyFill="1" applyBorder="1"/>
    <xf numFmtId="166" fontId="4" fillId="2" borderId="3" xfId="3" applyNumberFormat="1" applyFont="1" applyFill="1" applyBorder="1"/>
    <xf numFmtId="3" fontId="4" fillId="2" borderId="0" xfId="3" applyNumberFormat="1" applyFont="1" applyFill="1" applyBorder="1"/>
    <xf numFmtId="166" fontId="4" fillId="2" borderId="0" xfId="3" applyNumberFormat="1" applyFont="1" applyFill="1" applyBorder="1" applyAlignment="1">
      <alignment horizontal="right"/>
    </xf>
    <xf numFmtId="166" fontId="4" fillId="2" borderId="0" xfId="3" applyNumberFormat="1" applyFont="1" applyFill="1" applyBorder="1"/>
    <xf numFmtId="3" fontId="4" fillId="2" borderId="0" xfId="3" applyNumberFormat="1" applyFont="1" applyFill="1" applyBorder="1" applyAlignment="1">
      <alignment horizontal="right"/>
    </xf>
    <xf numFmtId="0" fontId="8" fillId="2" borderId="0" xfId="3" applyNumberFormat="1" applyFont="1" applyFill="1" applyBorder="1"/>
    <xf numFmtId="3" fontId="8" fillId="2" borderId="0" xfId="3" applyNumberFormat="1" applyFont="1" applyFill="1" applyBorder="1"/>
    <xf numFmtId="166" fontId="8" fillId="2" borderId="0" xfId="3" applyNumberFormat="1" applyFont="1" applyFill="1" applyBorder="1"/>
    <xf numFmtId="0" fontId="25" fillId="4" borderId="0" xfId="3" applyNumberFormat="1" applyFont="1" applyFill="1" applyBorder="1"/>
    <xf numFmtId="3" fontId="25" fillId="4" borderId="0" xfId="3" applyNumberFormat="1" applyFont="1" applyFill="1" applyBorder="1" applyAlignment="1">
      <alignment horizontal="right"/>
    </xf>
    <xf numFmtId="166" fontId="25" fillId="4" borderId="0" xfId="3" applyNumberFormat="1" applyFont="1" applyFill="1" applyBorder="1"/>
    <xf numFmtId="166" fontId="25" fillId="4" borderId="0" xfId="3" quotePrefix="1" applyNumberFormat="1" applyFont="1" applyFill="1" applyBorder="1" applyAlignment="1">
      <alignment horizontal="right"/>
    </xf>
    <xf numFmtId="0" fontId="4" fillId="2" borderId="1" xfId="3" applyNumberFormat="1" applyFont="1" applyFill="1" applyBorder="1"/>
    <xf numFmtId="166" fontId="4" fillId="2" borderId="1" xfId="3" applyNumberFormat="1" applyFont="1" applyFill="1" applyBorder="1"/>
    <xf numFmtId="166" fontId="4" fillId="2" borderId="1" xfId="3" quotePrefix="1" applyNumberFormat="1" applyFont="1" applyFill="1" applyBorder="1" applyAlignment="1">
      <alignment horizontal="right"/>
    </xf>
    <xf numFmtId="0" fontId="23" fillId="2" borderId="0" xfId="3" applyFont="1" applyFill="1" applyBorder="1"/>
    <xf numFmtId="3" fontId="23" fillId="2" borderId="0" xfId="3" applyNumberFormat="1" applyFont="1" applyFill="1" applyBorder="1"/>
    <xf numFmtId="0" fontId="23" fillId="2" borderId="0" xfId="3" applyNumberFormat="1" applyFont="1" applyFill="1" applyBorder="1"/>
    <xf numFmtId="0" fontId="12" fillId="2" borderId="0" xfId="6" applyFont="1" applyFill="1"/>
    <xf numFmtId="0" fontId="23" fillId="2" borderId="0" xfId="6" applyFont="1" applyFill="1" applyBorder="1" applyAlignment="1">
      <alignment horizontal="right"/>
    </xf>
    <xf numFmtId="0" fontId="12" fillId="2" borderId="1" xfId="6" applyNumberFormat="1" applyFont="1" applyFill="1" applyBorder="1"/>
    <xf numFmtId="0" fontId="13" fillId="2" borderId="0" xfId="6" applyNumberFormat="1" applyFont="1" applyFill="1" applyBorder="1"/>
    <xf numFmtId="3" fontId="4" fillId="2" borderId="0" xfId="6" applyNumberFormat="1" applyFont="1" applyFill="1" applyBorder="1"/>
    <xf numFmtId="0" fontId="13" fillId="2" borderId="1" xfId="6" applyNumberFormat="1" applyFont="1" applyFill="1" applyBorder="1"/>
    <xf numFmtId="3" fontId="4" fillId="2" borderId="1" xfId="6" applyNumberFormat="1" applyFont="1" applyFill="1" applyBorder="1"/>
    <xf numFmtId="0" fontId="23" fillId="2" borderId="0" xfId="6" applyFont="1" applyFill="1" applyBorder="1" applyAlignment="1">
      <alignment horizontal="right" wrapText="1"/>
    </xf>
    <xf numFmtId="0" fontId="23" fillId="2" borderId="0" xfId="0" applyFont="1" applyFill="1"/>
    <xf numFmtId="0" fontId="23" fillId="2" borderId="0" xfId="0" applyNumberFormat="1" applyFont="1" applyFill="1" applyBorder="1"/>
    <xf numFmtId="17" fontId="4" fillId="2" borderId="3" xfId="3" applyNumberFormat="1" applyFont="1" applyFill="1" applyBorder="1"/>
    <xf numFmtId="0" fontId="8" fillId="2" borderId="2" xfId="3" applyNumberFormat="1" applyFont="1" applyFill="1" applyBorder="1" applyAlignment="1">
      <alignment horizontal="right" vertical="center" wrapText="1"/>
    </xf>
    <xf numFmtId="4" fontId="8" fillId="2" borderId="2" xfId="3" applyNumberFormat="1" applyFont="1" applyFill="1" applyBorder="1" applyAlignment="1">
      <alignment horizontal="right" vertical="center" wrapText="1"/>
    </xf>
    <xf numFmtId="1" fontId="12" fillId="2" borderId="0" xfId="5" applyNumberFormat="1" applyFont="1" applyFill="1" applyBorder="1"/>
    <xf numFmtId="0" fontId="8" fillId="2" borderId="0" xfId="4" applyFont="1" applyFill="1" applyBorder="1"/>
    <xf numFmtId="0" fontId="4" fillId="2" borderId="0" xfId="4" applyFill="1" applyBorder="1"/>
    <xf numFmtId="0" fontId="5" fillId="2" borderId="0" xfId="4" applyFont="1" applyFill="1" applyBorder="1"/>
    <xf numFmtId="17" fontId="5" fillId="2" borderId="0" xfId="4" applyNumberFormat="1" applyFont="1" applyFill="1" applyBorder="1"/>
    <xf numFmtId="0" fontId="8" fillId="2" borderId="0" xfId="4" applyFont="1" applyFill="1"/>
    <xf numFmtId="0" fontId="4" fillId="2" borderId="0" xfId="4" applyFont="1" applyFill="1"/>
    <xf numFmtId="0" fontId="5" fillId="2" borderId="0" xfId="4" applyFont="1" applyFill="1"/>
    <xf numFmtId="17" fontId="5" fillId="2" borderId="0" xfId="4" applyNumberFormat="1" applyFont="1" applyFill="1"/>
    <xf numFmtId="0" fontId="4" fillId="2" borderId="0" xfId="4" applyNumberFormat="1" applyFont="1" applyFill="1" applyBorder="1"/>
    <xf numFmtId="166" fontId="4" fillId="2" borderId="0" xfId="4" applyNumberFormat="1" applyFont="1" applyFill="1" applyBorder="1"/>
    <xf numFmtId="0" fontId="19" fillId="2" borderId="1" xfId="1" applyNumberFormat="1" applyFont="1" applyFill="1" applyBorder="1"/>
    <xf numFmtId="3" fontId="19" fillId="2" borderId="2" xfId="1" applyNumberFormat="1" applyFont="1" applyFill="1" applyBorder="1"/>
    <xf numFmtId="0" fontId="4" fillId="2" borderId="0" xfId="4" applyFill="1"/>
    <xf numFmtId="0" fontId="13" fillId="2" borderId="0" xfId="0" applyFont="1" applyFill="1" applyBorder="1"/>
    <xf numFmtId="169" fontId="13" fillId="2" borderId="0" xfId="0" quotePrefix="1" applyNumberFormat="1" applyFont="1" applyFill="1" applyBorder="1" applyAlignment="1">
      <alignment horizontal="right"/>
    </xf>
    <xf numFmtId="166" fontId="13" fillId="2" borderId="0" xfId="0" applyNumberFormat="1" applyFont="1" applyFill="1" applyBorder="1" applyAlignment="1">
      <alignment horizontal="right"/>
    </xf>
    <xf numFmtId="169" fontId="29" fillId="2" borderId="0" xfId="7" applyNumberFormat="1" applyFont="1" applyFill="1" applyBorder="1" applyAlignment="1" applyProtection="1">
      <alignment horizontal="right" vertical="center"/>
      <protection locked="0"/>
    </xf>
    <xf numFmtId="169" fontId="13" fillId="2" borderId="0" xfId="0" applyNumberFormat="1" applyFont="1" applyFill="1" applyBorder="1" applyAlignment="1">
      <alignment horizontal="right"/>
    </xf>
    <xf numFmtId="166" fontId="29" fillId="2" borderId="0" xfId="7" applyNumberFormat="1" applyFont="1" applyFill="1" applyBorder="1" applyAlignment="1" applyProtection="1">
      <alignment vertical="center"/>
      <protection locked="0"/>
    </xf>
    <xf numFmtId="0" fontId="8" fillId="2" borderId="2" xfId="0" applyNumberFormat="1" applyFont="1" applyFill="1" applyBorder="1"/>
    <xf numFmtId="169" fontId="18" fillId="2" borderId="2" xfId="0" applyNumberFormat="1" applyFont="1" applyFill="1" applyBorder="1" applyAlignment="1">
      <alignment horizontal="right"/>
    </xf>
    <xf numFmtId="166" fontId="18" fillId="2" borderId="2" xfId="0" applyNumberFormat="1" applyFont="1" applyFill="1" applyBorder="1" applyAlignment="1">
      <alignment horizontal="right"/>
    </xf>
    <xf numFmtId="166" fontId="28" fillId="2" borderId="2" xfId="7" applyNumberFormat="1" applyFont="1" applyFill="1" applyBorder="1" applyAlignment="1" applyProtection="1">
      <alignment vertical="center"/>
      <protection locked="0"/>
    </xf>
    <xf numFmtId="170" fontId="18" fillId="2" borderId="2" xfId="0" applyNumberFormat="1" applyFont="1" applyFill="1" applyBorder="1"/>
    <xf numFmtId="166" fontId="28" fillId="2" borderId="2" xfId="7" applyNumberFormat="1" applyFont="1" applyFill="1" applyBorder="1" applyAlignment="1" applyProtection="1">
      <alignment horizontal="right" vertical="center"/>
      <protection locked="0"/>
    </xf>
    <xf numFmtId="166" fontId="29" fillId="2" borderId="0" xfId="7" applyNumberFormat="1" applyFont="1" applyFill="1" applyBorder="1" applyAlignment="1" applyProtection="1">
      <alignment vertical="center"/>
    </xf>
    <xf numFmtId="166" fontId="29" fillId="2" borderId="0" xfId="7" applyNumberFormat="1" applyFont="1" applyFill="1" applyBorder="1" applyAlignment="1" applyProtection="1">
      <alignment horizontal="right" vertical="center"/>
      <protection locked="0"/>
    </xf>
    <xf numFmtId="166" fontId="13" fillId="2" borderId="0" xfId="0" applyNumberFormat="1" applyFont="1" applyFill="1" applyBorder="1" applyAlignment="1">
      <alignment horizontal="right" vertical="top" wrapText="1"/>
    </xf>
    <xf numFmtId="0" fontId="13" fillId="2" borderId="0" xfId="0" applyNumberFormat="1" applyFont="1" applyFill="1" applyBorder="1"/>
    <xf numFmtId="166" fontId="13" fillId="2" borderId="0" xfId="0" quotePrefix="1" applyNumberFormat="1" applyFont="1" applyFill="1" applyBorder="1" applyAlignment="1">
      <alignment horizontal="right"/>
    </xf>
    <xf numFmtId="169" fontId="13" fillId="5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/>
    <xf numFmtId="0" fontId="25" fillId="8" borderId="0" xfId="0" applyNumberFormat="1" applyFont="1" applyFill="1" applyBorder="1"/>
    <xf numFmtId="3" fontId="25" fillId="8" borderId="0" xfId="0" applyNumberFormat="1" applyFont="1" applyFill="1" applyBorder="1"/>
    <xf numFmtId="166" fontId="25" fillId="8" borderId="0" xfId="0" applyNumberFormat="1" applyFont="1" applyFill="1" applyBorder="1" applyAlignment="1">
      <alignment horizontal="right"/>
    </xf>
    <xf numFmtId="166" fontId="25" fillId="8" borderId="0" xfId="0" applyNumberFormat="1" applyFont="1" applyFill="1" applyBorder="1" applyAlignment="1"/>
    <xf numFmtId="167" fontId="25" fillId="8" borderId="0" xfId="0" applyNumberFormat="1" applyFont="1" applyFill="1" applyBorder="1"/>
    <xf numFmtId="0" fontId="8" fillId="6" borderId="12" xfId="0" applyNumberFormat="1" applyFont="1" applyFill="1" applyBorder="1"/>
    <xf numFmtId="3" fontId="18" fillId="6" borderId="12" xfId="0" applyNumberFormat="1" applyFont="1" applyFill="1" applyBorder="1"/>
    <xf numFmtId="166" fontId="18" fillId="6" borderId="12" xfId="0" applyNumberFormat="1" applyFont="1" applyFill="1" applyBorder="1"/>
    <xf numFmtId="167" fontId="18" fillId="6" borderId="12" xfId="0" applyNumberFormat="1" applyFont="1" applyFill="1" applyBorder="1"/>
    <xf numFmtId="0" fontId="8" fillId="9" borderId="12" xfId="0" applyNumberFormat="1" applyFont="1" applyFill="1" applyBorder="1"/>
    <xf numFmtId="3" fontId="18" fillId="9" borderId="12" xfId="0" applyNumberFormat="1" applyFont="1" applyFill="1" applyBorder="1"/>
    <xf numFmtId="166" fontId="18" fillId="9" borderId="12" xfId="0" applyNumberFormat="1" applyFont="1" applyFill="1" applyBorder="1"/>
    <xf numFmtId="167" fontId="18" fillId="9" borderId="12" xfId="0" applyNumberFormat="1" applyFont="1" applyFill="1" applyBorder="1"/>
    <xf numFmtId="166" fontId="18" fillId="6" borderId="12" xfId="0" applyNumberFormat="1" applyFont="1" applyFill="1" applyBorder="1" applyAlignment="1">
      <alignment horizontal="right"/>
    </xf>
    <xf numFmtId="0" fontId="31" fillId="2" borderId="0" xfId="0" applyNumberFormat="1" applyFont="1" applyFill="1" applyBorder="1"/>
    <xf numFmtId="3" fontId="3" fillId="2" borderId="0" xfId="0" applyNumberFormat="1" applyFont="1" applyFill="1" applyBorder="1"/>
    <xf numFmtId="3" fontId="17" fillId="2" borderId="0" xfId="0" applyNumberFormat="1" applyFont="1" applyFill="1" applyBorder="1"/>
    <xf numFmtId="0" fontId="17" fillId="2" borderId="0" xfId="0" applyFont="1" applyFill="1" applyBorder="1"/>
    <xf numFmtId="0" fontId="31" fillId="0" borderId="0" xfId="0" quotePrefix="1" applyFont="1" applyFill="1" applyBorder="1" applyAlignment="1"/>
    <xf numFmtId="0" fontId="31" fillId="2" borderId="0" xfId="0" quotePrefix="1" applyNumberFormat="1" applyFont="1" applyFill="1" applyBorder="1"/>
    <xf numFmtId="0" fontId="4" fillId="2" borderId="2" xfId="4" applyNumberFormat="1" applyFill="1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0" fillId="2" borderId="0" xfId="0" applyFont="1" applyFill="1" applyBorder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23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8" fillId="2" borderId="1" xfId="0" applyNumberFormat="1" applyFont="1" applyFill="1" applyBorder="1"/>
    <xf numFmtId="0" fontId="8" fillId="2" borderId="2" xfId="0" applyNumberFormat="1" applyFont="1" applyFill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 shrinkToFit="1"/>
    </xf>
    <xf numFmtId="0" fontId="0" fillId="2" borderId="0" xfId="0" applyNumberFormat="1" applyFont="1" applyFill="1" applyBorder="1"/>
    <xf numFmtId="3" fontId="0" fillId="2" borderId="0" xfId="0" applyNumberFormat="1" applyFont="1" applyFill="1" applyBorder="1"/>
    <xf numFmtId="166" fontId="0" fillId="2" borderId="0" xfId="0" applyNumberFormat="1" applyFont="1" applyFill="1" applyBorder="1"/>
    <xf numFmtId="0" fontId="25" fillId="4" borderId="3" xfId="0" applyNumberFormat="1" applyFont="1" applyFill="1" applyBorder="1"/>
    <xf numFmtId="3" fontId="25" fillId="4" borderId="3" xfId="0" applyNumberFormat="1" applyFont="1" applyFill="1" applyBorder="1"/>
    <xf numFmtId="166" fontId="25" fillId="4" borderId="3" xfId="0" applyNumberFormat="1" applyFont="1" applyFill="1" applyBorder="1"/>
    <xf numFmtId="3" fontId="8" fillId="2" borderId="2" xfId="0" applyNumberFormat="1" applyFont="1" applyFill="1" applyBorder="1"/>
    <xf numFmtId="166" fontId="8" fillId="2" borderId="2" xfId="0" applyNumberFormat="1" applyFont="1" applyFill="1" applyBorder="1"/>
    <xf numFmtId="0" fontId="25" fillId="4" borderId="2" xfId="0" applyNumberFormat="1" applyFont="1" applyFill="1" applyBorder="1"/>
    <xf numFmtId="3" fontId="25" fillId="4" borderId="2" xfId="0" applyNumberFormat="1" applyFont="1" applyFill="1" applyBorder="1"/>
    <xf numFmtId="166" fontId="25" fillId="4" borderId="2" xfId="0" applyNumberFormat="1" applyFont="1" applyFill="1" applyBorder="1"/>
    <xf numFmtId="166" fontId="0" fillId="2" borderId="0" xfId="0" applyNumberFormat="1" applyFont="1" applyFill="1" applyBorder="1" applyAlignment="1">
      <alignment horizontal="right"/>
    </xf>
    <xf numFmtId="0" fontId="23" fillId="2" borderId="0" xfId="0" applyNumberFormat="1" applyFont="1" applyFill="1" applyBorder="1" applyAlignment="1">
      <alignment horizontal="right"/>
    </xf>
    <xf numFmtId="169" fontId="13" fillId="10" borderId="0" xfId="0" quotePrefix="1" applyNumberFormat="1" applyFont="1" applyFill="1" applyBorder="1" applyAlignment="1">
      <alignment horizontal="right"/>
    </xf>
    <xf numFmtId="172" fontId="13" fillId="10" borderId="0" xfId="0" quotePrefix="1" applyNumberFormat="1" applyFont="1" applyFill="1" applyBorder="1" applyAlignment="1">
      <alignment horizontal="right"/>
    </xf>
    <xf numFmtId="169" fontId="13" fillId="10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 applyAlignment="1">
      <alignment horizontal="right"/>
    </xf>
    <xf numFmtId="172" fontId="13" fillId="10" borderId="0" xfId="0" applyNumberFormat="1" applyFont="1" applyFill="1" applyBorder="1" applyAlignment="1">
      <alignment horizontal="right"/>
    </xf>
    <xf numFmtId="3" fontId="28" fillId="2" borderId="2" xfId="7" applyNumberFormat="1" applyFont="1" applyFill="1" applyBorder="1" applyAlignment="1" applyProtection="1">
      <alignment vertical="center"/>
      <protection locked="0"/>
    </xf>
    <xf numFmtId="3" fontId="25" fillId="8" borderId="0" xfId="0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right"/>
    </xf>
    <xf numFmtId="169" fontId="31" fillId="2" borderId="0" xfId="0" applyNumberFormat="1" applyFont="1" applyFill="1" applyBorder="1"/>
    <xf numFmtId="3" fontId="0" fillId="0" borderId="0" xfId="0" applyNumberFormat="1"/>
    <xf numFmtId="0" fontId="3" fillId="0" borderId="0" xfId="0" applyFont="1"/>
    <xf numFmtId="0" fontId="8" fillId="2" borderId="2" xfId="1" applyFont="1" applyFill="1" applyBorder="1" applyAlignment="1"/>
    <xf numFmtId="0" fontId="8" fillId="2" borderId="2" xfId="1" applyNumberFormat="1" applyFont="1" applyFill="1" applyBorder="1" applyAlignment="1">
      <alignment horizontal="right" vertical="center"/>
    </xf>
    <xf numFmtId="4" fontId="8" fillId="2" borderId="2" xfId="1" applyNumberFormat="1" applyFont="1" applyFill="1" applyBorder="1" applyAlignment="1">
      <alignment horizontal="right" vertical="center" wrapText="1"/>
    </xf>
    <xf numFmtId="0" fontId="8" fillId="2" borderId="2" xfId="1" applyNumberFormat="1" applyFont="1" applyFill="1" applyBorder="1" applyAlignment="1">
      <alignment horizontal="right" vertical="center" wrapText="1" shrinkToFit="1"/>
    </xf>
    <xf numFmtId="166" fontId="4" fillId="2" borderId="3" xfId="1" applyNumberFormat="1" applyFont="1" applyFill="1" applyBorder="1"/>
    <xf numFmtId="3" fontId="4" fillId="2" borderId="3" xfId="1" applyNumberFormat="1" applyFont="1" applyFill="1" applyBorder="1"/>
    <xf numFmtId="3" fontId="4" fillId="2" borderId="0" xfId="1" applyNumberFormat="1" applyFont="1" applyFill="1" applyBorder="1" applyAlignment="1">
      <alignment horizontal="right"/>
    </xf>
    <xf numFmtId="166" fontId="4" fillId="2" borderId="0" xfId="1" applyNumberFormat="1" applyFont="1" applyFill="1" applyBorder="1" applyAlignment="1">
      <alignment horizontal="right"/>
    </xf>
    <xf numFmtId="166" fontId="4" fillId="2" borderId="0" xfId="1" quotePrefix="1" applyNumberFormat="1" applyFont="1" applyFill="1" applyBorder="1" applyAlignment="1">
      <alignment horizontal="right"/>
    </xf>
    <xf numFmtId="1" fontId="25" fillId="4" borderId="2" xfId="0" applyNumberFormat="1" applyFont="1" applyFill="1" applyBorder="1"/>
    <xf numFmtId="167" fontId="25" fillId="4" borderId="2" xfId="0" applyNumberFormat="1" applyFont="1" applyFill="1" applyBorder="1"/>
    <xf numFmtId="0" fontId="0" fillId="2" borderId="2" xfId="0" applyNumberFormat="1" applyFont="1" applyFill="1" applyBorder="1"/>
    <xf numFmtId="4" fontId="4" fillId="2" borderId="1" xfId="1" applyNumberFormat="1" applyFont="1" applyFill="1" applyBorder="1"/>
    <xf numFmtId="166" fontId="4" fillId="2" borderId="1" xfId="1" applyNumberFormat="1" applyFont="1" applyFill="1" applyBorder="1"/>
    <xf numFmtId="166" fontId="4" fillId="2" borderId="1" xfId="1" quotePrefix="1" applyNumberFormat="1" applyFont="1" applyFill="1" applyBorder="1" applyAlignment="1">
      <alignment horizontal="right"/>
    </xf>
    <xf numFmtId="0" fontId="23" fillId="2" borderId="0" xfId="1" applyFont="1" applyFill="1"/>
    <xf numFmtId="0" fontId="0" fillId="2" borderId="3" xfId="0" applyNumberFormat="1" applyFont="1" applyFill="1" applyBorder="1"/>
    <xf numFmtId="3" fontId="0" fillId="3" borderId="0" xfId="0" applyNumberFormat="1" applyFont="1" applyFill="1" applyBorder="1"/>
    <xf numFmtId="0" fontId="8" fillId="2" borderId="0" xfId="1" applyFont="1" applyFill="1" applyBorder="1" applyAlignment="1">
      <alignment horizontal="left" vertical="center"/>
    </xf>
    <xf numFmtId="17" fontId="4" fillId="2" borderId="2" xfId="1" applyNumberFormat="1" applyFont="1" applyFill="1" applyBorder="1"/>
    <xf numFmtId="0" fontId="8" fillId="2" borderId="2" xfId="1" applyNumberFormat="1" applyFont="1" applyFill="1" applyBorder="1" applyAlignment="1">
      <alignment horizontal="right" vertical="center" wrapText="1"/>
    </xf>
    <xf numFmtId="0" fontId="4" fillId="2" borderId="0" xfId="1" applyNumberFormat="1" applyFont="1" applyFill="1"/>
    <xf numFmtId="0" fontId="4" fillId="2" borderId="0" xfId="1" quotePrefix="1" applyNumberFormat="1" applyFont="1" applyFill="1" applyBorder="1"/>
    <xf numFmtId="4" fontId="4" fillId="2" borderId="0" xfId="1" applyNumberFormat="1" applyFont="1" applyFill="1" applyBorder="1" applyAlignment="1">
      <alignment horizontal="right"/>
    </xf>
    <xf numFmtId="0" fontId="31" fillId="2" borderId="0" xfId="1" applyNumberFormat="1" applyFont="1" applyFill="1" applyBorder="1" applyAlignment="1">
      <alignment textRotation="180"/>
    </xf>
    <xf numFmtId="0" fontId="4" fillId="2" borderId="3" xfId="1" quotePrefix="1" applyNumberFormat="1" applyFont="1" applyFill="1" applyBorder="1"/>
    <xf numFmtId="4" fontId="4" fillId="2" borderId="3" xfId="1" applyNumberFormat="1" applyFont="1" applyFill="1" applyBorder="1" applyAlignment="1">
      <alignment horizontal="right"/>
    </xf>
    <xf numFmtId="0" fontId="4" fillId="2" borderId="1" xfId="1" quotePrefix="1" applyNumberFormat="1" applyFont="1" applyFill="1" applyBorder="1"/>
    <xf numFmtId="4" fontId="4" fillId="2" borderId="1" xfId="1" applyNumberFormat="1" applyFont="1" applyFill="1" applyBorder="1" applyAlignment="1">
      <alignment horizontal="right"/>
    </xf>
    <xf numFmtId="3" fontId="23" fillId="2" borderId="0" xfId="1" applyNumberFormat="1" applyFont="1" applyFill="1" applyBorder="1"/>
    <xf numFmtId="0" fontId="23" fillId="2" borderId="0" xfId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right" vertical="center"/>
    </xf>
    <xf numFmtId="17" fontId="8" fillId="2" borderId="2" xfId="1" applyNumberFormat="1" applyFont="1" applyFill="1" applyBorder="1" applyAlignment="1">
      <alignment horizontal="right" vertical="center" wrapText="1"/>
    </xf>
    <xf numFmtId="4" fontId="4" fillId="2" borderId="3" xfId="1" applyNumberFormat="1" applyFont="1" applyFill="1" applyBorder="1"/>
    <xf numFmtId="4" fontId="4" fillId="2" borderId="0" xfId="1" applyNumberFormat="1" applyFont="1" applyFill="1" applyBorder="1"/>
    <xf numFmtId="0" fontId="8" fillId="2" borderId="3" xfId="1" applyNumberFormat="1" applyFont="1" applyFill="1" applyBorder="1" applyAlignment="1">
      <alignment horizontal="right" vertical="center"/>
    </xf>
    <xf numFmtId="0" fontId="8" fillId="2" borderId="2" xfId="1" applyNumberFormat="1" applyFont="1" applyFill="1" applyBorder="1" applyAlignment="1">
      <alignment horizontal="left"/>
    </xf>
    <xf numFmtId="4" fontId="8" fillId="3" borderId="2" xfId="1" applyNumberFormat="1" applyFont="1" applyFill="1" applyBorder="1"/>
    <xf numFmtId="4" fontId="8" fillId="2" borderId="2" xfId="1" applyNumberFormat="1" applyFont="1" applyFill="1" applyBorder="1"/>
    <xf numFmtId="0" fontId="4" fillId="2" borderId="0" xfId="1" applyNumberFormat="1" applyFont="1" applyFill="1" applyBorder="1" applyAlignment="1">
      <alignment horizontal="left"/>
    </xf>
    <xf numFmtId="4" fontId="4" fillId="3" borderId="0" xfId="1" applyNumberFormat="1" applyFont="1" applyFill="1" applyBorder="1"/>
    <xf numFmtId="4" fontId="4" fillId="3" borderId="0" xfId="1" applyNumberFormat="1" applyFont="1" applyFill="1" applyBorder="1" applyAlignment="1">
      <alignment horizontal="right"/>
    </xf>
    <xf numFmtId="0" fontId="4" fillId="2" borderId="0" xfId="1" quotePrefix="1" applyFont="1" applyFill="1" applyBorder="1"/>
    <xf numFmtId="4" fontId="4" fillId="3" borderId="0" xfId="1" quotePrefix="1" applyNumberFormat="1" applyFont="1" applyFill="1" applyBorder="1"/>
    <xf numFmtId="4" fontId="4" fillId="2" borderId="0" xfId="1" quotePrefix="1" applyNumberFormat="1" applyFont="1" applyFill="1" applyBorder="1"/>
    <xf numFmtId="0" fontId="4" fillId="2" borderId="1" xfId="1" applyFont="1" applyFill="1" applyBorder="1"/>
    <xf numFmtId="4" fontId="4" fillId="3" borderId="1" xfId="1" applyNumberFormat="1" applyFont="1" applyFill="1" applyBorder="1"/>
    <xf numFmtId="0" fontId="25" fillId="4" borderId="2" xfId="1" applyNumberFormat="1" applyFont="1" applyFill="1" applyBorder="1" applyAlignment="1">
      <alignment horizontal="left"/>
    </xf>
    <xf numFmtId="2" fontId="25" fillId="4" borderId="2" xfId="1" applyNumberFormat="1" applyFont="1" applyFill="1" applyBorder="1"/>
    <xf numFmtId="0" fontId="8" fillId="3" borderId="2" xfId="1" applyNumberFormat="1" applyFont="1" applyFill="1" applyBorder="1" applyAlignment="1">
      <alignment horizontal="left"/>
    </xf>
    <xf numFmtId="4" fontId="8" fillId="3" borderId="3" xfId="1" applyNumberFormat="1" applyFont="1" applyFill="1" applyBorder="1"/>
    <xf numFmtId="4" fontId="8" fillId="3" borderId="2" xfId="1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4" xfId="0" applyFont="1" applyFill="1" applyBorder="1"/>
    <xf numFmtId="2" fontId="0" fillId="2" borderId="0" xfId="0" applyNumberFormat="1" applyFont="1" applyFill="1" applyBorder="1"/>
    <xf numFmtId="0" fontId="0" fillId="2" borderId="8" xfId="0" applyFont="1" applyFill="1" applyBorder="1"/>
    <xf numFmtId="0" fontId="0" fillId="2" borderId="10" xfId="0" applyFont="1" applyFill="1" applyBorder="1"/>
    <xf numFmtId="165" fontId="0" fillId="2" borderId="1" xfId="0" applyNumberFormat="1" applyFont="1" applyFill="1" applyBorder="1"/>
    <xf numFmtId="17" fontId="0" fillId="2" borderId="0" xfId="0" applyNumberFormat="1" applyFont="1" applyFill="1" applyBorder="1"/>
    <xf numFmtId="0" fontId="0" fillId="2" borderId="1" xfId="0" applyNumberFormat="1" applyFont="1" applyFill="1" applyBorder="1"/>
    <xf numFmtId="0" fontId="0" fillId="2" borderId="0" xfId="0" applyNumberFormat="1" applyFont="1" applyFill="1" applyBorder="1" applyAlignment="1">
      <alignment horizontal="left"/>
    </xf>
    <xf numFmtId="166" fontId="0" fillId="2" borderId="1" xfId="0" applyNumberFormat="1" applyFont="1" applyFill="1" applyBorder="1"/>
    <xf numFmtId="166" fontId="0" fillId="2" borderId="3" xfId="0" applyNumberFormat="1" applyFont="1" applyFill="1" applyBorder="1"/>
    <xf numFmtId="0" fontId="0" fillId="2" borderId="1" xfId="0" applyNumberFormat="1" applyFont="1" applyFill="1" applyBorder="1" applyAlignment="1">
      <alignment horizontal="left"/>
    </xf>
    <xf numFmtId="0" fontId="23" fillId="2" borderId="0" xfId="0" applyFont="1" applyFill="1" applyBorder="1"/>
    <xf numFmtId="0" fontId="0" fillId="2" borderId="3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4" fillId="2" borderId="0" xfId="1" applyFont="1" applyFill="1" applyAlignment="1"/>
    <xf numFmtId="0" fontId="10" fillId="2" borderId="0" xfId="2" applyFill="1" applyAlignment="1"/>
    <xf numFmtId="0" fontId="10" fillId="0" borderId="0" xfId="2"/>
    <xf numFmtId="0" fontId="25" fillId="4" borderId="0" xfId="1" applyNumberFormat="1" applyFont="1" applyFill="1" applyBorder="1"/>
    <xf numFmtId="3" fontId="25" fillId="4" borderId="0" xfId="1" applyNumberFormat="1" applyFont="1" applyFill="1" applyBorder="1" applyAlignment="1">
      <alignment horizontal="right"/>
    </xf>
    <xf numFmtId="166" fontId="25" fillId="4" borderId="0" xfId="1" applyNumberFormat="1" applyFont="1" applyFill="1" applyBorder="1" applyAlignment="1">
      <alignment horizontal="right"/>
    </xf>
    <xf numFmtId="166" fontId="25" fillId="4" borderId="0" xfId="1" quotePrefix="1" applyNumberFormat="1" applyFont="1" applyFill="1" applyBorder="1" applyAlignment="1">
      <alignment horizontal="right"/>
    </xf>
    <xf numFmtId="0" fontId="4" fillId="2" borderId="1" xfId="1" applyNumberFormat="1" applyFont="1" applyFill="1" applyBorder="1" applyAlignment="1">
      <alignment wrapText="1"/>
    </xf>
    <xf numFmtId="17" fontId="0" fillId="2" borderId="8" xfId="0" applyNumberFormat="1" applyFont="1" applyFill="1" applyBorder="1"/>
    <xf numFmtId="0" fontId="0" fillId="2" borderId="10" xfId="0" applyNumberFormat="1" applyFont="1" applyFill="1" applyBorder="1"/>
    <xf numFmtId="0" fontId="8" fillId="2" borderId="1" xfId="0" applyNumberFormat="1" applyFont="1" applyFill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1" xfId="0" applyNumberFormat="1" applyFont="1" applyFill="1" applyBorder="1" applyAlignment="1">
      <alignment horizontal="right" vertical="center" wrapText="1"/>
    </xf>
    <xf numFmtId="0" fontId="8" fillId="2" borderId="5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0" fontId="0" fillId="2" borderId="4" xfId="0" applyNumberFormat="1" applyFont="1" applyFill="1" applyBorder="1"/>
    <xf numFmtId="3" fontId="0" fillId="3" borderId="7" xfId="0" applyNumberFormat="1" applyFont="1" applyFill="1" applyBorder="1"/>
    <xf numFmtId="3" fontId="0" fillId="3" borderId="3" xfId="0" applyNumberFormat="1" applyFont="1" applyFill="1" applyBorder="1"/>
    <xf numFmtId="0" fontId="0" fillId="2" borderId="8" xfId="0" applyNumberFormat="1" applyFont="1" applyFill="1" applyBorder="1"/>
    <xf numFmtId="3" fontId="0" fillId="3" borderId="9" xfId="0" applyNumberFormat="1" applyFont="1" applyFill="1" applyBorder="1"/>
    <xf numFmtId="0" fontId="25" fillId="4" borderId="5" xfId="0" applyNumberFormat="1" applyFont="1" applyFill="1" applyBorder="1"/>
    <xf numFmtId="3" fontId="23" fillId="2" borderId="0" xfId="0" applyNumberFormat="1" applyFont="1" applyFill="1" applyBorder="1"/>
    <xf numFmtId="4" fontId="23" fillId="2" borderId="0" xfId="0" applyNumberFormat="1" applyFont="1" applyFill="1" applyBorder="1"/>
    <xf numFmtId="0" fontId="13" fillId="0" borderId="0" xfId="0" applyFont="1"/>
    <xf numFmtId="0" fontId="13" fillId="0" borderId="1" xfId="0" applyFont="1" applyBorder="1"/>
    <xf numFmtId="166" fontId="13" fillId="2" borderId="0" xfId="0" applyNumberFormat="1" applyFont="1" applyFill="1" applyBorder="1"/>
    <xf numFmtId="3" fontId="13" fillId="2" borderId="0" xfId="0" applyNumberFormat="1" applyFont="1" applyFill="1" applyBorder="1"/>
    <xf numFmtId="167" fontId="28" fillId="2" borderId="2" xfId="7" applyNumberFormat="1" applyFont="1" applyFill="1" applyBorder="1" applyAlignment="1" applyProtection="1">
      <alignment horizontal="right" vertical="center"/>
      <protection locked="0"/>
    </xf>
    <xf numFmtId="166" fontId="25" fillId="8" borderId="0" xfId="0" applyNumberFormat="1" applyFont="1" applyFill="1" applyBorder="1"/>
    <xf numFmtId="0" fontId="8" fillId="6" borderId="12" xfId="0" applyNumberFormat="1" applyFont="1" applyFill="1" applyBorder="1" applyAlignment="1">
      <alignment horizontal="left" indent="3"/>
    </xf>
    <xf numFmtId="0" fontId="8" fillId="9" borderId="12" xfId="0" applyNumberFormat="1" applyFont="1" applyFill="1" applyBorder="1" applyAlignment="1"/>
    <xf numFmtId="3" fontId="8" fillId="2" borderId="2" xfId="1" applyNumberFormat="1" applyFont="1" applyFill="1" applyBorder="1" applyAlignment="1">
      <alignment horizontal="right"/>
    </xf>
    <xf numFmtId="167" fontId="8" fillId="2" borderId="2" xfId="1" applyNumberFormat="1" applyFont="1" applyFill="1" applyBorder="1" applyAlignment="1">
      <alignment horizontal="right"/>
    </xf>
    <xf numFmtId="169" fontId="13" fillId="2" borderId="0" xfId="0" applyNumberFormat="1" applyFont="1" applyFill="1" applyBorder="1"/>
    <xf numFmtId="166" fontId="28" fillId="2" borderId="2" xfId="7" quotePrefix="1" applyNumberFormat="1" applyFont="1" applyFill="1" applyBorder="1" applyAlignment="1" applyProtection="1">
      <alignment horizontal="right" vertical="center"/>
      <protection locked="0"/>
    </xf>
    <xf numFmtId="171" fontId="28" fillId="2" borderId="2" xfId="7" applyNumberFormat="1" applyFont="1" applyFill="1" applyBorder="1" applyAlignment="1" applyProtection="1">
      <alignment horizontal="right" vertical="center"/>
      <protection locked="0"/>
    </xf>
    <xf numFmtId="169" fontId="18" fillId="2" borderId="2" xfId="0" applyNumberFormat="1" applyFont="1" applyFill="1" applyBorder="1"/>
    <xf numFmtId="0" fontId="8" fillId="2" borderId="0" xfId="0" applyNumberFormat="1" applyFont="1" applyFill="1" applyBorder="1"/>
    <xf numFmtId="173" fontId="25" fillId="8" borderId="0" xfId="0" applyNumberFormat="1" applyFont="1" applyFill="1" applyBorder="1"/>
    <xf numFmtId="171" fontId="25" fillId="8" borderId="0" xfId="0" applyNumberFormat="1" applyFont="1" applyFill="1" applyBorder="1"/>
    <xf numFmtId="173" fontId="18" fillId="6" borderId="12" xfId="0" applyNumberFormat="1" applyFont="1" applyFill="1" applyBorder="1"/>
    <xf numFmtId="17" fontId="8" fillId="2" borderId="0" xfId="0" applyNumberFormat="1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/>
    <xf numFmtId="3" fontId="16" fillId="2" borderId="0" xfId="0" applyNumberFormat="1" applyFont="1" applyFill="1" applyBorder="1"/>
    <xf numFmtId="3" fontId="4" fillId="2" borderId="0" xfId="0" applyNumberFormat="1" applyFont="1" applyFill="1" applyBorder="1"/>
    <xf numFmtId="174" fontId="4" fillId="2" borderId="0" xfId="1" applyNumberFormat="1" applyFont="1" applyFill="1" applyBorder="1" applyAlignment="1">
      <alignment horizontal="right"/>
    </xf>
    <xf numFmtId="174" fontId="4" fillId="2" borderId="1" xfId="1" applyNumberFormat="1" applyFont="1" applyFill="1" applyBorder="1" applyAlignment="1">
      <alignment horizontal="right"/>
    </xf>
    <xf numFmtId="166" fontId="4" fillId="2" borderId="3" xfId="1" applyNumberFormat="1" applyFont="1" applyFill="1" applyBorder="1" applyAlignment="1">
      <alignment horizontal="right"/>
    </xf>
    <xf numFmtId="0" fontId="23" fillId="2" borderId="0" xfId="0" quotePrefix="1" applyFont="1" applyFill="1" applyBorder="1"/>
    <xf numFmtId="0" fontId="0" fillId="2" borderId="4" xfId="0" applyFill="1" applyBorder="1"/>
    <xf numFmtId="2" fontId="0" fillId="2" borderId="1" xfId="0" applyNumberFormat="1" applyFont="1" applyFill="1" applyBorder="1"/>
    <xf numFmtId="0" fontId="32" fillId="0" borderId="0" xfId="0" applyFont="1"/>
    <xf numFmtId="0" fontId="32" fillId="2" borderId="0" xfId="0" applyNumberFormat="1" applyFont="1" applyFill="1"/>
    <xf numFmtId="0" fontId="32" fillId="2" borderId="0" xfId="0" applyNumberFormat="1" applyFont="1" applyFill="1" applyAlignment="1">
      <alignment horizontal="left"/>
    </xf>
    <xf numFmtId="0" fontId="14" fillId="2" borderId="0" xfId="0" applyNumberFormat="1" applyFont="1" applyFill="1"/>
    <xf numFmtId="3" fontId="14" fillId="2" borderId="0" xfId="0" applyNumberFormat="1" applyFont="1" applyFill="1"/>
    <xf numFmtId="167" fontId="4" fillId="2" borderId="0" xfId="0" applyNumberFormat="1" applyFont="1" applyFill="1" applyBorder="1"/>
    <xf numFmtId="0" fontId="4" fillId="2" borderId="0" xfId="0" applyNumberFormat="1" applyFont="1" applyFill="1" applyBorder="1"/>
    <xf numFmtId="0" fontId="4" fillId="2" borderId="0" xfId="0" applyNumberFormat="1" applyFont="1" applyFill="1" applyBorder="1" applyAlignment="1">
      <alignment horizontal="left"/>
    </xf>
    <xf numFmtId="17" fontId="5" fillId="2" borderId="0" xfId="0" applyNumberFormat="1" applyFont="1" applyFill="1"/>
    <xf numFmtId="0" fontId="23" fillId="2" borderId="1" xfId="0" applyFont="1" applyFill="1" applyBorder="1" applyAlignment="1">
      <alignment horizontal="right"/>
    </xf>
    <xf numFmtId="0" fontId="14" fillId="2" borderId="1" xfId="0" applyFont="1" applyFill="1" applyBorder="1"/>
    <xf numFmtId="0" fontId="12" fillId="2" borderId="0" xfId="8" applyFont="1" applyFill="1"/>
    <xf numFmtId="0" fontId="0" fillId="0" borderId="0" xfId="0" applyBorder="1"/>
    <xf numFmtId="167" fontId="25" fillId="4" borderId="1" xfId="1" applyNumberFormat="1" applyFont="1" applyFill="1" applyBorder="1"/>
    <xf numFmtId="3" fontId="0" fillId="2" borderId="1" xfId="0" applyNumberFormat="1" applyFont="1" applyFill="1" applyBorder="1"/>
    <xf numFmtId="0" fontId="0" fillId="2" borderId="8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13" fillId="2" borderId="0" xfId="0" applyNumberFormat="1" applyFont="1" applyFill="1"/>
    <xf numFmtId="0" fontId="13" fillId="2" borderId="0" xfId="0" applyNumberFormat="1" applyFont="1" applyFill="1" applyAlignment="1">
      <alignment horizontal="left"/>
    </xf>
    <xf numFmtId="0" fontId="13" fillId="2" borderId="0" xfId="0" applyNumberFormat="1" applyFont="1" applyFill="1" applyBorder="1" applyAlignment="1">
      <alignment wrapText="1"/>
    </xf>
    <xf numFmtId="0" fontId="13" fillId="2" borderId="1" xfId="0" applyNumberFormat="1" applyFont="1" applyFill="1" applyBorder="1"/>
    <xf numFmtId="0" fontId="19" fillId="2" borderId="0" xfId="0" applyFont="1" applyFill="1" applyBorder="1" applyAlignment="1">
      <alignment horizontal="right"/>
    </xf>
    <xf numFmtId="0" fontId="18" fillId="2" borderId="0" xfId="9" applyFont="1" applyFill="1" applyAlignment="1"/>
    <xf numFmtId="0" fontId="13" fillId="2" borderId="0" xfId="9" applyFont="1" applyFill="1"/>
    <xf numFmtId="0" fontId="18" fillId="2" borderId="0" xfId="9" applyFont="1" applyFill="1"/>
    <xf numFmtId="0" fontId="18" fillId="2" borderId="2" xfId="9" applyFont="1" applyFill="1" applyBorder="1" applyAlignment="1">
      <alignment horizontal="right"/>
    </xf>
    <xf numFmtId="0" fontId="18" fillId="2" borderId="3" xfId="9" applyFont="1" applyFill="1" applyBorder="1"/>
    <xf numFmtId="0" fontId="13" fillId="2" borderId="3" xfId="9" applyFont="1" applyFill="1" applyBorder="1"/>
    <xf numFmtId="0" fontId="13" fillId="2" borderId="3" xfId="9" applyFont="1" applyFill="1" applyBorder="1" applyAlignment="1">
      <alignment horizontal="right"/>
    </xf>
    <xf numFmtId="0" fontId="18" fillId="2" borderId="0" xfId="9" applyFont="1" applyFill="1" applyBorder="1"/>
    <xf numFmtId="0" fontId="13" fillId="2" borderId="0" xfId="9" applyFont="1" applyFill="1" applyBorder="1" applyAlignment="1">
      <alignment horizontal="right"/>
    </xf>
    <xf numFmtId="0" fontId="13" fillId="2" borderId="0" xfId="9" applyFont="1" applyFill="1" applyBorder="1"/>
    <xf numFmtId="49" fontId="13" fillId="2" borderId="0" xfId="9" applyNumberFormat="1" applyFont="1" applyFill="1" applyBorder="1" applyAlignment="1">
      <alignment horizontal="right"/>
    </xf>
    <xf numFmtId="3" fontId="13" fillId="2" borderId="0" xfId="9" applyNumberFormat="1" applyFont="1" applyFill="1" applyBorder="1" applyAlignment="1">
      <alignment horizontal="right"/>
    </xf>
    <xf numFmtId="0" fontId="18" fillId="2" borderId="1" xfId="9" applyFont="1" applyFill="1" applyBorder="1"/>
    <xf numFmtId="0" fontId="13" fillId="2" borderId="1" xfId="9" applyFont="1" applyFill="1" applyBorder="1"/>
    <xf numFmtId="0" fontId="13" fillId="2" borderId="1" xfId="9" applyFont="1" applyFill="1" applyBorder="1" applyAlignment="1">
      <alignment horizontal="right"/>
    </xf>
    <xf numFmtId="0" fontId="13" fillId="2" borderId="0" xfId="9" applyFont="1" applyFill="1" applyAlignment="1">
      <alignment horizontal="right"/>
    </xf>
    <xf numFmtId="0" fontId="18" fillId="2" borderId="2" xfId="9" applyFont="1" applyFill="1" applyBorder="1"/>
    <xf numFmtId="3" fontId="13" fillId="2" borderId="1" xfId="9" applyNumberFormat="1" applyFont="1" applyFill="1" applyBorder="1"/>
    <xf numFmtId="0" fontId="13" fillId="2" borderId="2" xfId="9" applyFont="1" applyFill="1" applyBorder="1"/>
    <xf numFmtId="0" fontId="13" fillId="2" borderId="2" xfId="9" applyFont="1" applyFill="1" applyBorder="1" applyAlignment="1">
      <alignment horizontal="right"/>
    </xf>
    <xf numFmtId="0" fontId="8" fillId="2" borderId="3" xfId="1" applyFont="1" applyFill="1" applyBorder="1"/>
    <xf numFmtId="0" fontId="4" fillId="2" borderId="3" xfId="1" applyFont="1" applyFill="1" applyBorder="1" applyAlignment="1">
      <alignment horizontal="right"/>
    </xf>
    <xf numFmtId="0" fontId="8" fillId="2" borderId="1" xfId="1" applyFont="1" applyFill="1" applyBorder="1"/>
    <xf numFmtId="0" fontId="4" fillId="2" borderId="1" xfId="1" applyFont="1" applyFill="1" applyBorder="1" applyAlignment="1">
      <alignment horizontal="right"/>
    </xf>
    <xf numFmtId="2" fontId="13" fillId="2" borderId="0" xfId="9" applyNumberFormat="1" applyFont="1" applyFill="1"/>
    <xf numFmtId="2" fontId="13" fillId="2" borderId="1" xfId="9" applyNumberFormat="1" applyFont="1" applyFill="1" applyBorder="1"/>
    <xf numFmtId="0" fontId="3" fillId="2" borderId="0" xfId="0" applyFont="1" applyFill="1"/>
    <xf numFmtId="4" fontId="0" fillId="0" borderId="0" xfId="0" applyNumberFormat="1"/>
    <xf numFmtId="0" fontId="34" fillId="0" borderId="0" xfId="13" quotePrefix="1" applyNumberFormat="1"/>
    <xf numFmtId="0" fontId="34" fillId="0" borderId="0" xfId="13" applyNumberFormat="1"/>
    <xf numFmtId="0" fontId="34" fillId="0" borderId="0" xfId="13" quotePrefix="1" applyNumberFormat="1"/>
    <xf numFmtId="0" fontId="34" fillId="0" borderId="0" xfId="13" applyNumberFormat="1"/>
    <xf numFmtId="0" fontId="36" fillId="0" borderId="0" xfId="13" quotePrefix="1" applyNumberFormat="1" applyFont="1" applyFill="1"/>
    <xf numFmtId="0" fontId="34" fillId="0" borderId="0" xfId="13" quotePrefix="1" applyNumberFormat="1" applyFill="1"/>
    <xf numFmtId="0" fontId="8" fillId="2" borderId="3" xfId="1" applyNumberFormat="1" applyFont="1" applyFill="1" applyBorder="1" applyAlignment="1">
      <alignment horizontal="center" vertical="center"/>
    </xf>
    <xf numFmtId="0" fontId="8" fillId="2" borderId="0" xfId="6" applyFont="1" applyFill="1" applyBorder="1" applyAlignment="1">
      <alignment horizontal="left" vertical="center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2" fontId="0" fillId="2" borderId="0" xfId="0" quotePrefix="1" applyNumberFormat="1" applyFill="1" applyBorder="1" applyAlignment="1">
      <alignment horizontal="right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" fontId="4" fillId="2" borderId="16" xfId="1" applyNumberFormat="1" applyFill="1" applyBorder="1"/>
    <xf numFmtId="0" fontId="4" fillId="2" borderId="15" xfId="1" applyNumberFormat="1" applyFill="1" applyBorder="1"/>
    <xf numFmtId="0" fontId="25" fillId="4" borderId="15" xfId="1" applyNumberFormat="1" applyFont="1" applyFill="1" applyBorder="1"/>
    <xf numFmtId="0" fontId="23" fillId="2" borderId="17" xfId="1" applyFont="1" applyFill="1" applyBorder="1"/>
    <xf numFmtId="49" fontId="23" fillId="2" borderId="0" xfId="1" applyNumberFormat="1" applyFont="1" applyFill="1" applyBorder="1"/>
    <xf numFmtId="17" fontId="4" fillId="2" borderId="3" xfId="1" applyNumberFormat="1" applyFill="1" applyBorder="1"/>
    <xf numFmtId="0" fontId="8" fillId="2" borderId="13" xfId="0" applyFont="1" applyFill="1" applyBorder="1" applyAlignment="1">
      <alignment vertical="center"/>
    </xf>
    <xf numFmtId="0" fontId="0" fillId="2" borderId="17" xfId="0" applyFill="1" applyBorder="1"/>
    <xf numFmtId="0" fontId="0" fillId="2" borderId="0" xfId="0" applyFill="1" applyBorder="1"/>
    <xf numFmtId="0" fontId="0" fillId="2" borderId="14" xfId="0" applyFill="1" applyBorder="1"/>
    <xf numFmtId="167" fontId="4" fillId="2" borderId="0" xfId="0" applyNumberFormat="1" applyFont="1" applyFill="1" applyBorder="1" applyAlignment="1">
      <alignment horizontal="right" indent="1"/>
    </xf>
    <xf numFmtId="49" fontId="4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4" fillId="11" borderId="3" xfId="1" applyNumberFormat="1" applyFont="1" applyFill="1" applyBorder="1" applyAlignment="1">
      <alignment horizontal="right" indent="1"/>
    </xf>
    <xf numFmtId="3" fontId="4" fillId="11" borderId="0" xfId="1" applyNumberFormat="1" applyFont="1" applyFill="1" applyBorder="1" applyAlignment="1">
      <alignment horizontal="right" indent="1"/>
    </xf>
    <xf numFmtId="3" fontId="4" fillId="11" borderId="1" xfId="1" applyNumberFormat="1" applyFont="1" applyFill="1" applyBorder="1" applyAlignment="1">
      <alignment horizontal="right" indent="1"/>
    </xf>
    <xf numFmtId="4" fontId="4" fillId="11" borderId="0" xfId="1" applyNumberFormat="1" applyFont="1" applyFill="1" applyBorder="1" applyAlignment="1">
      <alignment horizontal="right" indent="1"/>
    </xf>
    <xf numFmtId="2" fontId="4" fillId="11" borderId="3" xfId="1" applyNumberFormat="1" applyFont="1" applyFill="1" applyBorder="1" applyAlignment="1">
      <alignment horizontal="right" indent="1"/>
    </xf>
    <xf numFmtId="165" fontId="4" fillId="11" borderId="0" xfId="1" applyNumberFormat="1" applyFont="1" applyFill="1" applyBorder="1" applyAlignment="1">
      <alignment horizontal="right" indent="1"/>
    </xf>
    <xf numFmtId="2" fontId="4" fillId="11" borderId="0" xfId="1" applyNumberFormat="1" applyFont="1" applyFill="1" applyBorder="1" applyAlignment="1">
      <alignment horizontal="right" indent="1"/>
    </xf>
    <xf numFmtId="165" fontId="4" fillId="11" borderId="1" xfId="1" applyNumberFormat="1" applyFont="1" applyFill="1" applyBorder="1" applyAlignment="1">
      <alignment horizontal="right" indent="1"/>
    </xf>
    <xf numFmtId="166" fontId="4" fillId="11" borderId="0" xfId="1" applyNumberFormat="1" applyFont="1" applyFill="1" applyBorder="1" applyAlignment="1">
      <alignment horizontal="right" indent="1"/>
    </xf>
    <xf numFmtId="167" fontId="4" fillId="11" borderId="0" xfId="1" applyNumberFormat="1" applyFont="1" applyFill="1" applyBorder="1" applyAlignment="1">
      <alignment horizontal="right" indent="1"/>
    </xf>
    <xf numFmtId="167" fontId="4" fillId="11" borderId="1" xfId="1" applyNumberFormat="1" applyFont="1" applyFill="1" applyBorder="1" applyAlignment="1">
      <alignment horizontal="right" indent="1"/>
    </xf>
    <xf numFmtId="1" fontId="4" fillId="11" borderId="0" xfId="1" applyNumberFormat="1" applyFont="1" applyFill="1" applyBorder="1" applyAlignment="1">
      <alignment horizontal="right" indent="1"/>
    </xf>
    <xf numFmtId="49" fontId="8" fillId="2" borderId="0" xfId="1" applyNumberFormat="1" applyFont="1" applyFill="1" applyBorder="1" applyAlignment="1">
      <alignment horizontal="left"/>
    </xf>
    <xf numFmtId="3" fontId="4" fillId="11" borderId="3" xfId="1" applyNumberFormat="1" applyFill="1" applyBorder="1"/>
    <xf numFmtId="3" fontId="4" fillId="11" borderId="0" xfId="1" applyNumberFormat="1" applyFill="1" applyBorder="1"/>
    <xf numFmtId="3" fontId="4" fillId="11" borderId="1" xfId="1" applyNumberFormat="1" applyFill="1" applyBorder="1"/>
    <xf numFmtId="166" fontId="4" fillId="11" borderId="3" xfId="1" applyNumberFormat="1" applyFill="1" applyBorder="1"/>
    <xf numFmtId="166" fontId="4" fillId="11" borderId="0" xfId="1" applyNumberFormat="1" applyFill="1" applyBorder="1"/>
    <xf numFmtId="166" fontId="4" fillId="11" borderId="1" xfId="1" applyNumberFormat="1" applyFill="1" applyBorder="1"/>
    <xf numFmtId="0" fontId="4" fillId="2" borderId="0" xfId="1" applyFill="1" applyBorder="1"/>
    <xf numFmtId="0" fontId="8" fillId="2" borderId="0" xfId="1" applyFont="1" applyFill="1" applyBorder="1"/>
    <xf numFmtId="0" fontId="5" fillId="2" borderId="0" xfId="1" applyFont="1" applyFill="1" applyBorder="1"/>
    <xf numFmtId="17" fontId="5" fillId="2" borderId="0" xfId="1" applyNumberFormat="1" applyFont="1" applyFill="1" applyBorder="1"/>
    <xf numFmtId="167" fontId="0" fillId="2" borderId="0" xfId="0" applyNumberFormat="1" applyFill="1" applyBorder="1"/>
    <xf numFmtId="0" fontId="0" fillId="2" borderId="1" xfId="0" applyFill="1" applyBorder="1"/>
    <xf numFmtId="167" fontId="0" fillId="2" borderId="1" xfId="0" applyNumberFormat="1" applyFill="1" applyBorder="1"/>
    <xf numFmtId="0" fontId="0" fillId="2" borderId="15" xfId="0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/>
    <xf numFmtId="3" fontId="34" fillId="2" borderId="0" xfId="13" applyNumberFormat="1" applyFill="1" applyBorder="1"/>
    <xf numFmtId="0" fontId="34" fillId="0" borderId="17" xfId="13" applyNumberFormat="1" applyBorder="1"/>
    <xf numFmtId="0" fontId="8" fillId="2" borderId="13" xfId="13" applyFont="1" applyFill="1" applyBorder="1"/>
    <xf numFmtId="0" fontId="4" fillId="2" borderId="14" xfId="13" applyFont="1" applyFill="1" applyBorder="1"/>
    <xf numFmtId="0" fontId="5" fillId="2" borderId="17" xfId="13" applyFont="1" applyFill="1" applyBorder="1"/>
    <xf numFmtId="17" fontId="5" fillId="2" borderId="0" xfId="13" applyNumberFormat="1" applyFont="1" applyFill="1" applyBorder="1"/>
    <xf numFmtId="0" fontId="34" fillId="2" borderId="0" xfId="13" applyFill="1" applyBorder="1"/>
    <xf numFmtId="0" fontId="34" fillId="2" borderId="0" xfId="13" applyNumberFormat="1" applyFill="1" applyBorder="1"/>
    <xf numFmtId="0" fontId="15" fillId="2" borderId="17" xfId="13" applyNumberFormat="1" applyFont="1" applyFill="1" applyBorder="1"/>
    <xf numFmtId="3" fontId="15" fillId="2" borderId="0" xfId="13" applyNumberFormat="1" applyFont="1" applyFill="1" applyBorder="1"/>
    <xf numFmtId="166" fontId="15" fillId="2" borderId="0" xfId="13" applyNumberFormat="1" applyFont="1" applyFill="1" applyBorder="1"/>
    <xf numFmtId="0" fontId="15" fillId="2" borderId="15" xfId="13" applyNumberFormat="1" applyFont="1" applyFill="1" applyBorder="1"/>
    <xf numFmtId="3" fontId="15" fillId="2" borderId="1" xfId="13" quotePrefix="1" applyNumberFormat="1" applyFont="1" applyFill="1" applyBorder="1" applyAlignment="1">
      <alignment horizontal="right"/>
    </xf>
    <xf numFmtId="166" fontId="15" fillId="2" borderId="1" xfId="13" quotePrefix="1" applyNumberFormat="1" applyFont="1" applyFill="1" applyBorder="1" applyAlignment="1">
      <alignment horizontal="right"/>
    </xf>
    <xf numFmtId="166" fontId="15" fillId="2" borderId="1" xfId="13" applyNumberFormat="1" applyFont="1" applyFill="1" applyBorder="1" applyAlignment="1">
      <alignment horizontal="right"/>
    </xf>
    <xf numFmtId="166" fontId="15" fillId="11" borderId="0" xfId="13" applyNumberFormat="1" applyFont="1" applyFill="1" applyBorder="1"/>
    <xf numFmtId="3" fontId="15" fillId="11" borderId="1" xfId="13" quotePrefix="1" applyNumberFormat="1" applyFont="1" applyFill="1" applyBorder="1" applyAlignment="1">
      <alignment horizontal="right"/>
    </xf>
    <xf numFmtId="3" fontId="15" fillId="11" borderId="0" xfId="13" applyNumberFormat="1" applyFont="1" applyFill="1" applyBorder="1"/>
    <xf numFmtId="3" fontId="37" fillId="2" borderId="2" xfId="13" applyNumberFormat="1" applyFont="1" applyFill="1" applyBorder="1"/>
    <xf numFmtId="166" fontId="37" fillId="2" borderId="2" xfId="13" applyNumberFormat="1" applyFont="1" applyFill="1" applyBorder="1"/>
    <xf numFmtId="3" fontId="38" fillId="4" borderId="2" xfId="1" applyNumberFormat="1" applyFont="1" applyFill="1" applyBorder="1"/>
    <xf numFmtId="167" fontId="38" fillId="4" borderId="2" xfId="1" applyNumberFormat="1" applyFont="1" applyFill="1" applyBorder="1"/>
    <xf numFmtId="0" fontId="15" fillId="2" borderId="2" xfId="13" applyNumberFormat="1" applyFont="1" applyFill="1" applyBorder="1"/>
    <xf numFmtId="167" fontId="39" fillId="2" borderId="2" xfId="13" applyNumberFormat="1" applyFont="1" applyFill="1" applyBorder="1"/>
    <xf numFmtId="166" fontId="15" fillId="2" borderId="0" xfId="13" applyNumberFormat="1" applyFont="1" applyFill="1" applyBorder="1" applyAlignment="1">
      <alignment horizontal="right"/>
    </xf>
    <xf numFmtId="3" fontId="15" fillId="2" borderId="0" xfId="13" quotePrefix="1" applyNumberFormat="1" applyFont="1" applyFill="1" applyBorder="1" applyAlignment="1">
      <alignment horizontal="right"/>
    </xf>
    <xf numFmtId="166" fontId="15" fillId="2" borderId="0" xfId="13" quotePrefix="1" applyNumberFormat="1" applyFont="1" applyFill="1" applyBorder="1" applyAlignment="1">
      <alignment horizontal="right"/>
    </xf>
    <xf numFmtId="0" fontId="15" fillId="2" borderId="0" xfId="13" applyNumberFormat="1" applyFont="1" applyFill="1" applyBorder="1"/>
    <xf numFmtId="1" fontId="39" fillId="2" borderId="0" xfId="13" applyNumberFormat="1" applyFont="1" applyFill="1" applyBorder="1"/>
    <xf numFmtId="167" fontId="39" fillId="2" borderId="0" xfId="13" applyNumberFormat="1" applyFont="1" applyFill="1" applyBorder="1"/>
    <xf numFmtId="3" fontId="15" fillId="2" borderId="3" xfId="13" applyNumberFormat="1" applyFont="1" applyFill="1" applyBorder="1"/>
    <xf numFmtId="166" fontId="15" fillId="2" borderId="3" xfId="13" applyNumberFormat="1" applyFont="1" applyFill="1" applyBorder="1" applyAlignment="1">
      <alignment horizontal="right"/>
    </xf>
    <xf numFmtId="166" fontId="15" fillId="2" borderId="3" xfId="13" applyNumberFormat="1" applyFont="1" applyFill="1" applyBorder="1"/>
    <xf numFmtId="0" fontId="39" fillId="2" borderId="1" xfId="13" applyNumberFormat="1" applyFont="1" applyFill="1" applyBorder="1"/>
    <xf numFmtId="3" fontId="4" fillId="2" borderId="0" xfId="4" applyNumberFormat="1" applyFill="1"/>
    <xf numFmtId="0" fontId="40" fillId="2" borderId="0" xfId="0" applyFont="1" applyFill="1" applyBorder="1" applyAlignment="1">
      <alignment horizontal="right"/>
    </xf>
    <xf numFmtId="0" fontId="4" fillId="0" borderId="0" xfId="4" applyNumberFormat="1" applyBorder="1"/>
    <xf numFmtId="0" fontId="8" fillId="2" borderId="2" xfId="4" applyNumberFormat="1" applyFont="1" applyFill="1" applyBorder="1"/>
    <xf numFmtId="3" fontId="15" fillId="11" borderId="3" xfId="13" applyNumberFormat="1" applyFont="1" applyFill="1" applyBorder="1"/>
    <xf numFmtId="3" fontId="15" fillId="11" borderId="0" xfId="13" quotePrefix="1" applyNumberFormat="1" applyFont="1" applyFill="1" applyBorder="1" applyAlignment="1">
      <alignment horizontal="right"/>
    </xf>
    <xf numFmtId="1" fontId="39" fillId="11" borderId="0" xfId="13" applyNumberFormat="1" applyFont="1" applyFill="1" applyBorder="1"/>
    <xf numFmtId="166" fontId="15" fillId="11" borderId="3" xfId="13" applyNumberFormat="1" applyFont="1" applyFill="1" applyBorder="1"/>
    <xf numFmtId="167" fontId="39" fillId="11" borderId="0" xfId="13" applyNumberFormat="1" applyFont="1" applyFill="1" applyBorder="1"/>
    <xf numFmtId="0" fontId="39" fillId="11" borderId="1" xfId="13" applyNumberFormat="1" applyFont="1" applyFill="1" applyBorder="1"/>
    <xf numFmtId="3" fontId="4" fillId="11" borderId="3" xfId="1" applyNumberFormat="1" applyFont="1" applyFill="1" applyBorder="1" applyAlignment="1">
      <alignment horizontal="right"/>
    </xf>
    <xf numFmtId="3" fontId="4" fillId="2" borderId="3" xfId="1" applyNumberFormat="1" applyFont="1" applyFill="1" applyBorder="1" applyAlignment="1">
      <alignment horizontal="right"/>
    </xf>
    <xf numFmtId="3" fontId="4" fillId="11" borderId="0" xfId="1" applyNumberFormat="1" applyFont="1" applyFill="1" applyBorder="1" applyAlignment="1">
      <alignment horizontal="right"/>
    </xf>
    <xf numFmtId="3" fontId="4" fillId="11" borderId="0" xfId="1" quotePrefix="1" applyNumberFormat="1" applyFont="1" applyFill="1" applyBorder="1" applyAlignment="1">
      <alignment horizontal="right"/>
    </xf>
    <xf numFmtId="3" fontId="4" fillId="11" borderId="1" xfId="1" applyNumberFormat="1" applyFont="1" applyFill="1" applyBorder="1" applyAlignment="1">
      <alignment horizontal="right"/>
    </xf>
    <xf numFmtId="3" fontId="4" fillId="2" borderId="1" xfId="1" applyNumberFormat="1" applyFont="1" applyFill="1" applyBorder="1" applyAlignment="1">
      <alignment horizontal="right"/>
    </xf>
    <xf numFmtId="0" fontId="23" fillId="2" borderId="8" xfId="3" applyFont="1" applyFill="1" applyBorder="1"/>
    <xf numFmtId="166" fontId="4" fillId="2" borderId="0" xfId="13" quotePrefix="1" applyNumberFormat="1" applyFont="1" applyFill="1" applyBorder="1" applyAlignment="1">
      <alignment horizontal="right"/>
    </xf>
    <xf numFmtId="0" fontId="42" fillId="2" borderId="1" xfId="3" applyFont="1" applyFill="1" applyBorder="1" applyAlignment="1">
      <alignment horizontal="right"/>
    </xf>
    <xf numFmtId="17" fontId="15" fillId="2" borderId="4" xfId="1" applyNumberFormat="1" applyFont="1" applyFill="1" applyBorder="1"/>
    <xf numFmtId="0" fontId="15" fillId="2" borderId="10" xfId="1" applyNumberFormat="1" applyFont="1" applyFill="1" applyBorder="1"/>
    <xf numFmtId="4" fontId="37" fillId="2" borderId="2" xfId="1" applyNumberFormat="1" applyFont="1" applyFill="1" applyBorder="1" applyAlignment="1">
      <alignment horizontal="right"/>
    </xf>
    <xf numFmtId="0" fontId="37" fillId="2" borderId="2" xfId="1" applyNumberFormat="1" applyFont="1" applyFill="1" applyBorder="1" applyAlignment="1">
      <alignment horizontal="right"/>
    </xf>
    <xf numFmtId="0" fontId="15" fillId="2" borderId="8" xfId="13" applyNumberFormat="1" applyFont="1" applyFill="1" applyBorder="1"/>
    <xf numFmtId="3" fontId="15" fillId="2" borderId="0" xfId="1" quotePrefix="1" applyNumberFormat="1" applyFont="1" applyFill="1" applyBorder="1" applyAlignment="1">
      <alignment horizontal="right"/>
    </xf>
    <xf numFmtId="0" fontId="38" fillId="4" borderId="5" xfId="1" applyNumberFormat="1" applyFont="1" applyFill="1" applyBorder="1"/>
    <xf numFmtId="0" fontId="39" fillId="2" borderId="8" xfId="13" applyNumberFormat="1" applyFont="1" applyFill="1" applyBorder="1" applyAlignment="1">
      <alignment horizontal="right"/>
    </xf>
    <xf numFmtId="0" fontId="39" fillId="2" borderId="10" xfId="13" applyNumberFormat="1" applyFont="1" applyFill="1" applyBorder="1" applyAlignment="1">
      <alignment horizontal="right"/>
    </xf>
    <xf numFmtId="167" fontId="39" fillId="2" borderId="1" xfId="13" applyNumberFormat="1" applyFont="1" applyFill="1" applyBorder="1"/>
    <xf numFmtId="0" fontId="39" fillId="2" borderId="5" xfId="13" applyNumberFormat="1" applyFont="1" applyFill="1" applyBorder="1" applyAlignment="1">
      <alignment horizontal="right"/>
    </xf>
    <xf numFmtId="3" fontId="39" fillId="2" borderId="2" xfId="13" applyNumberFormat="1" applyFont="1" applyFill="1" applyBorder="1"/>
    <xf numFmtId="0" fontId="42" fillId="2" borderId="8" xfId="1" applyFont="1" applyFill="1" applyBorder="1"/>
    <xf numFmtId="0" fontId="37" fillId="2" borderId="4" xfId="13" applyFont="1" applyFill="1" applyBorder="1"/>
    <xf numFmtId="0" fontId="15" fillId="2" borderId="3" xfId="13" applyFont="1" applyFill="1" applyBorder="1"/>
    <xf numFmtId="0" fontId="41" fillId="2" borderId="8" xfId="13" applyFont="1" applyFill="1" applyBorder="1"/>
    <xf numFmtId="17" fontId="41" fillId="2" borderId="0" xfId="13" applyNumberFormat="1" applyFont="1" applyFill="1" applyBorder="1"/>
    <xf numFmtId="0" fontId="15" fillId="2" borderId="0" xfId="13" applyFont="1" applyFill="1" applyBorder="1"/>
    <xf numFmtId="0" fontId="15" fillId="2" borderId="4" xfId="13" applyNumberFormat="1" applyFont="1" applyFill="1" applyBorder="1"/>
    <xf numFmtId="0" fontId="15" fillId="2" borderId="3" xfId="13" applyNumberFormat="1" applyFont="1" applyFill="1" applyBorder="1"/>
    <xf numFmtId="0" fontId="42" fillId="2" borderId="3" xfId="3" applyNumberFormat="1" applyFont="1" applyFill="1" applyBorder="1" applyAlignment="1">
      <alignment horizontal="right"/>
    </xf>
    <xf numFmtId="0" fontId="4" fillId="0" borderId="0" xfId="4" applyBorder="1"/>
    <xf numFmtId="0" fontId="19" fillId="0" borderId="0" xfId="4" applyNumberFormat="1" applyFont="1" applyBorder="1"/>
    <xf numFmtId="0" fontId="2" fillId="2" borderId="0" xfId="0" applyFont="1" applyFill="1" applyBorder="1"/>
    <xf numFmtId="0" fontId="37" fillId="2" borderId="5" xfId="13" applyNumberFormat="1" applyFont="1" applyFill="1" applyBorder="1"/>
    <xf numFmtId="3" fontId="15" fillId="11" borderId="0" xfId="1" quotePrefix="1" applyNumberFormat="1" applyFont="1" applyFill="1" applyBorder="1" applyAlignment="1">
      <alignment horizontal="right"/>
    </xf>
    <xf numFmtId="167" fontId="39" fillId="11" borderId="2" xfId="13" applyNumberFormat="1" applyFont="1" applyFill="1" applyBorder="1"/>
    <xf numFmtId="167" fontId="39" fillId="11" borderId="1" xfId="13" applyNumberFormat="1" applyFont="1" applyFill="1" applyBorder="1"/>
    <xf numFmtId="1" fontId="39" fillId="11" borderId="2" xfId="13" applyNumberFormat="1" applyFont="1" applyFill="1" applyBorder="1"/>
    <xf numFmtId="0" fontId="39" fillId="2" borderId="5" xfId="13" applyNumberFormat="1" applyFont="1" applyFill="1" applyBorder="1"/>
    <xf numFmtId="4" fontId="4" fillId="2" borderId="4" xfId="1" applyNumberFormat="1" applyFill="1" applyBorder="1"/>
    <xf numFmtId="4" fontId="4" fillId="2" borderId="8" xfId="1" applyNumberFormat="1" applyFill="1" applyBorder="1"/>
    <xf numFmtId="4" fontId="4" fillId="2" borderId="10" xfId="1" applyNumberFormat="1" applyFill="1" applyBorder="1"/>
    <xf numFmtId="0" fontId="25" fillId="4" borderId="5" xfId="3" applyNumberFormat="1" applyFont="1" applyFill="1" applyBorder="1"/>
    <xf numFmtId="1" fontId="25" fillId="4" borderId="2" xfId="3" applyNumberFormat="1" applyFont="1" applyFill="1" applyBorder="1"/>
    <xf numFmtId="0" fontId="8" fillId="2" borderId="2" xfId="3" applyNumberFormat="1" applyFont="1" applyFill="1" applyBorder="1"/>
    <xf numFmtId="3" fontId="8" fillId="2" borderId="2" xfId="3" applyNumberFormat="1" applyFont="1" applyFill="1" applyBorder="1"/>
    <xf numFmtId="166" fontId="8" fillId="2" borderId="2" xfId="3" applyNumberFormat="1" applyFont="1" applyFill="1" applyBorder="1" applyAlignment="1">
      <alignment horizontal="right"/>
    </xf>
    <xf numFmtId="166" fontId="8" fillId="2" borderId="2" xfId="3" applyNumberFormat="1" applyFont="1" applyFill="1" applyBorder="1"/>
    <xf numFmtId="166" fontId="4" fillId="11" borderId="3" xfId="3" applyNumberFormat="1" applyFont="1" applyFill="1" applyBorder="1"/>
    <xf numFmtId="166" fontId="4" fillId="11" borderId="0" xfId="3" applyNumberFormat="1" applyFont="1" applyFill="1" applyBorder="1"/>
    <xf numFmtId="166" fontId="4" fillId="11" borderId="1" xfId="3" quotePrefix="1" applyNumberFormat="1" applyFont="1" applyFill="1" applyBorder="1" applyAlignment="1">
      <alignment horizontal="right"/>
    </xf>
    <xf numFmtId="3" fontId="4" fillId="11" borderId="3" xfId="3" applyNumberFormat="1" applyFont="1" applyFill="1" applyBorder="1"/>
    <xf numFmtId="3" fontId="4" fillId="11" borderId="0" xfId="3" applyNumberFormat="1" applyFont="1" applyFill="1" applyBorder="1"/>
    <xf numFmtId="166" fontId="4" fillId="11" borderId="1" xfId="3" applyNumberFormat="1" applyFont="1" applyFill="1" applyBorder="1"/>
    <xf numFmtId="0" fontId="12" fillId="2" borderId="0" xfId="6" applyFont="1" applyFill="1" applyBorder="1"/>
    <xf numFmtId="0" fontId="0" fillId="2" borderId="8" xfId="0" applyFill="1" applyBorder="1"/>
    <xf numFmtId="0" fontId="0" fillId="2" borderId="10" xfId="0" applyFill="1" applyBorder="1"/>
    <xf numFmtId="0" fontId="23" fillId="2" borderId="0" xfId="4" applyFont="1" applyFill="1" applyAlignment="1">
      <alignment horizontal="right"/>
    </xf>
    <xf numFmtId="0" fontId="23" fillId="2" borderId="0" xfId="1" applyFont="1" applyFill="1" applyAlignment="1">
      <alignment horizontal="right"/>
    </xf>
    <xf numFmtId="3" fontId="4" fillId="11" borderId="0" xfId="4" applyNumberFormat="1" applyFill="1" applyBorder="1"/>
    <xf numFmtId="166" fontId="4" fillId="11" borderId="0" xfId="4" applyNumberFormat="1" applyFill="1" applyBorder="1"/>
    <xf numFmtId="0" fontId="15" fillId="2" borderId="0" xfId="0" applyNumberFormat="1" applyFont="1" applyFill="1" applyBorder="1" applyAlignment="1">
      <alignment vertical="top"/>
    </xf>
    <xf numFmtId="0" fontId="13" fillId="2" borderId="0" xfId="0" applyFont="1" applyFill="1" applyAlignment="1">
      <alignment vertical="center"/>
    </xf>
    <xf numFmtId="0" fontId="27" fillId="2" borderId="0" xfId="0" applyFont="1" applyFill="1" applyBorder="1" applyAlignment="1">
      <alignment horizontal="right"/>
    </xf>
    <xf numFmtId="0" fontId="31" fillId="2" borderId="0" xfId="0" quotePrefix="1" applyFont="1" applyFill="1" applyBorder="1" applyAlignment="1"/>
    <xf numFmtId="0" fontId="43" fillId="2" borderId="0" xfId="0" applyFont="1" applyFill="1" applyBorder="1" applyAlignment="1">
      <alignment horizontal="right"/>
    </xf>
    <xf numFmtId="0" fontId="13" fillId="2" borderId="18" xfId="0" applyFont="1" applyFill="1" applyBorder="1"/>
    <xf numFmtId="0" fontId="30" fillId="7" borderId="18" xfId="0" applyFont="1" applyFill="1" applyBorder="1"/>
    <xf numFmtId="170" fontId="13" fillId="2" borderId="0" xfId="0" applyNumberFormat="1" applyFont="1" applyFill="1" applyBorder="1"/>
    <xf numFmtId="169" fontId="13" fillId="11" borderId="0" xfId="0" quotePrefix="1" applyNumberFormat="1" applyFont="1" applyFill="1" applyBorder="1" applyAlignment="1">
      <alignment horizontal="right"/>
    </xf>
    <xf numFmtId="169" fontId="13" fillId="11" borderId="0" xfId="0" applyNumberFormat="1" applyFont="1" applyFill="1" applyBorder="1" applyAlignment="1">
      <alignment horizontal="right"/>
    </xf>
    <xf numFmtId="0" fontId="30" fillId="7" borderId="0" xfId="0" applyFont="1" applyFill="1" applyBorder="1"/>
    <xf numFmtId="0" fontId="13" fillId="2" borderId="3" xfId="0" applyFont="1" applyFill="1" applyBorder="1"/>
    <xf numFmtId="0" fontId="13" fillId="2" borderId="1" xfId="0" applyFont="1" applyFill="1" applyBorder="1"/>
    <xf numFmtId="166" fontId="13" fillId="11" borderId="0" xfId="0" applyNumberFormat="1" applyFont="1" applyFill="1" applyBorder="1" applyAlignment="1">
      <alignment horizontal="right" vertical="center"/>
    </xf>
    <xf numFmtId="166" fontId="13" fillId="11" borderId="0" xfId="0" applyNumberFormat="1" applyFont="1" applyFill="1" applyBorder="1" applyAlignment="1">
      <alignment horizontal="right"/>
    </xf>
    <xf numFmtId="4" fontId="4" fillId="2" borderId="2" xfId="4" applyNumberFormat="1" applyFont="1" applyFill="1" applyBorder="1"/>
    <xf numFmtId="166" fontId="25" fillId="4" borderId="2" xfId="0" applyNumberFormat="1" applyFont="1" applyFill="1" applyBorder="1" applyAlignment="1">
      <alignment horizontal="right"/>
    </xf>
    <xf numFmtId="166" fontId="16" fillId="2" borderId="0" xfId="0" applyNumberFormat="1" applyFont="1" applyFill="1" applyBorder="1"/>
    <xf numFmtId="3" fontId="16" fillId="2" borderId="2" xfId="0" applyNumberFormat="1" applyFont="1" applyFill="1" applyBorder="1"/>
    <xf numFmtId="166" fontId="16" fillId="2" borderId="2" xfId="0" applyNumberFormat="1" applyFont="1" applyFill="1" applyBorder="1"/>
    <xf numFmtId="166" fontId="16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 indent="5"/>
    </xf>
    <xf numFmtId="0" fontId="30" fillId="7" borderId="0" xfId="0" applyFont="1" applyFill="1" applyAlignment="1">
      <alignment horizontal="left" indent="5"/>
    </xf>
    <xf numFmtId="0" fontId="18" fillId="2" borderId="0" xfId="9" applyFont="1" applyFill="1" applyAlignment="1">
      <alignment horizontal="left" vertical="center"/>
    </xf>
    <xf numFmtId="3" fontId="4" fillId="2" borderId="1" xfId="1" applyNumberFormat="1" applyFont="1" applyFill="1" applyBorder="1"/>
    <xf numFmtId="0" fontId="13" fillId="2" borderId="0" xfId="0" applyNumberFormat="1" applyFont="1" applyFill="1" applyBorder="1" applyAlignment="1">
      <alignment horizontal="left" indent="7"/>
    </xf>
    <xf numFmtId="0" fontId="13" fillId="2" borderId="0" xfId="0" applyNumberFormat="1" applyFont="1" applyFill="1" applyBorder="1" applyAlignment="1">
      <alignment horizontal="left" indent="8"/>
    </xf>
    <xf numFmtId="0" fontId="23" fillId="2" borderId="0" xfId="0" applyNumberFormat="1" applyFont="1" applyFill="1" applyBorder="1" applyAlignment="1">
      <alignment horizontal="left"/>
    </xf>
    <xf numFmtId="0" fontId="32" fillId="2" borderId="0" xfId="0" applyFont="1" applyFill="1"/>
    <xf numFmtId="0" fontId="4" fillId="2" borderId="17" xfId="1" applyNumberFormat="1" applyFont="1" applyFill="1" applyBorder="1"/>
    <xf numFmtId="166" fontId="13" fillId="6" borderId="0" xfId="0" quotePrefix="1" applyNumberFormat="1" applyFont="1" applyFill="1" applyBorder="1" applyAlignment="1">
      <alignment horizontal="right" vertical="center"/>
    </xf>
    <xf numFmtId="3" fontId="13" fillId="2" borderId="0" xfId="0" applyNumberFormat="1" applyFont="1" applyFill="1" applyBorder="1" applyAlignment="1">
      <alignment horizontal="right"/>
    </xf>
    <xf numFmtId="0" fontId="25" fillId="8" borderId="17" xfId="0" applyNumberFormat="1" applyFont="1" applyFill="1" applyBorder="1"/>
    <xf numFmtId="166" fontId="13" fillId="6" borderId="0" xfId="0" applyNumberFormat="1" applyFont="1" applyFill="1" applyBorder="1" applyAlignment="1">
      <alignment horizontal="right" vertical="center"/>
    </xf>
    <xf numFmtId="167" fontId="13" fillId="6" borderId="0" xfId="0" applyNumberFormat="1" applyFont="1" applyFill="1" applyBorder="1" applyAlignment="1">
      <alignment horizontal="right"/>
    </xf>
    <xf numFmtId="167" fontId="25" fillId="8" borderId="0" xfId="0" applyNumberFormat="1" applyFont="1" applyFill="1" applyBorder="1" applyAlignment="1">
      <alignment horizontal="right"/>
    </xf>
    <xf numFmtId="3" fontId="18" fillId="9" borderId="12" xfId="0" applyNumberFormat="1" applyFont="1" applyFill="1" applyBorder="1" applyAlignment="1">
      <alignment horizontal="right"/>
    </xf>
    <xf numFmtId="166" fontId="18" fillId="9" borderId="12" xfId="0" applyNumberFormat="1" applyFont="1" applyFill="1" applyBorder="1" applyAlignment="1">
      <alignment horizontal="right"/>
    </xf>
    <xf numFmtId="3" fontId="8" fillId="9" borderId="12" xfId="0" applyNumberFormat="1" applyFont="1" applyFill="1" applyBorder="1" applyAlignment="1">
      <alignment horizontal="right"/>
    </xf>
    <xf numFmtId="166" fontId="8" fillId="9" borderId="12" xfId="0" applyNumberFormat="1" applyFont="1" applyFill="1" applyBorder="1" applyAlignment="1">
      <alignment horizontal="right"/>
    </xf>
    <xf numFmtId="0" fontId="13" fillId="2" borderId="0" xfId="0" applyNumberFormat="1" applyFont="1" applyFill="1" applyBorder="1" applyAlignment="1"/>
    <xf numFmtId="0" fontId="8" fillId="2" borderId="19" xfId="1" applyNumberFormat="1" applyFont="1" applyFill="1" applyBorder="1"/>
    <xf numFmtId="0" fontId="25" fillId="4" borderId="19" xfId="1" applyNumberFormat="1" applyFont="1" applyFill="1" applyBorder="1"/>
    <xf numFmtId="172" fontId="8" fillId="2" borderId="2" xfId="1" applyNumberFormat="1" applyFont="1" applyFill="1" applyBorder="1" applyAlignment="1">
      <alignment horizontal="right"/>
    </xf>
    <xf numFmtId="171" fontId="13" fillId="6" borderId="0" xfId="0" applyNumberFormat="1" applyFont="1" applyFill="1" applyBorder="1"/>
    <xf numFmtId="171" fontId="13" fillId="6" borderId="0" xfId="0" quotePrefix="1" applyNumberFormat="1" applyFont="1" applyFill="1" applyBorder="1" applyAlignment="1">
      <alignment horizontal="right" vertical="center"/>
    </xf>
    <xf numFmtId="171" fontId="13" fillId="6" borderId="0" xfId="0" applyNumberFormat="1" applyFont="1" applyFill="1" applyBorder="1" applyAlignment="1">
      <alignment vertical="center"/>
    </xf>
    <xf numFmtId="166" fontId="13" fillId="2" borderId="0" xfId="0" applyNumberFormat="1" applyFont="1" applyFill="1" applyBorder="1" applyAlignment="1">
      <alignment horizontal="left"/>
    </xf>
    <xf numFmtId="166" fontId="28" fillId="2" borderId="2" xfId="7" applyNumberFormat="1" applyFont="1" applyFill="1" applyBorder="1" applyAlignment="1" applyProtection="1">
      <alignment horizontal="left" vertical="center"/>
      <protection locked="0"/>
    </xf>
    <xf numFmtId="166" fontId="29" fillId="2" borderId="0" xfId="7" applyNumberFormat="1" applyFont="1" applyFill="1" applyBorder="1" applyAlignment="1" applyProtection="1">
      <alignment horizontal="left" vertical="center"/>
      <protection locked="0"/>
    </xf>
    <xf numFmtId="169" fontId="32" fillId="5" borderId="0" xfId="0" applyNumberFormat="1" applyFont="1" applyFill="1" applyBorder="1" applyAlignment="1">
      <alignment horizontal="right"/>
    </xf>
    <xf numFmtId="166" fontId="32" fillId="2" borderId="0" xfId="0" applyNumberFormat="1" applyFont="1" applyFill="1" applyBorder="1" applyAlignment="1">
      <alignment horizontal="right"/>
    </xf>
    <xf numFmtId="169" fontId="32" fillId="2" borderId="0" xfId="0" applyNumberFormat="1" applyFont="1" applyFill="1" applyBorder="1"/>
    <xf numFmtId="171" fontId="32" fillId="6" borderId="0" xfId="0" applyNumberFormat="1" applyFont="1" applyFill="1" applyBorder="1"/>
    <xf numFmtId="166" fontId="32" fillId="2" borderId="0" xfId="0" applyNumberFormat="1" applyFont="1" applyFill="1" applyBorder="1" applyAlignment="1">
      <alignment horizontal="left" indent="1"/>
    </xf>
    <xf numFmtId="173" fontId="18" fillId="6" borderId="12" xfId="0" applyNumberFormat="1" applyFont="1" applyFill="1" applyBorder="1" applyAlignment="1">
      <alignment horizontal="right"/>
    </xf>
    <xf numFmtId="171" fontId="18" fillId="6" borderId="12" xfId="0" applyNumberFormat="1" applyFont="1" applyFill="1" applyBorder="1" applyAlignment="1">
      <alignment horizontal="right"/>
    </xf>
    <xf numFmtId="0" fontId="25" fillId="4" borderId="20" xfId="1" applyNumberFormat="1" applyFont="1" applyFill="1" applyBorder="1"/>
    <xf numFmtId="3" fontId="25" fillId="4" borderId="3" xfId="1" applyNumberFormat="1" applyFont="1" applyFill="1" applyBorder="1"/>
    <xf numFmtId="166" fontId="25" fillId="4" borderId="3" xfId="1" applyNumberFormat="1" applyFont="1" applyFill="1" applyBorder="1"/>
    <xf numFmtId="175" fontId="8" fillId="2" borderId="2" xfId="1" applyNumberFormat="1" applyFont="1" applyFill="1" applyBorder="1" applyAlignment="1">
      <alignment horizontal="right"/>
    </xf>
    <xf numFmtId="0" fontId="23" fillId="2" borderId="1" xfId="3" applyNumberFormat="1" applyFont="1" applyFill="1" applyBorder="1" applyAlignment="1">
      <alignment horizontal="right"/>
    </xf>
    <xf numFmtId="0" fontId="3" fillId="2" borderId="2" xfId="0" applyNumberFormat="1" applyFont="1" applyFill="1" applyBorder="1"/>
    <xf numFmtId="166" fontId="4" fillId="2" borderId="2" xfId="1" applyNumberFormat="1" applyFont="1" applyFill="1" applyBorder="1"/>
    <xf numFmtId="3" fontId="4" fillId="2" borderId="2" xfId="1" applyNumberFormat="1" applyFont="1" applyFill="1" applyBorder="1"/>
    <xf numFmtId="3" fontId="4" fillId="11" borderId="3" xfId="1" quotePrefix="1" applyNumberFormat="1" applyFont="1" applyFill="1" applyBorder="1" applyAlignment="1">
      <alignment horizontal="right"/>
    </xf>
    <xf numFmtId="166" fontId="4" fillId="11" borderId="3" xfId="1" applyNumberFormat="1" applyFont="1" applyFill="1" applyBorder="1"/>
    <xf numFmtId="166" fontId="4" fillId="11" borderId="0" xfId="1" applyNumberFormat="1" applyFont="1" applyFill="1" applyBorder="1"/>
    <xf numFmtId="3" fontId="4" fillId="11" borderId="2" xfId="1" quotePrefix="1" applyNumberFormat="1" applyFont="1" applyFill="1" applyBorder="1"/>
    <xf numFmtId="3" fontId="4" fillId="11" borderId="2" xfId="1" applyNumberFormat="1" applyFont="1" applyFill="1" applyBorder="1"/>
    <xf numFmtId="0" fontId="11" fillId="2" borderId="0" xfId="0" applyFont="1" applyFill="1"/>
    <xf numFmtId="3" fontId="8" fillId="2" borderId="3" xfId="0" applyNumberFormat="1" applyFont="1" applyFill="1" applyBorder="1"/>
    <xf numFmtId="3" fontId="8" fillId="2" borderId="1" xfId="0" applyNumberFormat="1" applyFont="1" applyFill="1" applyBorder="1"/>
    <xf numFmtId="4" fontId="4" fillId="11" borderId="0" xfId="1" applyNumberFormat="1" applyFont="1" applyFill="1" applyBorder="1" applyAlignment="1">
      <alignment horizontal="right"/>
    </xf>
    <xf numFmtId="4" fontId="4" fillId="11" borderId="3" xfId="1" applyNumberFormat="1" applyFont="1" applyFill="1" applyBorder="1" applyAlignment="1">
      <alignment horizontal="right"/>
    </xf>
    <xf numFmtId="4" fontId="4" fillId="11" borderId="1" xfId="1" applyNumberFormat="1" applyFont="1" applyFill="1" applyBorder="1" applyAlignment="1">
      <alignment horizontal="right"/>
    </xf>
    <xf numFmtId="0" fontId="4" fillId="2" borderId="3" xfId="1" applyNumberFormat="1" applyFont="1" applyFill="1" applyBorder="1"/>
    <xf numFmtId="176" fontId="0" fillId="2" borderId="2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left"/>
    </xf>
    <xf numFmtId="166" fontId="3" fillId="2" borderId="1" xfId="0" applyNumberFormat="1" applyFont="1" applyFill="1" applyBorder="1"/>
    <xf numFmtId="0" fontId="45" fillId="2" borderId="0" xfId="1" applyNumberFormat="1" applyFont="1" applyFill="1" applyBorder="1"/>
    <xf numFmtId="166" fontId="11" fillId="2" borderId="3" xfId="1" applyNumberFormat="1" applyFont="1" applyFill="1" applyBorder="1"/>
    <xf numFmtId="166" fontId="11" fillId="2" borderId="0" xfId="1" applyNumberFormat="1" applyFont="1" applyFill="1" applyBorder="1"/>
    <xf numFmtId="166" fontId="46" fillId="4" borderId="2" xfId="0" applyNumberFormat="1" applyFont="1" applyFill="1" applyBorder="1"/>
    <xf numFmtId="3" fontId="46" fillId="4" borderId="2" xfId="0" applyNumberFormat="1" applyFont="1" applyFill="1" applyBorder="1"/>
    <xf numFmtId="3" fontId="46" fillId="4" borderId="6" xfId="0" applyNumberFormat="1" applyFont="1" applyFill="1" applyBorder="1"/>
    <xf numFmtId="3" fontId="46" fillId="4" borderId="5" xfId="0" applyNumberFormat="1" applyFont="1" applyFill="1" applyBorder="1"/>
    <xf numFmtId="3" fontId="18" fillId="2" borderId="0" xfId="0" applyNumberFormat="1" applyFont="1" applyFill="1" applyBorder="1" applyAlignment="1">
      <alignment horizontal="right"/>
    </xf>
    <xf numFmtId="0" fontId="31" fillId="2" borderId="0" xfId="0" applyFont="1" applyFill="1" applyBorder="1" applyAlignment="1"/>
    <xf numFmtId="0" fontId="47" fillId="2" borderId="0" xfId="0" applyFont="1" applyFill="1"/>
    <xf numFmtId="0" fontId="32" fillId="2" borderId="0" xfId="0" applyNumberFormat="1" applyFont="1" applyFill="1" applyBorder="1" applyAlignment="1">
      <alignment horizontal="left" indent="2"/>
    </xf>
    <xf numFmtId="3" fontId="32" fillId="2" borderId="0" xfId="0" applyNumberFormat="1" applyFont="1" applyFill="1" applyBorder="1" applyAlignment="1">
      <alignment horizontal="right"/>
    </xf>
    <xf numFmtId="0" fontId="47" fillId="0" borderId="0" xfId="0" applyFont="1"/>
    <xf numFmtId="0" fontId="23" fillId="2" borderId="0" xfId="0" applyFont="1" applyFill="1" applyBorder="1" applyAlignment="1"/>
    <xf numFmtId="0" fontId="23" fillId="2" borderId="0" xfId="0" quotePrefix="1" applyFont="1" applyFill="1" applyBorder="1" applyAlignment="1"/>
    <xf numFmtId="172" fontId="16" fillId="2" borderId="0" xfId="0" applyNumberFormat="1" applyFont="1" applyFill="1" applyBorder="1" applyAlignment="1">
      <alignment horizontal="right"/>
    </xf>
    <xf numFmtId="167" fontId="16" fillId="2" borderId="0" xfId="0" applyNumberFormat="1" applyFont="1" applyFill="1" applyBorder="1" applyAlignment="1">
      <alignment horizontal="right"/>
    </xf>
    <xf numFmtId="172" fontId="16" fillId="2" borderId="0" xfId="0" quotePrefix="1" applyNumberFormat="1" applyFont="1" applyFill="1" applyBorder="1" applyAlignment="1">
      <alignment horizontal="right"/>
    </xf>
    <xf numFmtId="167" fontId="16" fillId="2" borderId="0" xfId="0" quotePrefix="1" applyNumberFormat="1" applyFont="1" applyFill="1" applyBorder="1" applyAlignment="1">
      <alignment horizontal="right"/>
    </xf>
    <xf numFmtId="0" fontId="4" fillId="2" borderId="19" xfId="1" applyNumberFormat="1" applyFont="1" applyFill="1" applyBorder="1"/>
    <xf numFmtId="164" fontId="4" fillId="11" borderId="2" xfId="1" applyNumberFormat="1" applyFont="1" applyFill="1" applyBorder="1"/>
    <xf numFmtId="164" fontId="4" fillId="2" borderId="2" xfId="1" applyNumberFormat="1" applyFont="1" applyFill="1" applyBorder="1"/>
    <xf numFmtId="0" fontId="12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3" fontId="0" fillId="2" borderId="0" xfId="0" applyNumberFormat="1" applyFill="1"/>
    <xf numFmtId="175" fontId="16" fillId="2" borderId="0" xfId="0" applyNumberFormat="1" applyFont="1" applyFill="1" applyBorder="1" applyAlignment="1">
      <alignment horizontal="right"/>
    </xf>
    <xf numFmtId="175" fontId="16" fillId="2" borderId="0" xfId="0" quotePrefix="1" applyNumberFormat="1" applyFont="1" applyFill="1" applyBorder="1" applyAlignment="1">
      <alignment horizontal="right"/>
    </xf>
    <xf numFmtId="0" fontId="16" fillId="2" borderId="0" xfId="0" applyNumberFormat="1" applyFont="1" applyFill="1" applyBorder="1"/>
    <xf numFmtId="0" fontId="16" fillId="2" borderId="2" xfId="0" applyNumberFormat="1" applyFont="1" applyFill="1" applyBorder="1"/>
    <xf numFmtId="0" fontId="16" fillId="2" borderId="1" xfId="0" applyNumberFormat="1" applyFont="1" applyFill="1" applyBorder="1"/>
    <xf numFmtId="3" fontId="16" fillId="2" borderId="1" xfId="0" applyNumberFormat="1" applyFont="1" applyFill="1" applyBorder="1"/>
    <xf numFmtId="166" fontId="4" fillId="11" borderId="0" xfId="1" applyNumberFormat="1" applyFont="1" applyFill="1" applyBorder="1" applyAlignment="1">
      <alignment horizontal="right"/>
    </xf>
    <xf numFmtId="166" fontId="4" fillId="11" borderId="1" xfId="1" applyNumberFormat="1" applyFont="1" applyFill="1" applyBorder="1" applyAlignment="1">
      <alignment horizontal="right"/>
    </xf>
    <xf numFmtId="166" fontId="4" fillId="11" borderId="2" xfId="1" applyNumberFormat="1" applyFont="1" applyFill="1" applyBorder="1" applyAlignment="1">
      <alignment horizontal="right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2" xfId="1" quotePrefix="1" applyNumberFormat="1" applyFont="1" applyFill="1" applyBorder="1"/>
    <xf numFmtId="174" fontId="4" fillId="2" borderId="2" xfId="1" applyNumberFormat="1" applyFont="1" applyFill="1" applyBorder="1" applyAlignment="1">
      <alignment horizontal="right"/>
    </xf>
    <xf numFmtId="0" fontId="48" fillId="2" borderId="0" xfId="0" applyFont="1" applyFill="1"/>
    <xf numFmtId="0" fontId="48" fillId="0" borderId="0" xfId="0" applyFont="1"/>
    <xf numFmtId="167" fontId="4" fillId="11" borderId="0" xfId="0" applyNumberFormat="1" applyFont="1" applyFill="1" applyBorder="1"/>
    <xf numFmtId="167" fontId="16" fillId="2" borderId="1" xfId="0" applyNumberFormat="1" applyFont="1" applyFill="1" applyBorder="1"/>
    <xf numFmtId="166" fontId="16" fillId="2" borderId="1" xfId="0" applyNumberFormat="1" applyFont="1" applyFill="1" applyBorder="1"/>
    <xf numFmtId="166" fontId="16" fillId="11" borderId="0" xfId="0" applyNumberFormat="1" applyFont="1" applyFill="1" applyBorder="1"/>
    <xf numFmtId="3" fontId="16" fillId="11" borderId="1" xfId="0" applyNumberFormat="1" applyFont="1" applyFill="1" applyBorder="1"/>
    <xf numFmtId="49" fontId="4" fillId="2" borderId="0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4" fontId="49" fillId="2" borderId="0" xfId="1" applyNumberFormat="1" applyFont="1" applyFill="1"/>
    <xf numFmtId="172" fontId="13" fillId="5" borderId="0" xfId="0" applyNumberFormat="1" applyFont="1" applyFill="1" applyBorder="1" applyAlignment="1">
      <alignment horizontal="right"/>
    </xf>
    <xf numFmtId="172" fontId="18" fillId="2" borderId="2" xfId="0" applyNumberFormat="1" applyFont="1" applyFill="1" applyBorder="1" applyAlignment="1">
      <alignment horizontal="right"/>
    </xf>
    <xf numFmtId="172" fontId="32" fillId="5" borderId="0" xfId="0" applyNumberFormat="1" applyFont="1" applyFill="1" applyBorder="1" applyAlignment="1">
      <alignment horizontal="right"/>
    </xf>
    <xf numFmtId="172" fontId="13" fillId="2" borderId="0" xfId="0" applyNumberFormat="1" applyFont="1" applyFill="1" applyBorder="1" applyAlignment="1">
      <alignment horizontal="right"/>
    </xf>
    <xf numFmtId="172" fontId="32" fillId="2" borderId="0" xfId="0" applyNumberFormat="1" applyFont="1" applyFill="1" applyBorder="1" applyAlignment="1">
      <alignment horizontal="right"/>
    </xf>
    <xf numFmtId="0" fontId="8" fillId="2" borderId="2" xfId="0" applyFont="1" applyFill="1" applyBorder="1" applyAlignment="1"/>
    <xf numFmtId="0" fontId="8" fillId="2" borderId="2" xfId="0" applyNumberFormat="1" applyFont="1" applyFill="1" applyBorder="1" applyAlignment="1"/>
    <xf numFmtId="177" fontId="0" fillId="2" borderId="0" xfId="0" applyNumberFormat="1" applyFill="1" applyBorder="1"/>
    <xf numFmtId="177" fontId="0" fillId="2" borderId="1" xfId="0" applyNumberFormat="1" applyFill="1" applyBorder="1"/>
    <xf numFmtId="0" fontId="12" fillId="2" borderId="0" xfId="0" applyFont="1" applyFill="1" applyBorder="1" applyAlignment="1"/>
    <xf numFmtId="3" fontId="12" fillId="2" borderId="0" xfId="0" applyNumberFormat="1" applyFont="1" applyFill="1" applyBorder="1" applyAlignment="1"/>
    <xf numFmtId="171" fontId="0" fillId="2" borderId="3" xfId="0" applyNumberFormat="1" applyFont="1" applyFill="1" applyBorder="1"/>
    <xf numFmtId="171" fontId="0" fillId="2" borderId="1" xfId="0" applyNumberFormat="1" applyFont="1" applyFill="1" applyBorder="1"/>
    <xf numFmtId="171" fontId="0" fillId="2" borderId="3" xfId="0" applyNumberFormat="1" applyFont="1" applyFill="1" applyBorder="1" applyAlignment="1">
      <alignment horizontal="right"/>
    </xf>
    <xf numFmtId="172" fontId="16" fillId="2" borderId="0" xfId="0" applyNumberFormat="1" applyFont="1" applyFill="1" applyBorder="1"/>
    <xf numFmtId="172" fontId="25" fillId="4" borderId="3" xfId="0" applyNumberFormat="1" applyFont="1" applyFill="1" applyBorder="1"/>
    <xf numFmtId="172" fontId="8" fillId="2" borderId="2" xfId="0" applyNumberFormat="1" applyFont="1" applyFill="1" applyBorder="1"/>
    <xf numFmtId="172" fontId="25" fillId="4" borderId="2" xfId="0" applyNumberFormat="1" applyFont="1" applyFill="1" applyBorder="1"/>
    <xf numFmtId="172" fontId="16" fillId="2" borderId="2" xfId="0" applyNumberFormat="1" applyFont="1" applyFill="1" applyBorder="1"/>
    <xf numFmtId="178" fontId="8" fillId="12" borderId="2" xfId="1" applyNumberFormat="1" applyFont="1" applyFill="1" applyBorder="1"/>
    <xf numFmtId="178" fontId="8" fillId="2" borderId="2" xfId="1" applyNumberFormat="1" applyFont="1" applyFill="1" applyBorder="1"/>
    <xf numFmtId="178" fontId="4" fillId="3" borderId="0" xfId="1" applyNumberFormat="1" applyFont="1" applyFill="1" applyBorder="1"/>
    <xf numFmtId="178" fontId="4" fillId="2" borderId="0" xfId="1" applyNumberFormat="1" applyFont="1" applyFill="1" applyBorder="1"/>
    <xf numFmtId="178" fontId="31" fillId="3" borderId="0" xfId="1" applyNumberFormat="1" applyFont="1" applyFill="1" applyBorder="1" applyAlignment="1">
      <alignment horizontal="right"/>
    </xf>
    <xf numFmtId="178" fontId="31" fillId="2" borderId="0" xfId="1" applyNumberFormat="1" applyFont="1" applyFill="1" applyBorder="1" applyAlignment="1">
      <alignment horizontal="right"/>
    </xf>
    <xf numFmtId="178" fontId="25" fillId="4" borderId="3" xfId="1" applyNumberFormat="1" applyFont="1" applyFill="1" applyBorder="1"/>
    <xf numFmtId="178" fontId="8" fillId="3" borderId="3" xfId="1" applyNumberFormat="1" applyFont="1" applyFill="1" applyBorder="1"/>
    <xf numFmtId="175" fontId="4" fillId="2" borderId="0" xfId="1" applyNumberFormat="1" applyFont="1" applyFill="1" applyBorder="1"/>
    <xf numFmtId="166" fontId="4" fillId="3" borderId="0" xfId="1" applyNumberFormat="1" applyFont="1" applyFill="1" applyBorder="1" applyAlignment="1">
      <alignment horizontal="right"/>
    </xf>
    <xf numFmtId="3" fontId="4" fillId="3" borderId="0" xfId="1" applyNumberFormat="1" applyFont="1" applyFill="1" applyBorder="1" applyAlignment="1">
      <alignment horizontal="right"/>
    </xf>
    <xf numFmtId="3" fontId="25" fillId="4" borderId="2" xfId="1" applyNumberFormat="1" applyFont="1" applyFill="1" applyBorder="1" applyAlignment="1">
      <alignment horizontal="right"/>
    </xf>
    <xf numFmtId="166" fontId="25" fillId="4" borderId="2" xfId="1" applyNumberFormat="1" applyFont="1" applyFill="1" applyBorder="1" applyAlignment="1">
      <alignment horizontal="right"/>
    </xf>
    <xf numFmtId="0" fontId="51" fillId="2" borderId="0" xfId="0" applyFont="1" applyFill="1"/>
    <xf numFmtId="3" fontId="18" fillId="6" borderId="21" xfId="0" applyNumberFormat="1" applyFont="1" applyFill="1" applyBorder="1" applyAlignment="1">
      <alignment horizontal="right"/>
    </xf>
    <xf numFmtId="166" fontId="18" fillId="6" borderId="21" xfId="0" applyNumberFormat="1" applyFont="1" applyFill="1" applyBorder="1" applyAlignment="1">
      <alignment horizontal="right"/>
    </xf>
    <xf numFmtId="176" fontId="4" fillId="2" borderId="2" xfId="0" applyNumberFormat="1" applyFont="1" applyFill="1" applyBorder="1" applyAlignment="1">
      <alignment horizontal="right"/>
    </xf>
    <xf numFmtId="166" fontId="16" fillId="2" borderId="0" xfId="0" quotePrefix="1" applyNumberFormat="1" applyFont="1" applyFill="1" applyBorder="1" applyAlignment="1">
      <alignment horizontal="right"/>
    </xf>
    <xf numFmtId="169" fontId="4" fillId="5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169" fontId="4" fillId="2" borderId="0" xfId="0" applyNumberFormat="1" applyFont="1" applyFill="1" applyBorder="1"/>
    <xf numFmtId="0" fontId="0" fillId="0" borderId="0" xfId="0" applyFill="1"/>
    <xf numFmtId="166" fontId="32" fillId="6" borderId="0" xfId="0" applyNumberFormat="1" applyFont="1" applyFill="1" applyBorder="1" applyAlignment="1">
      <alignment horizontal="right"/>
    </xf>
    <xf numFmtId="172" fontId="4" fillId="2" borderId="0" xfId="1" applyNumberFormat="1" applyFont="1" applyFill="1" applyBorder="1"/>
    <xf numFmtId="0" fontId="8" fillId="9" borderId="12" xfId="0" applyNumberFormat="1" applyFont="1" applyFill="1" applyBorder="1" applyAlignment="1">
      <alignment horizontal="left" indent="2"/>
    </xf>
    <xf numFmtId="167" fontId="25" fillId="4" borderId="2" xfId="0" applyNumberFormat="1" applyFont="1" applyFill="1" applyBorder="1" applyAlignment="1">
      <alignment horizontal="right"/>
    </xf>
    <xf numFmtId="167" fontId="19" fillId="2" borderId="2" xfId="1" applyNumberFormat="1" applyFont="1" applyFill="1" applyBorder="1"/>
    <xf numFmtId="169" fontId="32" fillId="0" borderId="0" xfId="0" applyNumberFormat="1" applyFont="1" applyFill="1" applyBorder="1" applyAlignment="1">
      <alignment horizontal="right"/>
    </xf>
    <xf numFmtId="166" fontId="13" fillId="11" borderId="0" xfId="0" quotePrefix="1" applyNumberFormat="1" applyFont="1" applyFill="1" applyBorder="1" applyAlignment="1">
      <alignment horizontal="right"/>
    </xf>
    <xf numFmtId="175" fontId="13" fillId="11" borderId="0" xfId="0" quotePrefix="1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left"/>
    </xf>
    <xf numFmtId="3" fontId="18" fillId="9" borderId="12" xfId="0" applyNumberFormat="1" applyFont="1" applyFill="1" applyBorder="1" applyAlignment="1">
      <alignment horizontal="left"/>
    </xf>
    <xf numFmtId="175" fontId="18" fillId="2" borderId="2" xfId="0" applyNumberFormat="1" applyFont="1" applyFill="1" applyBorder="1" applyAlignment="1">
      <alignment horizontal="right"/>
    </xf>
    <xf numFmtId="166" fontId="4" fillId="11" borderId="0" xfId="1" quotePrefix="1" applyNumberFormat="1" applyFont="1" applyFill="1" applyBorder="1" applyAlignment="1">
      <alignment horizontal="right"/>
    </xf>
    <xf numFmtId="166" fontId="4" fillId="2" borderId="2" xfId="4" applyNumberFormat="1" applyFill="1" applyBorder="1"/>
    <xf numFmtId="166" fontId="0" fillId="0" borderId="0" xfId="0" applyNumberFormat="1"/>
    <xf numFmtId="164" fontId="0" fillId="2" borderId="0" xfId="0" applyNumberFormat="1" applyFill="1"/>
    <xf numFmtId="3" fontId="13" fillId="0" borderId="0" xfId="0" applyNumberFormat="1" applyFont="1"/>
    <xf numFmtId="3" fontId="12" fillId="2" borderId="0" xfId="5" applyNumberFormat="1" applyFont="1" applyFill="1"/>
    <xf numFmtId="0" fontId="8" fillId="6" borderId="21" xfId="0" applyNumberFormat="1" applyFont="1" applyFill="1" applyBorder="1" applyAlignment="1"/>
    <xf numFmtId="0" fontId="8" fillId="6" borderId="21" xfId="0" applyNumberFormat="1" applyFont="1" applyFill="1" applyBorder="1"/>
    <xf numFmtId="169" fontId="18" fillId="6" borderId="21" xfId="0" applyNumberFormat="1" applyFont="1" applyFill="1" applyBorder="1" applyAlignment="1">
      <alignment horizontal="left"/>
    </xf>
    <xf numFmtId="169" fontId="18" fillId="6" borderId="21" xfId="0" applyNumberFormat="1" applyFont="1" applyFill="1" applyBorder="1"/>
    <xf numFmtId="166" fontId="18" fillId="6" borderId="21" xfId="0" applyNumberFormat="1" applyFont="1" applyFill="1" applyBorder="1"/>
    <xf numFmtId="3" fontId="18" fillId="6" borderId="21" xfId="0" applyNumberFormat="1" applyFont="1" applyFill="1" applyBorder="1"/>
    <xf numFmtId="167" fontId="18" fillId="6" borderId="21" xfId="0" applyNumberFormat="1" applyFont="1" applyFill="1" applyBorder="1"/>
    <xf numFmtId="0" fontId="8" fillId="9" borderId="12" xfId="0" applyNumberFormat="1" applyFont="1" applyFill="1" applyBorder="1" applyAlignment="1">
      <alignment horizontal="left" indent="3"/>
    </xf>
    <xf numFmtId="0" fontId="8" fillId="6" borderId="21" xfId="0" applyNumberFormat="1" applyFont="1" applyFill="1" applyBorder="1" applyAlignment="1">
      <alignment horizontal="left" indent="3"/>
    </xf>
    <xf numFmtId="0" fontId="8" fillId="2" borderId="2" xfId="1" applyNumberFormat="1" applyFont="1" applyFill="1" applyBorder="1" applyAlignment="1">
      <alignment wrapText="1"/>
    </xf>
    <xf numFmtId="3" fontId="6" fillId="2" borderId="0" xfId="0" applyNumberFormat="1" applyFont="1" applyFill="1" applyBorder="1"/>
    <xf numFmtId="180" fontId="13" fillId="6" borderId="0" xfId="0" applyNumberFormat="1" applyFont="1" applyFill="1" applyBorder="1" applyAlignment="1">
      <alignment horizontal="right" vertical="center"/>
    </xf>
    <xf numFmtId="166" fontId="15" fillId="11" borderId="1" xfId="13" quotePrefix="1" applyNumberFormat="1" applyFont="1" applyFill="1" applyBorder="1" applyAlignment="1">
      <alignment horizontal="right"/>
    </xf>
    <xf numFmtId="181" fontId="8" fillId="3" borderId="2" xfId="1" applyNumberFormat="1" applyFont="1" applyFill="1" applyBorder="1"/>
    <xf numFmtId="166" fontId="0" fillId="2" borderId="2" xfId="0" applyNumberFormat="1" applyFont="1" applyFill="1" applyBorder="1"/>
    <xf numFmtId="0" fontId="8" fillId="2" borderId="2" xfId="0" applyNumberFormat="1" applyFont="1" applyFill="1" applyBorder="1" applyAlignment="1">
      <alignment horizontal="left"/>
    </xf>
    <xf numFmtId="3" fontId="0" fillId="2" borderId="2" xfId="0" applyNumberFormat="1" applyFont="1" applyFill="1" applyBorder="1"/>
    <xf numFmtId="166" fontId="8" fillId="2" borderId="2" xfId="0" applyNumberFormat="1" applyFont="1" applyFill="1" applyBorder="1" applyAlignment="1">
      <alignment horizontal="right"/>
    </xf>
    <xf numFmtId="0" fontId="8" fillId="2" borderId="15" xfId="0" applyNumberFormat="1" applyFont="1" applyFill="1" applyBorder="1"/>
    <xf numFmtId="0" fontId="8" fillId="2" borderId="17" xfId="0" applyNumberFormat="1" applyFont="1" applyFill="1" applyBorder="1"/>
    <xf numFmtId="171" fontId="13" fillId="0" borderId="0" xfId="0" applyNumberFormat="1" applyFont="1" applyFill="1" applyBorder="1"/>
    <xf numFmtId="169" fontId="18" fillId="2" borderId="1" xfId="0" applyNumberFormat="1" applyFont="1" applyFill="1" applyBorder="1" applyAlignment="1"/>
    <xf numFmtId="169" fontId="18" fillId="2" borderId="2" xfId="0" applyNumberFormat="1" applyFont="1" applyFill="1" applyBorder="1" applyAlignment="1"/>
    <xf numFmtId="175" fontId="18" fillId="6" borderId="12" xfId="0" applyNumberFormat="1" applyFont="1" applyFill="1" applyBorder="1"/>
    <xf numFmtId="169" fontId="18" fillId="2" borderId="2" xfId="0" applyNumberFormat="1" applyFont="1" applyFill="1" applyBorder="1" applyAlignment="1">
      <alignment horizontal="left"/>
    </xf>
    <xf numFmtId="0" fontId="8" fillId="6" borderId="12" xfId="0" applyNumberFormat="1" applyFont="1" applyFill="1" applyBorder="1" applyAlignment="1">
      <alignment horizontal="left" indent="1"/>
    </xf>
    <xf numFmtId="172" fontId="4" fillId="2" borderId="0" xfId="1" quotePrefix="1" applyNumberFormat="1" applyFont="1" applyFill="1" applyBorder="1" applyAlignment="1">
      <alignment horizontal="right"/>
    </xf>
    <xf numFmtId="169" fontId="18" fillId="6" borderId="21" xfId="0" applyNumberFormat="1" applyFont="1" applyFill="1" applyBorder="1" applyAlignment="1">
      <alignment horizontal="right"/>
    </xf>
    <xf numFmtId="4" fontId="8" fillId="2" borderId="2" xfId="1" applyNumberFormat="1" applyFont="1" applyFill="1" applyBorder="1" applyAlignment="1">
      <alignment horizontal="center"/>
    </xf>
    <xf numFmtId="166" fontId="4" fillId="2" borderId="0" xfId="4" applyNumberFormat="1" applyFill="1" applyBorder="1" applyAlignment="1">
      <alignment horizontal="right"/>
    </xf>
    <xf numFmtId="3" fontId="13" fillId="2" borderId="0" xfId="0" applyNumberFormat="1" applyFont="1" applyFill="1" applyBorder="1" applyAlignment="1"/>
    <xf numFmtId="3" fontId="13" fillId="2" borderId="2" xfId="0" applyNumberFormat="1" applyFont="1" applyFill="1" applyBorder="1"/>
    <xf numFmtId="3" fontId="29" fillId="2" borderId="2" xfId="7" applyNumberFormat="1" applyFont="1" applyFill="1" applyBorder="1" applyAlignment="1" applyProtection="1">
      <alignment vertical="center"/>
      <protection locked="0"/>
    </xf>
    <xf numFmtId="172" fontId="4" fillId="2" borderId="2" xfId="1" applyNumberFormat="1" applyFont="1" applyFill="1" applyBorder="1" applyAlignment="1">
      <alignment horizontal="right"/>
    </xf>
    <xf numFmtId="175" fontId="4" fillId="2" borderId="2" xfId="1" applyNumberFormat="1" applyFont="1" applyFill="1" applyBorder="1" applyAlignment="1">
      <alignment horizontal="right"/>
    </xf>
    <xf numFmtId="175" fontId="4" fillId="2" borderId="2" xfId="1" quotePrefix="1" applyNumberFormat="1" applyFont="1" applyFill="1" applyBorder="1" applyAlignment="1">
      <alignment horizontal="right"/>
    </xf>
    <xf numFmtId="0" fontId="40" fillId="0" borderId="22" xfId="0" applyFont="1" applyBorder="1"/>
    <xf numFmtId="169" fontId="13" fillId="6" borderId="0" xfId="0" applyNumberFormat="1" applyFont="1" applyFill="1" applyBorder="1" applyAlignment="1">
      <alignment horizontal="right"/>
    </xf>
    <xf numFmtId="17" fontId="4" fillId="2" borderId="1" xfId="1" applyNumberFormat="1" applyFont="1" applyFill="1" applyBorder="1"/>
    <xf numFmtId="166" fontId="29" fillId="2" borderId="0" xfId="7" applyNumberFormat="1" applyFont="1" applyFill="1" applyBorder="1" applyAlignment="1" applyProtection="1">
      <alignment horizontal="right" vertical="center"/>
    </xf>
    <xf numFmtId="0" fontId="32" fillId="2" borderId="0" xfId="0" applyNumberFormat="1" applyFont="1" applyFill="1" applyBorder="1"/>
    <xf numFmtId="166" fontId="0" fillId="2" borderId="0" xfId="0" applyNumberFormat="1" applyFill="1"/>
    <xf numFmtId="171" fontId="13" fillId="6" borderId="0" xfId="0" applyNumberFormat="1" applyFont="1" applyFill="1" applyBorder="1" applyAlignment="1">
      <alignment horizontal="right" vertical="center"/>
    </xf>
    <xf numFmtId="3" fontId="4" fillId="13" borderId="0" xfId="1" quotePrefix="1" applyNumberFormat="1" applyFont="1" applyFill="1" applyBorder="1" applyAlignment="1">
      <alignment horizontal="right"/>
    </xf>
    <xf numFmtId="186" fontId="0" fillId="0" borderId="0" xfId="0" applyNumberFormat="1"/>
    <xf numFmtId="0" fontId="0" fillId="2" borderId="0" xfId="0" applyFill="1"/>
    <xf numFmtId="0" fontId="31" fillId="2" borderId="17" xfId="0" applyFont="1" applyFill="1" applyBorder="1" applyAlignment="1"/>
    <xf numFmtId="0" fontId="23" fillId="2" borderId="17" xfId="0" applyFont="1" applyFill="1" applyBorder="1" applyAlignment="1"/>
    <xf numFmtId="0" fontId="0" fillId="2" borderId="0" xfId="0" applyFill="1" applyAlignment="1"/>
    <xf numFmtId="3" fontId="0" fillId="0" borderId="0" xfId="0" applyNumberFormat="1"/>
    <xf numFmtId="167" fontId="4" fillId="2" borderId="0" xfId="1" applyNumberFormat="1" applyFill="1"/>
    <xf numFmtId="166" fontId="4" fillId="0" borderId="0" xfId="1" quotePrefix="1" applyNumberFormat="1" applyFont="1" applyFill="1" applyBorder="1" applyAlignment="1">
      <alignment horizontal="right"/>
    </xf>
    <xf numFmtId="166" fontId="4" fillId="13" borderId="0" xfId="1" quotePrefix="1" applyNumberFormat="1" applyFont="1" applyFill="1" applyBorder="1" applyAlignment="1">
      <alignment horizontal="right"/>
    </xf>
    <xf numFmtId="0" fontId="31" fillId="2" borderId="0" xfId="1" applyFont="1" applyFill="1" applyBorder="1"/>
    <xf numFmtId="16" fontId="4" fillId="2" borderId="1" xfId="1" quotePrefix="1" applyNumberFormat="1" applyFont="1" applyFill="1" applyBorder="1"/>
    <xf numFmtId="3" fontId="18" fillId="9" borderId="12" xfId="0" applyNumberFormat="1" applyFont="1" applyFill="1" applyBorder="1" applyAlignment="1">
      <alignment horizontal="left" indent="3"/>
    </xf>
    <xf numFmtId="0" fontId="8" fillId="6" borderId="21" xfId="0" applyNumberFormat="1" applyFont="1" applyFill="1" applyBorder="1" applyAlignment="1">
      <alignment horizontal="left" indent="2"/>
    </xf>
    <xf numFmtId="172" fontId="16" fillId="2" borderId="2" xfId="0" applyNumberFormat="1" applyFont="1" applyFill="1" applyBorder="1" applyAlignment="1">
      <alignment horizontal="right"/>
    </xf>
    <xf numFmtId="0" fontId="0" fillId="2" borderId="3" xfId="0" applyFill="1" applyBorder="1"/>
    <xf numFmtId="0" fontId="0" fillId="2" borderId="3" xfId="0" applyFont="1" applyFill="1" applyBorder="1"/>
    <xf numFmtId="3" fontId="13" fillId="2" borderId="0" xfId="0" applyNumberFormat="1" applyFont="1" applyFill="1"/>
    <xf numFmtId="187" fontId="16" fillId="2" borderId="0" xfId="0" quotePrefix="1" applyNumberFormat="1" applyFont="1" applyFill="1" applyBorder="1" applyAlignment="1">
      <alignment horizontal="right"/>
    </xf>
    <xf numFmtId="166" fontId="15" fillId="2" borderId="0" xfId="1" quotePrefix="1" applyNumberFormat="1" applyFont="1" applyFill="1" applyBorder="1" applyAlignment="1">
      <alignment horizontal="right"/>
    </xf>
    <xf numFmtId="171" fontId="13" fillId="11" borderId="0" xfId="0" applyNumberFormat="1" applyFont="1" applyFill="1" applyBorder="1" applyAlignment="1">
      <alignment horizontal="right"/>
    </xf>
    <xf numFmtId="166" fontId="18" fillId="0" borderId="2" xfId="0" applyNumberFormat="1" applyFont="1" applyFill="1" applyBorder="1" applyAlignment="1">
      <alignment horizontal="right"/>
    </xf>
    <xf numFmtId="0" fontId="6" fillId="2" borderId="0" xfId="1" applyFont="1" applyFill="1" applyAlignment="1">
      <alignment horizontal="center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3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right" vertical="center"/>
    </xf>
    <xf numFmtId="0" fontId="8" fillId="2" borderId="1" xfId="1" applyNumberFormat="1" applyFont="1" applyFill="1" applyBorder="1" applyAlignment="1">
      <alignment horizontal="right" vertical="center"/>
    </xf>
    <xf numFmtId="0" fontId="8" fillId="2" borderId="3" xfId="1" applyNumberFormat="1" applyFont="1" applyFill="1" applyBorder="1" applyAlignment="1">
      <alignment horizontal="center" vertical="center" wrapText="1" shrinkToFit="1"/>
    </xf>
    <xf numFmtId="0" fontId="8" fillId="2" borderId="1" xfId="1" applyNumberFormat="1" applyFont="1" applyFill="1" applyBorder="1" applyAlignment="1">
      <alignment horizontal="center" vertical="center" wrapText="1" shrinkToFit="1"/>
    </xf>
    <xf numFmtId="17" fontId="8" fillId="2" borderId="3" xfId="1" applyNumberFormat="1" applyFont="1" applyFill="1" applyBorder="1" applyAlignment="1">
      <alignment horizontal="center"/>
    </xf>
    <xf numFmtId="0" fontId="8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 wrapText="1"/>
    </xf>
    <xf numFmtId="17" fontId="37" fillId="2" borderId="3" xfId="1" applyNumberFormat="1" applyFont="1" applyFill="1" applyBorder="1" applyAlignment="1">
      <alignment horizontal="center"/>
    </xf>
    <xf numFmtId="0" fontId="37" fillId="2" borderId="3" xfId="1" applyNumberFormat="1" applyFont="1" applyFill="1" applyBorder="1" applyAlignment="1">
      <alignment horizontal="center"/>
    </xf>
    <xf numFmtId="0" fontId="37" fillId="2" borderId="0" xfId="1" applyNumberFormat="1" applyFont="1" applyFill="1" applyBorder="1" applyAlignment="1">
      <alignment horizontal="center"/>
    </xf>
    <xf numFmtId="0" fontId="42" fillId="2" borderId="8" xfId="1" applyFont="1" applyFill="1" applyBorder="1" applyAlignment="1">
      <alignment wrapText="1"/>
    </xf>
    <xf numFmtId="0" fontId="42" fillId="2" borderId="0" xfId="1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8" fillId="2" borderId="0" xfId="3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left" vertical="center"/>
    </xf>
    <xf numFmtId="0" fontId="8" fillId="2" borderId="0" xfId="6" applyFont="1" applyFill="1" applyBorder="1" applyAlignment="1">
      <alignment horizontal="left" vertical="center"/>
    </xf>
    <xf numFmtId="0" fontId="8" fillId="2" borderId="1" xfId="6" applyFont="1" applyFill="1" applyBorder="1" applyAlignment="1">
      <alignment horizontal="left" vertical="center"/>
    </xf>
    <xf numFmtId="17" fontId="8" fillId="2" borderId="2" xfId="3" applyNumberFormat="1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28" fillId="2" borderId="3" xfId="4" applyFont="1" applyFill="1" applyBorder="1" applyAlignment="1" applyProtection="1">
      <alignment horizontal="center" vertical="center"/>
    </xf>
    <xf numFmtId="0" fontId="28" fillId="2" borderId="1" xfId="4" applyFont="1" applyFill="1" applyBorder="1" applyAlignment="1" applyProtection="1">
      <alignment horizontal="center" vertical="center"/>
    </xf>
    <xf numFmtId="0" fontId="28" fillId="2" borderId="2" xfId="4" applyFont="1" applyFill="1" applyBorder="1" applyAlignment="1" applyProtection="1">
      <alignment horizontal="center" vertical="center" wrapText="1"/>
    </xf>
    <xf numFmtId="0" fontId="28" fillId="2" borderId="2" xfId="4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>
      <alignment horizontal="center"/>
    </xf>
    <xf numFmtId="17" fontId="8" fillId="2" borderId="2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7" fontId="8" fillId="2" borderId="2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8" fillId="2" borderId="6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4" fontId="8" fillId="2" borderId="3" xfId="1" applyNumberFormat="1" applyFont="1" applyFill="1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center" vertical="center" wrapText="1"/>
    </xf>
    <xf numFmtId="0" fontId="23" fillId="2" borderId="0" xfId="0" quotePrefix="1" applyFont="1" applyFill="1" applyBorder="1" applyAlignment="1">
      <alignment horizontal="left" vertical="top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17" fontId="8" fillId="2" borderId="2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 vertical="center"/>
    </xf>
    <xf numFmtId="0" fontId="8" fillId="2" borderId="2" xfId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left" wrapText="1"/>
    </xf>
  </cellXfs>
  <cellStyles count="15">
    <cellStyle name="Hipervínculo" xfId="2" builtinId="8"/>
    <cellStyle name="Normal" xfId="0" builtinId="0"/>
    <cellStyle name="Normal 11" xfId="9"/>
    <cellStyle name="Normal 2" xfId="1"/>
    <cellStyle name="Normal 2 2" xfId="3"/>
    <cellStyle name="Normal 2 3" xfId="12"/>
    <cellStyle name="Normal 2 3 2" xfId="14"/>
    <cellStyle name="Normal 3" xfId="4"/>
    <cellStyle name="Normal 3 2" xfId="13"/>
    <cellStyle name="Normal 4" xfId="11"/>
    <cellStyle name="Normal 5" xfId="10"/>
    <cellStyle name="Normal 7" xfId="6"/>
    <cellStyle name="Normal 8" xfId="5"/>
    <cellStyle name="Normal 8 2" xfId="8"/>
    <cellStyle name="Porcentual 2" xfId="7"/>
  </cellStyles>
  <dxfs count="311">
    <dxf>
      <numFmt numFmtId="188" formatCode="&quot;-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90" formatCode="\^;\^;\^"/>
    </dxf>
    <dxf>
      <numFmt numFmtId="180" formatCode="\^"/>
    </dxf>
    <dxf>
      <numFmt numFmtId="190" formatCode="\^;\^;\^"/>
    </dxf>
    <dxf>
      <numFmt numFmtId="188" formatCode="&quot;-&quot;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90" formatCode="\^;\^;\^"/>
    </dxf>
    <dxf>
      <numFmt numFmtId="180" formatCode="\^"/>
    </dxf>
    <dxf>
      <numFmt numFmtId="180" formatCode="\^"/>
    </dxf>
    <dxf>
      <numFmt numFmtId="180" formatCode="\^"/>
    </dxf>
    <dxf>
      <numFmt numFmtId="190" formatCode="\^;\^;\^"/>
    </dxf>
    <dxf>
      <numFmt numFmtId="180" formatCode="\^"/>
    </dxf>
    <dxf>
      <numFmt numFmtId="180" formatCode="\^"/>
    </dxf>
    <dxf>
      <numFmt numFmtId="188" formatCode="&quot;-&quot;"/>
    </dxf>
    <dxf>
      <numFmt numFmtId="180" formatCode="\^"/>
    </dxf>
    <dxf>
      <numFmt numFmtId="180" formatCode="\^"/>
    </dxf>
    <dxf>
      <numFmt numFmtId="188" formatCode="&quot;-&quot;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90" formatCode="\^;\^;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8" formatCode="&quot;-&quot;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8" formatCode="&quot;-&quot;"/>
    </dxf>
    <dxf>
      <numFmt numFmtId="188" formatCode="&quot;-&quot;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8" formatCode="&quot;-&quot;"/>
    </dxf>
    <dxf>
      <numFmt numFmtId="188" formatCode="&quot;-&quot;"/>
    </dxf>
    <dxf>
      <numFmt numFmtId="180" formatCode="\^"/>
    </dxf>
    <dxf>
      <numFmt numFmtId="180" formatCode="\^"/>
    </dxf>
    <dxf>
      <numFmt numFmtId="188" formatCode="&quot;-&quot;"/>
    </dxf>
    <dxf>
      <numFmt numFmtId="188" formatCode="&quot;-&quot;"/>
    </dxf>
    <dxf>
      <numFmt numFmtId="188" formatCode="&quot;-&quot;"/>
    </dxf>
    <dxf>
      <numFmt numFmtId="180" formatCode="\^"/>
    </dxf>
    <dxf>
      <numFmt numFmtId="180" formatCode="\^"/>
    </dxf>
    <dxf>
      <numFmt numFmtId="188" formatCode="&quot;-&quot;"/>
    </dxf>
    <dxf>
      <numFmt numFmtId="188" formatCode="&quot;-&quot;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worksheets/sheet56.xml" Type="http://schemas.openxmlformats.org/officeDocument/2006/relationships/worksheet"/>
<Relationship Id="rId57" Target="externalLinks/externalLink1.xml" Type="http://schemas.openxmlformats.org/officeDocument/2006/relationships/externalLink"/>
<Relationship Id="rId58" Target="theme/theme1.xml" Type="http://schemas.openxmlformats.org/officeDocument/2006/relationships/theme"/>
<Relationship Id="rId59" Target="styles.xml" Type="http://schemas.openxmlformats.org/officeDocument/2006/relationships/styles"/>
<Relationship Id="rId6" Target="worksheets/sheet6.xml" Type="http://schemas.openxmlformats.org/officeDocument/2006/relationships/worksheet"/>
<Relationship Id="rId60" Target="sharedStrings.xml" Type="http://schemas.openxmlformats.org/officeDocument/2006/relationships/sharedStrings"/>
<Relationship Id="rId61" Target="calcChain.xml" Type="http://schemas.openxmlformats.org/officeDocument/2006/relationships/calcChain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283029</xdr:colOff>
      <xdr:row>3</xdr:row>
      <xdr:rowOff>136523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9611" y="142875"/>
          <a:ext cx="1196068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CORES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3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4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6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21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24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28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_rels/sheet33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/Relationships>

</file>

<file path=xl/worksheets/_rels/sheet41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28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29.bin" Type="http://schemas.openxmlformats.org/officeDocument/2006/relationships/printerSettings"/>
</Relationships>

</file>

<file path=xl/worksheets/_rels/sheet45.xml.rels><?xml version="1.0" encoding="UTF-8" standalone="no"?>
<Relationships xmlns="http://schemas.openxmlformats.org/package/2006/relationships">
<Relationship Id="rId1" Target="../printerSettings/printerSettings30.bin" Type="http://schemas.openxmlformats.org/officeDocument/2006/relationships/printerSettings"/>
</Relationships>

</file>

<file path=xl/worksheets/_rels/sheet47.xml.rels><?xml version="1.0" encoding="UTF-8" standalone="no"?>
<Relationships xmlns="http://schemas.openxmlformats.org/package/2006/relationships">
<Relationship Id="rId1" Target="../printerSettings/printerSettings31.bin" Type="http://schemas.openxmlformats.org/officeDocument/2006/relationships/printerSettings"/>
</Relationships>

</file>

<file path=xl/worksheets/_rels/sheet51.xml.rels><?xml version="1.0" encoding="UTF-8" standalone="no"?>
<Relationships xmlns="http://schemas.openxmlformats.org/package/2006/relationships">
<Relationship Id="rId1" Target="../printerSettings/printerSettings32.bin" Type="http://schemas.openxmlformats.org/officeDocument/2006/relationships/printerSettings"/>
</Relationships>

</file>

<file path=xl/worksheets/_rels/sheet55.xml.rels><?xml version="1.0" encoding="UTF-8" standalone="no"?>
<Relationships xmlns="http://schemas.openxmlformats.org/package/2006/relationships">
<Relationship Id="rId1" Target="../printerSettings/printerSettings33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K102"/>
  <sheetViews>
    <sheetView tabSelected="1" zoomScaleNormal="100" zoomScaleSheetLayoutView="140" workbookViewId="0">
      <selection activeCell="M1" sqref="M1"/>
    </sheetView>
  </sheetViews>
  <sheetFormatPr baseColWidth="10" defaultColWidth="11.375" defaultRowHeight="15" customHeight="1" x14ac:dyDescent="0.2"/>
  <cols>
    <col min="1" max="1" width="4" style="8" customWidth="1"/>
    <col min="2" max="2" width="3.875" style="8" customWidth="1"/>
    <col min="3" max="3" width="7.5" style="8" customWidth="1"/>
    <col min="4" max="4" width="4.75" style="8" customWidth="1"/>
    <col min="5" max="5" width="8.375" style="8" customWidth="1"/>
    <col min="6" max="9" width="11.375" style="8"/>
    <col min="10" max="10" width="12.875" style="8" customWidth="1"/>
    <col min="11" max="16384" width="11.375" style="8"/>
  </cols>
  <sheetData>
    <row r="2" spans="1:9" ht="15" customHeight="1" x14ac:dyDescent="0.25">
      <c r="A2" s="2" t="s">
        <v>679</v>
      </c>
    </row>
    <row r="3" spans="1:9" ht="15" customHeight="1" x14ac:dyDescent="0.2">
      <c r="A3" s="723">
        <v>42644</v>
      </c>
    </row>
    <row r="4" spans="1:9" ht="15" customHeight="1" x14ac:dyDescent="0.25">
      <c r="A4" s="847" t="s">
        <v>19</v>
      </c>
      <c r="B4" s="847"/>
      <c r="C4" s="847"/>
      <c r="D4" s="847"/>
      <c r="E4" s="847"/>
      <c r="F4" s="847"/>
      <c r="G4" s="847"/>
    </row>
    <row r="5" spans="1:9" ht="15" customHeight="1" x14ac:dyDescent="0.25">
      <c r="A5" s="4"/>
      <c r="B5" s="4"/>
      <c r="C5" s="4"/>
      <c r="D5" s="4"/>
      <c r="E5" s="4"/>
      <c r="F5" s="4"/>
      <c r="G5" s="4"/>
    </row>
    <row r="6" spans="1:9" ht="15" customHeight="1" x14ac:dyDescent="0.2">
      <c r="A6" s="6" t="s">
        <v>0</v>
      </c>
      <c r="B6" s="16"/>
      <c r="C6" s="16"/>
      <c r="D6" s="16"/>
      <c r="E6" s="16"/>
      <c r="F6" s="16"/>
      <c r="G6" s="16"/>
    </row>
    <row r="7" spans="1:9" ht="15" customHeight="1" x14ac:dyDescent="0.2">
      <c r="A7" s="6"/>
      <c r="B7" s="16"/>
      <c r="C7" s="16"/>
      <c r="D7" s="16"/>
      <c r="E7" s="16"/>
      <c r="F7" s="16"/>
      <c r="G7" s="16"/>
    </row>
    <row r="8" spans="1:9" ht="15" customHeight="1" x14ac:dyDescent="0.2">
      <c r="A8" s="16"/>
      <c r="B8" s="16"/>
      <c r="C8" s="76" t="s">
        <v>0</v>
      </c>
      <c r="D8" s="10"/>
      <c r="E8" s="16"/>
      <c r="F8" s="16"/>
      <c r="G8" s="16"/>
    </row>
    <row r="9" spans="1:9" ht="15" customHeight="1" x14ac:dyDescent="0.2">
      <c r="A9" s="16"/>
      <c r="B9" s="16"/>
      <c r="C9" s="77" t="s">
        <v>107</v>
      </c>
      <c r="D9" s="10"/>
      <c r="E9" s="10"/>
      <c r="F9" s="10"/>
      <c r="G9" s="10"/>
      <c r="H9" s="9"/>
      <c r="I9" s="9"/>
    </row>
    <row r="10" spans="1:9" ht="15" customHeight="1" x14ac:dyDescent="0.2">
      <c r="A10" s="16"/>
      <c r="B10" s="16"/>
      <c r="C10" s="77" t="s">
        <v>23</v>
      </c>
      <c r="D10" s="10"/>
      <c r="E10" s="10"/>
      <c r="F10" s="10"/>
      <c r="G10" s="10"/>
    </row>
    <row r="11" spans="1:9" ht="15" customHeight="1" x14ac:dyDescent="0.2">
      <c r="A11" s="16"/>
      <c r="B11" s="16"/>
      <c r="C11" s="16"/>
      <c r="D11" s="16"/>
      <c r="E11" s="16"/>
      <c r="F11" s="16"/>
      <c r="G11" s="16"/>
      <c r="H11" s="5"/>
    </row>
    <row r="12" spans="1:9" ht="15" customHeight="1" x14ac:dyDescent="0.2">
      <c r="A12" s="6" t="s">
        <v>2</v>
      </c>
      <c r="H12" s="7"/>
    </row>
    <row r="13" spans="1:9" ht="15" customHeight="1" x14ac:dyDescent="0.2">
      <c r="A13" s="6"/>
    </row>
    <row r="14" spans="1:9" s="6" customFormat="1" ht="15" customHeight="1" x14ac:dyDescent="0.2">
      <c r="B14" s="6" t="s">
        <v>13</v>
      </c>
    </row>
    <row r="16" spans="1:9" ht="15" customHeight="1" x14ac:dyDescent="0.2">
      <c r="C16" s="9" t="s">
        <v>5</v>
      </c>
      <c r="D16" s="9"/>
      <c r="E16" s="9"/>
      <c r="F16" s="9"/>
    </row>
    <row r="17" spans="2:9" ht="15" customHeight="1" x14ac:dyDescent="0.2">
      <c r="C17" s="328" t="s">
        <v>579</v>
      </c>
      <c r="D17" s="328"/>
      <c r="E17" s="328"/>
      <c r="F17" s="328"/>
      <c r="G17" s="328"/>
      <c r="H17" s="328"/>
    </row>
    <row r="18" spans="2:9" ht="15" customHeight="1" x14ac:dyDescent="0.2">
      <c r="C18" s="9" t="s">
        <v>24</v>
      </c>
      <c r="D18" s="9"/>
      <c r="E18" s="9"/>
      <c r="F18" s="9"/>
      <c r="G18" s="9"/>
    </row>
    <row r="19" spans="2:9" ht="15" customHeight="1" x14ac:dyDescent="0.2">
      <c r="C19" s="9" t="s">
        <v>25</v>
      </c>
      <c r="D19" s="9"/>
      <c r="E19" s="9"/>
      <c r="F19" s="12"/>
    </row>
    <row r="20" spans="2:9" ht="15" customHeight="1" x14ac:dyDescent="0.2">
      <c r="C20" s="9" t="s">
        <v>587</v>
      </c>
      <c r="D20" s="9"/>
      <c r="E20" s="9"/>
      <c r="F20" s="9"/>
      <c r="G20" s="9"/>
      <c r="H20" s="9"/>
      <c r="I20" s="9"/>
    </row>
    <row r="21" spans="2:9" ht="15" customHeight="1" x14ac:dyDescent="0.2">
      <c r="C21" s="9" t="s">
        <v>27</v>
      </c>
      <c r="D21" s="9"/>
      <c r="E21" s="9"/>
      <c r="F21" s="12"/>
      <c r="G21" s="12"/>
      <c r="H21" s="12"/>
      <c r="I21" s="12"/>
    </row>
    <row r="22" spans="2:9" ht="15" customHeight="1" x14ac:dyDescent="0.2">
      <c r="C22" s="9" t="s">
        <v>209</v>
      </c>
      <c r="D22" s="9"/>
      <c r="E22" s="9"/>
      <c r="F22" s="9"/>
      <c r="G22" s="9"/>
      <c r="H22" s="12"/>
      <c r="I22" s="12"/>
    </row>
    <row r="23" spans="2:9" ht="15" customHeight="1" x14ac:dyDescent="0.2">
      <c r="C23" s="9" t="s">
        <v>28</v>
      </c>
      <c r="D23" s="9"/>
      <c r="E23" s="9"/>
      <c r="F23" s="9"/>
      <c r="G23" s="9"/>
    </row>
    <row r="24" spans="2:9" ht="15" customHeight="1" x14ac:dyDescent="0.2">
      <c r="C24" s="9" t="s">
        <v>26</v>
      </c>
      <c r="D24" s="9"/>
      <c r="E24" s="9"/>
      <c r="F24" s="9"/>
      <c r="G24" s="9"/>
    </row>
    <row r="25" spans="2:9" ht="15" customHeight="1" x14ac:dyDescent="0.2">
      <c r="C25" s="328" t="s">
        <v>595</v>
      </c>
      <c r="D25" s="328"/>
      <c r="E25" s="328"/>
      <c r="F25" s="328"/>
      <c r="G25" s="9"/>
      <c r="H25" s="9"/>
    </row>
    <row r="26" spans="2:9" ht="15" customHeight="1" x14ac:dyDescent="0.2">
      <c r="C26" s="328" t="s">
        <v>33</v>
      </c>
      <c r="D26" s="328"/>
      <c r="E26" s="328"/>
      <c r="F26" s="328"/>
      <c r="G26" s="9"/>
      <c r="H26" s="9"/>
    </row>
    <row r="27" spans="2:9" ht="15" customHeight="1" x14ac:dyDescent="0.2">
      <c r="C27" s="328" t="s">
        <v>506</v>
      </c>
      <c r="D27" s="328"/>
      <c r="E27" s="328"/>
      <c r="F27" s="328"/>
      <c r="G27" s="328"/>
      <c r="H27" s="328"/>
      <c r="I27" s="9"/>
    </row>
    <row r="28" spans="2:9" ht="15" customHeight="1" x14ac:dyDescent="0.2">
      <c r="C28" s="9" t="s">
        <v>6</v>
      </c>
      <c r="D28" s="9"/>
      <c r="E28" s="9"/>
      <c r="F28" s="12"/>
    </row>
    <row r="29" spans="2:9" s="6" customFormat="1" ht="15" customHeight="1" x14ac:dyDescent="0.2">
      <c r="B29" s="8"/>
      <c r="C29" s="9" t="s">
        <v>29</v>
      </c>
      <c r="D29" s="9"/>
      <c r="E29" s="9"/>
      <c r="F29" s="12"/>
      <c r="G29" s="8"/>
    </row>
    <row r="30" spans="2:9" ht="15" customHeight="1" x14ac:dyDescent="0.2">
      <c r="C30" s="9" t="s">
        <v>510</v>
      </c>
      <c r="D30" s="9"/>
      <c r="E30" s="9"/>
      <c r="F30" s="9"/>
      <c r="G30" s="9"/>
    </row>
    <row r="31" spans="2:9" ht="15" customHeight="1" x14ac:dyDescent="0.2">
      <c r="C31" s="9" t="s">
        <v>7</v>
      </c>
      <c r="D31" s="9"/>
      <c r="E31" s="9"/>
      <c r="F31" s="9"/>
      <c r="G31" s="6"/>
      <c r="H31" s="12"/>
    </row>
    <row r="33" spans="1:9" ht="15" customHeight="1" x14ac:dyDescent="0.2">
      <c r="B33" s="6" t="s">
        <v>16</v>
      </c>
      <c r="C33" s="6"/>
      <c r="D33" s="12"/>
      <c r="E33" s="12"/>
      <c r="F33" s="12"/>
      <c r="G33" s="12"/>
    </row>
    <row r="34" spans="1:9" ht="15" customHeight="1" x14ac:dyDescent="0.2">
      <c r="D34" s="12"/>
      <c r="E34" s="12"/>
      <c r="F34" s="12"/>
      <c r="G34" s="12"/>
      <c r="H34" s="12"/>
    </row>
    <row r="35" spans="1:9" ht="15" customHeight="1" x14ac:dyDescent="0.2">
      <c r="C35" s="9" t="s">
        <v>266</v>
      </c>
      <c r="D35" s="9"/>
      <c r="E35" s="9"/>
      <c r="F35" s="9"/>
      <c r="G35" s="9"/>
    </row>
    <row r="36" spans="1:9" ht="15" customHeight="1" x14ac:dyDescent="0.2">
      <c r="C36" s="9" t="s">
        <v>238</v>
      </c>
      <c r="D36" s="9"/>
      <c r="E36" s="9"/>
      <c r="F36" s="9"/>
      <c r="G36" s="12"/>
    </row>
    <row r="37" spans="1:9" ht="15" customHeight="1" x14ac:dyDescent="0.2">
      <c r="A37" s="6"/>
      <c r="C37" s="328" t="s">
        <v>34</v>
      </c>
      <c r="D37" s="328"/>
      <c r="E37" s="328"/>
      <c r="F37" s="328"/>
      <c r="G37" s="328"/>
      <c r="H37" s="9"/>
      <c r="I37" s="9"/>
    </row>
    <row r="38" spans="1:9" ht="15" customHeight="1" x14ac:dyDescent="0.2">
      <c r="A38" s="6"/>
      <c r="C38" s="328" t="s">
        <v>582</v>
      </c>
      <c r="D38" s="328"/>
      <c r="E38" s="328"/>
      <c r="F38" s="328"/>
      <c r="G38" s="328"/>
      <c r="H38" s="9"/>
    </row>
    <row r="40" spans="1:9" ht="15" customHeight="1" x14ac:dyDescent="0.2">
      <c r="B40" s="6" t="s">
        <v>14</v>
      </c>
      <c r="C40" s="6"/>
    </row>
    <row r="42" spans="1:9" ht="15" customHeight="1" x14ac:dyDescent="0.2">
      <c r="C42" s="9" t="s">
        <v>30</v>
      </c>
      <c r="D42" s="9"/>
      <c r="E42" s="9"/>
      <c r="H42" s="12"/>
      <c r="I42" s="12"/>
    </row>
    <row r="43" spans="1:9" ht="15" customHeight="1" x14ac:dyDescent="0.2">
      <c r="C43" s="9" t="s">
        <v>274</v>
      </c>
      <c r="D43" s="9"/>
      <c r="E43" s="9"/>
      <c r="F43" s="9"/>
      <c r="H43" s="12"/>
      <c r="I43" s="12"/>
    </row>
    <row r="44" spans="1:9" ht="15" customHeight="1" x14ac:dyDescent="0.2">
      <c r="C44" s="9" t="s">
        <v>581</v>
      </c>
      <c r="D44" s="9"/>
      <c r="E44" s="9"/>
      <c r="F44" s="9"/>
      <c r="G44" s="12"/>
    </row>
    <row r="45" spans="1:9" ht="15" customHeight="1" x14ac:dyDescent="0.2">
      <c r="C45" s="9" t="s">
        <v>276</v>
      </c>
      <c r="D45" s="9"/>
      <c r="E45" s="9"/>
      <c r="F45" s="9"/>
      <c r="G45" s="9"/>
    </row>
    <row r="46" spans="1:9" ht="15" customHeight="1" x14ac:dyDescent="0.2">
      <c r="C46" s="12"/>
      <c r="D46" s="6"/>
    </row>
    <row r="47" spans="1:9" ht="15" customHeight="1" x14ac:dyDescent="0.2">
      <c r="B47" s="6" t="s">
        <v>15</v>
      </c>
      <c r="C47" s="6"/>
      <c r="D47" s="6"/>
    </row>
    <row r="48" spans="1:9" ht="15" customHeight="1" x14ac:dyDescent="0.2">
      <c r="B48" s="6"/>
      <c r="C48" s="326"/>
      <c r="D48" s="326"/>
      <c r="E48" s="326"/>
      <c r="F48" s="326"/>
    </row>
    <row r="49" spans="1:8" ht="15" customHeight="1" x14ac:dyDescent="0.2">
      <c r="B49" s="6"/>
      <c r="C49" s="327" t="s">
        <v>580</v>
      </c>
      <c r="D49" s="327"/>
      <c r="E49" s="327"/>
      <c r="F49" s="327"/>
      <c r="G49" s="9"/>
    </row>
    <row r="50" spans="1:8" ht="15" customHeight="1" x14ac:dyDescent="0.2">
      <c r="B50" s="6"/>
      <c r="C50" s="9" t="s">
        <v>559</v>
      </c>
      <c r="D50" s="9"/>
      <c r="E50" s="9"/>
      <c r="F50" s="9"/>
    </row>
    <row r="51" spans="1:8" ht="15" customHeight="1" x14ac:dyDescent="0.2">
      <c r="B51" s="6"/>
      <c r="C51" s="9" t="s">
        <v>37</v>
      </c>
      <c r="D51" s="9"/>
      <c r="E51" s="9"/>
      <c r="F51" s="9"/>
    </row>
    <row r="52" spans="1:8" ht="15" customHeight="1" x14ac:dyDescent="0.2">
      <c r="B52" s="6"/>
      <c r="C52" s="9" t="s">
        <v>36</v>
      </c>
      <c r="D52" s="9"/>
      <c r="E52" s="9"/>
      <c r="F52" s="9"/>
    </row>
    <row r="53" spans="1:8" ht="15" customHeight="1" x14ac:dyDescent="0.2">
      <c r="B53" s="6"/>
      <c r="C53" s="9" t="s">
        <v>35</v>
      </c>
      <c r="D53" s="9"/>
      <c r="E53" s="9"/>
      <c r="F53" s="9"/>
    </row>
    <row r="54" spans="1:8" ht="15" customHeight="1" x14ac:dyDescent="0.2">
      <c r="B54" s="6"/>
      <c r="C54" s="9" t="s">
        <v>20</v>
      </c>
      <c r="D54" s="9"/>
      <c r="E54" s="9"/>
      <c r="F54" s="9"/>
      <c r="G54" s="9"/>
    </row>
    <row r="55" spans="1:8" s="20" customFormat="1" ht="15" customHeight="1" x14ac:dyDescent="0.2">
      <c r="A55" s="8"/>
      <c r="B55" s="6"/>
      <c r="C55" s="9" t="s">
        <v>21</v>
      </c>
      <c r="D55" s="9"/>
      <c r="E55" s="9"/>
      <c r="F55" s="9"/>
      <c r="G55" s="8"/>
      <c r="H55" s="19"/>
    </row>
    <row r="56" spans="1:8" s="20" customFormat="1" ht="15" customHeight="1" x14ac:dyDescent="0.2">
      <c r="A56" s="8"/>
      <c r="B56" s="6"/>
      <c r="C56" s="328" t="s">
        <v>22</v>
      </c>
      <c r="D56" s="328"/>
      <c r="E56" s="328"/>
      <c r="F56" s="328"/>
      <c r="G56" s="328"/>
      <c r="H56" s="9"/>
    </row>
    <row r="57" spans="1:8" s="20" customFormat="1" ht="15" customHeight="1" x14ac:dyDescent="0.2">
      <c r="A57" s="8"/>
      <c r="B57" s="6"/>
      <c r="C57" s="6"/>
      <c r="D57" s="18"/>
      <c r="E57" s="18"/>
      <c r="F57" s="18"/>
      <c r="G57" s="19"/>
      <c r="H57" s="19"/>
    </row>
    <row r="58" spans="1:8" s="20" customFormat="1" ht="15" customHeight="1" x14ac:dyDescent="0.2">
      <c r="A58" s="17" t="s">
        <v>3</v>
      </c>
      <c r="B58" s="18"/>
      <c r="C58" s="18"/>
      <c r="D58" s="18"/>
      <c r="E58" s="18"/>
      <c r="F58" s="18"/>
      <c r="G58" s="19"/>
      <c r="H58" s="19"/>
    </row>
    <row r="59" spans="1:8" s="20" customFormat="1" ht="15" customHeight="1" x14ac:dyDescent="0.2">
      <c r="A59" s="17"/>
      <c r="B59" s="18"/>
      <c r="C59" s="18"/>
      <c r="D59" s="18"/>
      <c r="E59" s="18"/>
      <c r="F59" s="18"/>
      <c r="G59" s="19"/>
      <c r="H59" s="19"/>
    </row>
    <row r="60" spans="1:8" s="20" customFormat="1" ht="15" customHeight="1" x14ac:dyDescent="0.2">
      <c r="A60" s="17"/>
      <c r="B60" s="17" t="s">
        <v>9</v>
      </c>
      <c r="C60" s="18"/>
      <c r="D60" s="18"/>
      <c r="E60" s="18"/>
      <c r="F60" s="18"/>
      <c r="G60" s="19"/>
      <c r="H60" s="19"/>
    </row>
    <row r="61" spans="1:8" ht="15" customHeight="1" x14ac:dyDescent="0.2">
      <c r="A61" s="17"/>
      <c r="B61" s="17"/>
      <c r="C61" s="18"/>
      <c r="D61" s="18"/>
      <c r="E61" s="18"/>
      <c r="F61" s="18"/>
      <c r="G61" s="19"/>
    </row>
    <row r="62" spans="1:8" ht="15" customHeight="1" x14ac:dyDescent="0.2">
      <c r="A62" s="17"/>
      <c r="B62" s="12"/>
      <c r="C62" s="9" t="s">
        <v>38</v>
      </c>
      <c r="D62" s="9"/>
      <c r="E62" s="9"/>
      <c r="F62" s="18"/>
      <c r="G62" s="19"/>
    </row>
    <row r="63" spans="1:8" ht="15" customHeight="1" x14ac:dyDescent="0.2">
      <c r="A63" s="17"/>
      <c r="B63" s="12"/>
      <c r="C63" s="9" t="s">
        <v>360</v>
      </c>
      <c r="D63" s="9"/>
      <c r="E63" s="9"/>
      <c r="F63" s="9"/>
      <c r="G63" s="9"/>
    </row>
    <row r="64" spans="1:8" ht="15" customHeight="1" x14ac:dyDescent="0.2">
      <c r="B64" s="6"/>
      <c r="C64" s="9" t="s">
        <v>418</v>
      </c>
      <c r="D64" s="9"/>
      <c r="E64" s="9"/>
      <c r="F64" s="9"/>
      <c r="G64" s="9"/>
    </row>
    <row r="65" spans="2:9" ht="15" customHeight="1" x14ac:dyDescent="0.2">
      <c r="B65" s="6"/>
      <c r="C65" s="9" t="s">
        <v>571</v>
      </c>
      <c r="D65" s="9"/>
      <c r="E65" s="9"/>
      <c r="F65" s="9"/>
      <c r="G65" s="9"/>
      <c r="H65" s="9"/>
    </row>
    <row r="66" spans="2:9" ht="15" customHeight="1" x14ac:dyDescent="0.2">
      <c r="B66" s="6"/>
      <c r="C66" s="6"/>
      <c r="D66" s="12"/>
      <c r="E66" s="12"/>
      <c r="F66" s="12"/>
    </row>
    <row r="67" spans="2:9" ht="15" customHeight="1" x14ac:dyDescent="0.2">
      <c r="B67" s="6" t="s">
        <v>17</v>
      </c>
      <c r="C67" s="6"/>
      <c r="D67" s="12"/>
      <c r="E67" s="12"/>
      <c r="F67" s="12"/>
      <c r="G67" s="11"/>
      <c r="H67" s="11"/>
      <c r="I67" s="11"/>
    </row>
    <row r="68" spans="2:9" ht="15" customHeight="1" x14ac:dyDescent="0.2">
      <c r="B68" s="6"/>
      <c r="C68" s="6"/>
      <c r="D68" s="12"/>
      <c r="E68" s="12"/>
      <c r="F68" s="12"/>
    </row>
    <row r="69" spans="2:9" ht="15" customHeight="1" x14ac:dyDescent="0.2">
      <c r="B69" s="6"/>
      <c r="C69" s="9" t="s">
        <v>572</v>
      </c>
      <c r="D69" s="9"/>
      <c r="E69" s="9"/>
      <c r="F69" s="9"/>
      <c r="G69" s="11"/>
      <c r="H69" s="11"/>
    </row>
    <row r="70" spans="2:9" ht="15" customHeight="1" x14ac:dyDescent="0.2">
      <c r="B70" s="6"/>
      <c r="C70" s="9" t="s">
        <v>18</v>
      </c>
      <c r="D70" s="9"/>
      <c r="E70" s="9"/>
      <c r="F70" s="9"/>
      <c r="G70" s="11"/>
    </row>
    <row r="71" spans="2:9" ht="15" customHeight="1" x14ac:dyDescent="0.2">
      <c r="C71" s="328" t="s">
        <v>584</v>
      </c>
      <c r="D71" s="328"/>
      <c r="E71" s="328"/>
      <c r="F71" s="9"/>
      <c r="G71" s="9"/>
    </row>
    <row r="72" spans="2:9" ht="15" customHeight="1" x14ac:dyDescent="0.2">
      <c r="C72" s="9" t="s">
        <v>583</v>
      </c>
      <c r="D72" s="9"/>
      <c r="E72" s="9"/>
      <c r="F72" s="9"/>
      <c r="G72" s="9"/>
      <c r="H72" s="9"/>
    </row>
    <row r="73" spans="2:9" ht="15" customHeight="1" x14ac:dyDescent="0.2">
      <c r="C73" s="9" t="s">
        <v>392</v>
      </c>
      <c r="D73" s="9"/>
      <c r="E73" s="9"/>
      <c r="F73" s="9"/>
    </row>
    <row r="74" spans="2:9" ht="15" customHeight="1" x14ac:dyDescent="0.2">
      <c r="C74" s="9" t="s">
        <v>620</v>
      </c>
      <c r="D74" s="9"/>
      <c r="E74" s="9"/>
      <c r="F74" s="9"/>
    </row>
    <row r="75" spans="2:9" ht="15" customHeight="1" x14ac:dyDescent="0.2">
      <c r="D75" s="11"/>
      <c r="E75" s="11"/>
      <c r="F75" s="11"/>
      <c r="H75" s="11"/>
    </row>
    <row r="76" spans="2:9" ht="15" customHeight="1" x14ac:dyDescent="0.2">
      <c r="B76" s="6" t="s">
        <v>10</v>
      </c>
      <c r="D76" s="11"/>
      <c r="E76" s="11"/>
      <c r="F76" s="11"/>
    </row>
    <row r="77" spans="2:9" ht="15" customHeight="1" x14ac:dyDescent="0.2">
      <c r="D77" s="11"/>
      <c r="E77" s="11"/>
      <c r="F77" s="11"/>
      <c r="G77" s="11"/>
    </row>
    <row r="78" spans="2:9" ht="15" customHeight="1" x14ac:dyDescent="0.2">
      <c r="C78" s="9" t="s">
        <v>31</v>
      </c>
      <c r="D78" s="9"/>
      <c r="E78" s="9"/>
      <c r="F78" s="9"/>
    </row>
    <row r="79" spans="2:9" ht="15" customHeight="1" x14ac:dyDescent="0.2">
      <c r="C79" s="328" t="s">
        <v>400</v>
      </c>
      <c r="D79" s="328"/>
      <c r="E79" s="328"/>
      <c r="F79" s="9"/>
      <c r="G79" s="9"/>
    </row>
    <row r="81" spans="1:10" ht="15" customHeight="1" x14ac:dyDescent="0.2">
      <c r="B81" s="6" t="s">
        <v>11</v>
      </c>
    </row>
    <row r="83" spans="1:10" ht="15" customHeight="1" x14ac:dyDescent="0.2">
      <c r="C83" s="9" t="s">
        <v>12</v>
      </c>
      <c r="D83" s="9"/>
      <c r="E83" s="9"/>
      <c r="F83" s="9"/>
      <c r="G83" s="9"/>
    </row>
    <row r="84" spans="1:10" ht="15" customHeight="1" x14ac:dyDescent="0.2">
      <c r="C84" s="328" t="s">
        <v>415</v>
      </c>
      <c r="D84" s="328"/>
      <c r="E84" s="328"/>
      <c r="F84" s="9"/>
    </row>
    <row r="85" spans="1:10" ht="15" customHeight="1" x14ac:dyDescent="0.2">
      <c r="H85" s="11"/>
      <c r="I85" s="11"/>
    </row>
    <row r="86" spans="1:10" ht="15" customHeight="1" x14ac:dyDescent="0.2">
      <c r="A86" s="17" t="s">
        <v>4</v>
      </c>
      <c r="H86" s="11"/>
      <c r="I86" s="11"/>
      <c r="J86" s="11"/>
    </row>
    <row r="87" spans="1:10" ht="15" customHeight="1" x14ac:dyDescent="0.2">
      <c r="D87" s="11"/>
      <c r="E87" s="11"/>
      <c r="F87" s="11"/>
      <c r="G87" s="11"/>
      <c r="H87" s="11"/>
    </row>
    <row r="88" spans="1:10" ht="15" customHeight="1" x14ac:dyDescent="0.2">
      <c r="C88" s="9" t="s">
        <v>39</v>
      </c>
      <c r="D88" s="9"/>
      <c r="E88" s="9"/>
      <c r="F88" s="9"/>
      <c r="G88" s="9"/>
    </row>
    <row r="89" spans="1:10" ht="15" customHeight="1" x14ac:dyDescent="0.2">
      <c r="C89" s="9" t="s">
        <v>41</v>
      </c>
      <c r="D89" s="9"/>
      <c r="E89" s="9"/>
      <c r="F89" s="9"/>
      <c r="G89" s="9"/>
    </row>
    <row r="90" spans="1:10" ht="15" customHeight="1" x14ac:dyDescent="0.2">
      <c r="C90" s="9" t="s">
        <v>585</v>
      </c>
      <c r="D90" s="9"/>
      <c r="E90" s="9"/>
      <c r="F90" s="9"/>
      <c r="G90" s="9"/>
      <c r="H90" s="9"/>
      <c r="I90" s="11"/>
      <c r="J90" s="11"/>
    </row>
    <row r="91" spans="1:10" ht="15" customHeight="1" x14ac:dyDescent="0.2">
      <c r="C91" s="328" t="s">
        <v>586</v>
      </c>
      <c r="D91" s="328"/>
      <c r="E91" s="328"/>
      <c r="F91" s="328"/>
      <c r="G91" s="11"/>
      <c r="H91" s="11"/>
      <c r="I91" s="11"/>
    </row>
    <row r="92" spans="1:10" ht="15" customHeight="1" x14ac:dyDescent="0.2">
      <c r="C92" s="328" t="s">
        <v>40</v>
      </c>
      <c r="D92" s="328"/>
      <c r="E92" s="328"/>
      <c r="F92" s="11"/>
      <c r="G92" s="11"/>
    </row>
    <row r="93" spans="1:10" ht="15" customHeight="1" x14ac:dyDescent="0.2">
      <c r="D93" s="11"/>
      <c r="E93" s="11"/>
      <c r="F93" s="11"/>
    </row>
    <row r="94" spans="1:10" ht="15" customHeight="1" x14ac:dyDescent="0.2">
      <c r="A94" s="9" t="s">
        <v>32</v>
      </c>
      <c r="B94" s="9"/>
      <c r="C94" s="9"/>
      <c r="D94" s="9"/>
      <c r="E94" s="9"/>
      <c r="F94" s="9"/>
    </row>
    <row r="96" spans="1:10" ht="15" customHeight="1" x14ac:dyDescent="0.2">
      <c r="B96" s="6"/>
    </row>
    <row r="98" spans="1:11" ht="15" customHeight="1" x14ac:dyDescent="0.2">
      <c r="A98" s="848" t="s">
        <v>597</v>
      </c>
      <c r="B98" s="849"/>
      <c r="C98" s="849"/>
      <c r="D98" s="849"/>
      <c r="E98" s="849"/>
      <c r="F98" s="849"/>
      <c r="G98" s="849"/>
      <c r="H98" s="849"/>
      <c r="I98" s="849"/>
      <c r="J98" s="849"/>
      <c r="K98" s="849"/>
    </row>
    <row r="99" spans="1:11" ht="15" customHeight="1" x14ac:dyDescent="0.2">
      <c r="A99" s="849"/>
      <c r="B99" s="849"/>
      <c r="C99" s="849"/>
      <c r="D99" s="849"/>
      <c r="E99" s="849"/>
      <c r="F99" s="849"/>
      <c r="G99" s="849"/>
      <c r="H99" s="849"/>
      <c r="I99" s="849"/>
      <c r="J99" s="849"/>
      <c r="K99" s="849"/>
    </row>
    <row r="100" spans="1:11" ht="15" customHeight="1" x14ac:dyDescent="0.2">
      <c r="A100" s="849"/>
      <c r="B100" s="849"/>
      <c r="C100" s="849"/>
      <c r="D100" s="849"/>
      <c r="E100" s="849"/>
      <c r="F100" s="849"/>
      <c r="G100" s="849"/>
      <c r="H100" s="849"/>
      <c r="I100" s="849"/>
      <c r="J100" s="849"/>
      <c r="K100" s="849"/>
    </row>
    <row r="101" spans="1:11" ht="15" customHeight="1" x14ac:dyDescent="0.2">
      <c r="A101" s="849"/>
      <c r="B101" s="849"/>
      <c r="C101" s="849"/>
      <c r="D101" s="849"/>
      <c r="E101" s="849"/>
      <c r="F101" s="849"/>
      <c r="G101" s="849"/>
      <c r="H101" s="849"/>
      <c r="I101" s="849"/>
      <c r="J101" s="849"/>
      <c r="K101" s="849"/>
    </row>
    <row r="102" spans="1:11" ht="15" customHeight="1" x14ac:dyDescent="0.2">
      <c r="A102" s="849"/>
      <c r="B102" s="849"/>
      <c r="C102" s="849"/>
      <c r="D102" s="849"/>
      <c r="E102" s="849"/>
      <c r="F102" s="849"/>
      <c r="G102" s="849"/>
      <c r="H102" s="849"/>
      <c r="I102" s="849"/>
      <c r="J102" s="849"/>
      <c r="K102" s="849"/>
    </row>
  </sheetData>
  <mergeCells count="2">
    <mergeCell ref="A4:G4"/>
    <mergeCell ref="A98:K102"/>
  </mergeCells>
  <hyperlinks>
    <hyperlink ref="C8:D8" location="Indicadores!A1" display="Indicadores"/>
    <hyperlink ref="C9:I9" location="'Energia primaria'!A1" display="Consumo anual de energía primaria en España y grado de autoabastecimiento "/>
    <hyperlink ref="C10:G10" location="'Energia final'!A1" display="Consumo anual de energía final en España"/>
    <hyperlink ref="C16:F16" location="'Consumo PP'!A1" display="Consumo de productos petrolíferos"/>
    <hyperlink ref="C18:G18" location="'Consumo GLP'!A1" display="Consumo de gases licuados del petróleo"/>
    <hyperlink ref="C19:E19" location="'Consumo gasolinas'!A1" display="Consumo de gasolinas"/>
    <hyperlink ref="C20:I20" location="'GNA CCAA'!A1" display="Consumo de gasolinas de automoción por Comunidades Autónomas"/>
    <hyperlink ref="C21:E21" location="'Consumo gasóleos'!A1" display="Consumo de gasóleos"/>
    <hyperlink ref="C22:G22" location="'GO CCAA'!A1" display="Consumo de gasóleos por Comunidades Autónomas"/>
    <hyperlink ref="C23:G23" location="'Consumo Combustibles Auto'!A1" display="Consumo de combustibles de automoción"/>
    <hyperlink ref="C24:G24" location="Bios!A1" display="Biocarburantes en gasolinas y gasóleos"/>
    <hyperlink ref="C28:E28" location="'Consumo Querosenos'!A1" display="Consumo de querosenos"/>
    <hyperlink ref="C29:E29" location="'Consumo Fuelóleos'!A1" display="Consumo de fuelóleos"/>
    <hyperlink ref="C30:G30" location="'FO CCAA'!A1" display="Consumo de fuelóleos por Comunidades Autónomas "/>
    <hyperlink ref="C31:F31" location="'Consumo Otros Productos'!A1" display="Consumo de otros productos"/>
    <hyperlink ref="C35:G35" location="'Impor Crudo'!A1" display="Importaciones de crudo por países y zonas económicas"/>
    <hyperlink ref="C36:F36" location="'Coste CIF'!A1" display="Coste CIF del crudo importado en España"/>
    <hyperlink ref="C42:E42" location="'produccion interior'!A1" display="Producción interior de crudo"/>
    <hyperlink ref="C43:F43" location="'MP procesada'!A1" display="Crudo y Materia prima procesada"/>
    <hyperlink ref="C44:F44" location="'Produccion bruta'!A1" display="Producción bruta de crudo de refinería"/>
    <hyperlink ref="C45:G45" location="Balance!A1" display="Balance de producción y consumo de productos petrolíferos"/>
    <hyperlink ref="C49:G49" location="'PVP máximo bombona'!A1" display="PVP máximo de la bombona de butano (12,5 kg)"/>
    <hyperlink ref="C50:F50" location="'PVP de gna y glo'!A1" display="PVP gasolinas y gasóleos de automoción "/>
    <hyperlink ref="C51:F51" location="'PVP medio de la gna'!A1" display="PVP medio de la gasolina 95 I.O. "/>
    <hyperlink ref="C52:F52" location="'PVP medio del glo'!A1" display="PVP medio del gasóleo de automoción"/>
    <hyperlink ref="C53:F53" location="'PVP medio del glo C'!A1" display="PVP medio del gasóleo calefacción"/>
    <hyperlink ref="C55:F55" location="'Evolución crudos SPOT'!A1" display="Evolución de los precios spot de crudos"/>
    <hyperlink ref="C56:H56" location="'Cotizaciones FOB'!A1" display="Cotizaciones internacionales FOB de productos petrolíferos "/>
    <hyperlink ref="C62:E62" location="'Consumo de gas natural'!A1" display="Consumo de gas natural"/>
    <hyperlink ref="C63:G63" location="'Consumo de gas natural grupos'!A1" display="Consumo de gas natural por grupos de presión"/>
    <hyperlink ref="C64:G64" location="'Tasa variación año móvil GN '!A1" display="Tasa variación año móvil de consumo gas natural "/>
    <hyperlink ref="C65:H65" location="'Consumo de gas natural por CCAA'!A1" display="Consumo de gas natural por Comunidad Autónoma y grupos de presión"/>
    <hyperlink ref="C69:F69" location="'import. GN paises'!A1" display="Importaciones de gas natural por países"/>
    <hyperlink ref="C70:F70" location="'import. GN puntos entrada '!A1" display="Importaciones por punto de entrada"/>
    <hyperlink ref="C72:H72" location="'export. GN paises'!A1" display="Exportaciones de gas natural por países y zonas económicas"/>
    <hyperlink ref="C73:F73" location="'export. GN puntos salida'!A1" display="Exportaciones por punto de salida"/>
    <hyperlink ref="C78:F78" location="'Producción interior GN'!A1" display="Producción interior de gas natural"/>
    <hyperlink ref="C83:G83" location="'PVP máximo TUR'!A1" display="PVP máximo de las tarifas último recurso de gas natural "/>
    <hyperlink ref="C88:G88" location="'Stocks mat. primas y PP'!A1" display="Stocks de crudo, materias primas y productos petrolíferos"/>
    <hyperlink ref="C89:G89" location="'EMS prod. pet.'!A1" display="Existencias mínimas de seguridad de productos petroliferos"/>
    <hyperlink ref="C90:H90" location="'Nivel Stocks España'!A1" display="Nivel de Stocks en España calculado en días de importaciones netas"/>
    <hyperlink ref="A94:F94" location="'Unidades y factores conversión'!A1" display="Unidades y factores de conversión utilizados "/>
    <hyperlink ref="C27:I27" location="'Consumo Comb. Auto CCAA'!A1" display="Consumo de combustibles de automoción por Comunidades Autónomas"/>
    <hyperlink ref="C37:I37" location="'imp-exp PP'!A1" display="Importaciones - Exportaciones de productos petrolíferos por productos"/>
    <hyperlink ref="C38:H38" location="'imp-exp PP paises'!A1" display="Importaciones - Exportaciones de productos petrolíferos por países "/>
    <hyperlink ref="C17:H17" location="'Tv año móvil cons. PP'!A1" display="Tasa variación año móvil del consumo de productos petrolíferos"/>
    <hyperlink ref="C25:H25" location="'Tv año móvil cons. auto'!A1" display="Tasa de variación año móvil combustibles de automoción"/>
    <hyperlink ref="C26:H26" location="'Consumo Comb. Auto Canales'!A1" display="Consumo de combustibles de automoción por canales"/>
    <hyperlink ref="C71:G71" location="'Coste de aprov'!A1" display="Coste de aprovisionamiento gas natural"/>
    <hyperlink ref="C79:G79" location="'Balance  Gas natural'!A1" display="Balance de producción y consumo de gas natural "/>
    <hyperlink ref="C84:F84" location="'Cotizaciones GN'!A1" display="Cotizaciones del gas natural"/>
    <hyperlink ref="C91:F91" location="'RREE Cores'!A1" display="Reservas estrategicas Cores"/>
    <hyperlink ref="C92:E92" location="'Existencias GN'!A1" display="Existencias gas natural"/>
    <hyperlink ref="C54:G54" location="'Cotizaciones de los crudos'!A1" display="Cotizaciones de los crudos de referencia y tipo de cambio"/>
    <hyperlink ref="C74" location="'importaciones netas GN'!A1" display="Importaciones netas de gas natural "/>
  </hyperlinks>
  <pageMargins left="0.15748031496062992" right="0.23622047244094491" top="0.62992125984251968" bottom="0.55118110236220474" header="0.31496062992125984" footer="0.31496062992125984"/>
  <pageSetup paperSize="9" scale="72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60"/>
  <sheetViews>
    <sheetView workbookViewId="0">
      <selection activeCell="E58" sqref="E58"/>
    </sheetView>
  </sheetViews>
  <sheetFormatPr baseColWidth="10" defaultRowHeight="14.25" customHeight="1" x14ac:dyDescent="0.2"/>
  <cols>
    <col min="1" max="1" width="49.5" style="21" customWidth="1"/>
    <col min="2" max="2" width="10.25" style="21" customWidth="1"/>
    <col min="3" max="3" width="12.75" style="21" customWidth="1"/>
    <col min="4" max="4" width="10.5" style="21" customWidth="1"/>
    <col min="5" max="5" width="11.25" style="21" customWidth="1"/>
    <col min="6" max="6" width="14" style="21" bestFit="1" customWidth="1"/>
    <col min="7" max="7" width="11" style="22"/>
    <col min="8" max="246" width="10" style="21"/>
    <col min="247" max="247" width="33.625" style="21" customWidth="1"/>
    <col min="248" max="248" width="8.75" style="21" customWidth="1"/>
    <col min="249" max="249" width="11.875" style="21" customWidth="1"/>
    <col min="250" max="250" width="10.875" style="21" customWidth="1"/>
    <col min="251" max="254" width="15.25" style="21" customWidth="1"/>
    <col min="255" max="502" width="10" style="21"/>
    <col min="503" max="503" width="33.625" style="21" customWidth="1"/>
    <col min="504" max="504" width="8.75" style="21" customWidth="1"/>
    <col min="505" max="505" width="11.875" style="21" customWidth="1"/>
    <col min="506" max="506" width="10.875" style="21" customWidth="1"/>
    <col min="507" max="510" width="15.25" style="21" customWidth="1"/>
    <col min="511" max="758" width="10" style="21"/>
    <col min="759" max="759" width="33.625" style="21" customWidth="1"/>
    <col min="760" max="760" width="8.75" style="21" customWidth="1"/>
    <col min="761" max="761" width="11.875" style="21" customWidth="1"/>
    <col min="762" max="762" width="10.875" style="21" customWidth="1"/>
    <col min="763" max="766" width="15.25" style="21" customWidth="1"/>
    <col min="767" max="1014" width="10" style="21"/>
    <col min="1015" max="1015" width="33.625" style="21" customWidth="1"/>
    <col min="1016" max="1016" width="8.75" style="21" customWidth="1"/>
    <col min="1017" max="1017" width="11.875" style="21" customWidth="1"/>
    <col min="1018" max="1018" width="10.875" style="21" customWidth="1"/>
    <col min="1019" max="1022" width="15.25" style="21" customWidth="1"/>
    <col min="1023" max="1270" width="10" style="21"/>
    <col min="1271" max="1271" width="33.625" style="21" customWidth="1"/>
    <col min="1272" max="1272" width="8.75" style="21" customWidth="1"/>
    <col min="1273" max="1273" width="11.875" style="21" customWidth="1"/>
    <col min="1274" max="1274" width="10.875" style="21" customWidth="1"/>
    <col min="1275" max="1278" width="15.25" style="21" customWidth="1"/>
    <col min="1279" max="1526" width="10" style="21"/>
    <col min="1527" max="1527" width="33.625" style="21" customWidth="1"/>
    <col min="1528" max="1528" width="8.75" style="21" customWidth="1"/>
    <col min="1529" max="1529" width="11.875" style="21" customWidth="1"/>
    <col min="1530" max="1530" width="10.875" style="21" customWidth="1"/>
    <col min="1531" max="1534" width="15.25" style="21" customWidth="1"/>
    <col min="1535" max="1782" width="10" style="21"/>
    <col min="1783" max="1783" width="33.625" style="21" customWidth="1"/>
    <col min="1784" max="1784" width="8.75" style="21" customWidth="1"/>
    <col min="1785" max="1785" width="11.875" style="21" customWidth="1"/>
    <col min="1786" max="1786" width="10.875" style="21" customWidth="1"/>
    <col min="1787" max="1790" width="15.25" style="21" customWidth="1"/>
    <col min="1791" max="2038" width="10" style="21"/>
    <col min="2039" max="2039" width="33.625" style="21" customWidth="1"/>
    <col min="2040" max="2040" width="8.75" style="21" customWidth="1"/>
    <col min="2041" max="2041" width="11.875" style="21" customWidth="1"/>
    <col min="2042" max="2042" width="10.875" style="21" customWidth="1"/>
    <col min="2043" max="2046" width="15.25" style="21" customWidth="1"/>
    <col min="2047" max="2294" width="10" style="21"/>
    <col min="2295" max="2295" width="33.625" style="21" customWidth="1"/>
    <col min="2296" max="2296" width="8.75" style="21" customWidth="1"/>
    <col min="2297" max="2297" width="11.875" style="21" customWidth="1"/>
    <col min="2298" max="2298" width="10.875" style="21" customWidth="1"/>
    <col min="2299" max="2302" width="15.25" style="21" customWidth="1"/>
    <col min="2303" max="2550" width="10" style="21"/>
    <col min="2551" max="2551" width="33.625" style="21" customWidth="1"/>
    <col min="2552" max="2552" width="8.75" style="21" customWidth="1"/>
    <col min="2553" max="2553" width="11.875" style="21" customWidth="1"/>
    <col min="2554" max="2554" width="10.875" style="21" customWidth="1"/>
    <col min="2555" max="2558" width="15.25" style="21" customWidth="1"/>
    <col min="2559" max="2806" width="10" style="21"/>
    <col min="2807" max="2807" width="33.625" style="21" customWidth="1"/>
    <col min="2808" max="2808" width="8.75" style="21" customWidth="1"/>
    <col min="2809" max="2809" width="11.875" style="21" customWidth="1"/>
    <col min="2810" max="2810" width="10.875" style="21" customWidth="1"/>
    <col min="2811" max="2814" width="15.25" style="21" customWidth="1"/>
    <col min="2815" max="3062" width="10" style="21"/>
    <col min="3063" max="3063" width="33.625" style="21" customWidth="1"/>
    <col min="3064" max="3064" width="8.75" style="21" customWidth="1"/>
    <col min="3065" max="3065" width="11.875" style="21" customWidth="1"/>
    <col min="3066" max="3066" width="10.875" style="21" customWidth="1"/>
    <col min="3067" max="3070" width="15.25" style="21" customWidth="1"/>
    <col min="3071" max="3318" width="10" style="21"/>
    <col min="3319" max="3319" width="33.625" style="21" customWidth="1"/>
    <col min="3320" max="3320" width="8.75" style="21" customWidth="1"/>
    <col min="3321" max="3321" width="11.875" style="21" customWidth="1"/>
    <col min="3322" max="3322" width="10.875" style="21" customWidth="1"/>
    <col min="3323" max="3326" width="15.25" style="21" customWidth="1"/>
    <col min="3327" max="3574" width="10" style="21"/>
    <col min="3575" max="3575" width="33.625" style="21" customWidth="1"/>
    <col min="3576" max="3576" width="8.75" style="21" customWidth="1"/>
    <col min="3577" max="3577" width="11.875" style="21" customWidth="1"/>
    <col min="3578" max="3578" width="10.875" style="21" customWidth="1"/>
    <col min="3579" max="3582" width="15.25" style="21" customWidth="1"/>
    <col min="3583" max="3830" width="10" style="21"/>
    <col min="3831" max="3831" width="33.625" style="21" customWidth="1"/>
    <col min="3832" max="3832" width="8.75" style="21" customWidth="1"/>
    <col min="3833" max="3833" width="11.875" style="21" customWidth="1"/>
    <col min="3834" max="3834" width="10.875" style="21" customWidth="1"/>
    <col min="3835" max="3838" width="15.25" style="21" customWidth="1"/>
    <col min="3839" max="4086" width="10" style="21"/>
    <col min="4087" max="4087" width="33.625" style="21" customWidth="1"/>
    <col min="4088" max="4088" width="8.75" style="21" customWidth="1"/>
    <col min="4089" max="4089" width="11.875" style="21" customWidth="1"/>
    <col min="4090" max="4090" width="10.875" style="21" customWidth="1"/>
    <col min="4091" max="4094" width="15.25" style="21" customWidth="1"/>
    <col min="4095" max="4342" width="10" style="21"/>
    <col min="4343" max="4343" width="33.625" style="21" customWidth="1"/>
    <col min="4344" max="4344" width="8.75" style="21" customWidth="1"/>
    <col min="4345" max="4345" width="11.875" style="21" customWidth="1"/>
    <col min="4346" max="4346" width="10.875" style="21" customWidth="1"/>
    <col min="4347" max="4350" width="15.25" style="21" customWidth="1"/>
    <col min="4351" max="4598" width="10" style="21"/>
    <col min="4599" max="4599" width="33.625" style="21" customWidth="1"/>
    <col min="4600" max="4600" width="8.75" style="21" customWidth="1"/>
    <col min="4601" max="4601" width="11.875" style="21" customWidth="1"/>
    <col min="4602" max="4602" width="10.875" style="21" customWidth="1"/>
    <col min="4603" max="4606" width="15.25" style="21" customWidth="1"/>
    <col min="4607" max="4854" width="10" style="21"/>
    <col min="4855" max="4855" width="33.625" style="21" customWidth="1"/>
    <col min="4856" max="4856" width="8.75" style="21" customWidth="1"/>
    <col min="4857" max="4857" width="11.875" style="21" customWidth="1"/>
    <col min="4858" max="4858" width="10.875" style="21" customWidth="1"/>
    <col min="4859" max="4862" width="15.25" style="21" customWidth="1"/>
    <col min="4863" max="5110" width="10" style="21"/>
    <col min="5111" max="5111" width="33.625" style="21" customWidth="1"/>
    <col min="5112" max="5112" width="8.75" style="21" customWidth="1"/>
    <col min="5113" max="5113" width="11.875" style="21" customWidth="1"/>
    <col min="5114" max="5114" width="10.875" style="21" customWidth="1"/>
    <col min="5115" max="5118" width="15.25" style="21" customWidth="1"/>
    <col min="5119" max="5366" width="10" style="21"/>
    <col min="5367" max="5367" width="33.625" style="21" customWidth="1"/>
    <col min="5368" max="5368" width="8.75" style="21" customWidth="1"/>
    <col min="5369" max="5369" width="11.875" style="21" customWidth="1"/>
    <col min="5370" max="5370" width="10.875" style="21" customWidth="1"/>
    <col min="5371" max="5374" width="15.25" style="21" customWidth="1"/>
    <col min="5375" max="5622" width="10" style="21"/>
    <col min="5623" max="5623" width="33.625" style="21" customWidth="1"/>
    <col min="5624" max="5624" width="8.75" style="21" customWidth="1"/>
    <col min="5625" max="5625" width="11.875" style="21" customWidth="1"/>
    <col min="5626" max="5626" width="10.875" style="21" customWidth="1"/>
    <col min="5627" max="5630" width="15.25" style="21" customWidth="1"/>
    <col min="5631" max="5878" width="10" style="21"/>
    <col min="5879" max="5879" width="33.625" style="21" customWidth="1"/>
    <col min="5880" max="5880" width="8.75" style="21" customWidth="1"/>
    <col min="5881" max="5881" width="11.875" style="21" customWidth="1"/>
    <col min="5882" max="5882" width="10.875" style="21" customWidth="1"/>
    <col min="5883" max="5886" width="15.25" style="21" customWidth="1"/>
    <col min="5887" max="6134" width="10" style="21"/>
    <col min="6135" max="6135" width="33.625" style="21" customWidth="1"/>
    <col min="6136" max="6136" width="8.75" style="21" customWidth="1"/>
    <col min="6137" max="6137" width="11.875" style="21" customWidth="1"/>
    <col min="6138" max="6138" width="10.875" style="21" customWidth="1"/>
    <col min="6139" max="6142" width="15.25" style="21" customWidth="1"/>
    <col min="6143" max="6390" width="10" style="21"/>
    <col min="6391" max="6391" width="33.625" style="21" customWidth="1"/>
    <col min="6392" max="6392" width="8.75" style="21" customWidth="1"/>
    <col min="6393" max="6393" width="11.875" style="21" customWidth="1"/>
    <col min="6394" max="6394" width="10.875" style="21" customWidth="1"/>
    <col min="6395" max="6398" width="15.25" style="21" customWidth="1"/>
    <col min="6399" max="6646" width="10" style="21"/>
    <col min="6647" max="6647" width="33.625" style="21" customWidth="1"/>
    <col min="6648" max="6648" width="8.75" style="21" customWidth="1"/>
    <col min="6649" max="6649" width="11.875" style="21" customWidth="1"/>
    <col min="6650" max="6650" width="10.875" style="21" customWidth="1"/>
    <col min="6651" max="6654" width="15.25" style="21" customWidth="1"/>
    <col min="6655" max="6902" width="10" style="21"/>
    <col min="6903" max="6903" width="33.625" style="21" customWidth="1"/>
    <col min="6904" max="6904" width="8.75" style="21" customWidth="1"/>
    <col min="6905" max="6905" width="11.875" style="21" customWidth="1"/>
    <col min="6906" max="6906" width="10.875" style="21" customWidth="1"/>
    <col min="6907" max="6910" width="15.25" style="21" customWidth="1"/>
    <col min="6911" max="7158" width="10" style="21"/>
    <col min="7159" max="7159" width="33.625" style="21" customWidth="1"/>
    <col min="7160" max="7160" width="8.75" style="21" customWidth="1"/>
    <col min="7161" max="7161" width="11.875" style="21" customWidth="1"/>
    <col min="7162" max="7162" width="10.875" style="21" customWidth="1"/>
    <col min="7163" max="7166" width="15.25" style="21" customWidth="1"/>
    <col min="7167" max="7414" width="10" style="21"/>
    <col min="7415" max="7415" width="33.625" style="21" customWidth="1"/>
    <col min="7416" max="7416" width="8.75" style="21" customWidth="1"/>
    <col min="7417" max="7417" width="11.875" style="21" customWidth="1"/>
    <col min="7418" max="7418" width="10.875" style="21" customWidth="1"/>
    <col min="7419" max="7422" width="15.25" style="21" customWidth="1"/>
    <col min="7423" max="7670" width="10" style="21"/>
    <col min="7671" max="7671" width="33.625" style="21" customWidth="1"/>
    <col min="7672" max="7672" width="8.75" style="21" customWidth="1"/>
    <col min="7673" max="7673" width="11.875" style="21" customWidth="1"/>
    <col min="7674" max="7674" width="10.875" style="21" customWidth="1"/>
    <col min="7675" max="7678" width="15.25" style="21" customWidth="1"/>
    <col min="7679" max="7926" width="10" style="21"/>
    <col min="7927" max="7927" width="33.625" style="21" customWidth="1"/>
    <col min="7928" max="7928" width="8.75" style="21" customWidth="1"/>
    <col min="7929" max="7929" width="11.875" style="21" customWidth="1"/>
    <col min="7930" max="7930" width="10.875" style="21" customWidth="1"/>
    <col min="7931" max="7934" width="15.25" style="21" customWidth="1"/>
    <col min="7935" max="8182" width="10" style="21"/>
    <col min="8183" max="8183" width="33.625" style="21" customWidth="1"/>
    <col min="8184" max="8184" width="8.75" style="21" customWidth="1"/>
    <col min="8185" max="8185" width="11.875" style="21" customWidth="1"/>
    <col min="8186" max="8186" width="10.875" style="21" customWidth="1"/>
    <col min="8187" max="8190" width="15.25" style="21" customWidth="1"/>
    <col min="8191" max="8438" width="10" style="21"/>
    <col min="8439" max="8439" width="33.625" style="21" customWidth="1"/>
    <col min="8440" max="8440" width="8.75" style="21" customWidth="1"/>
    <col min="8441" max="8441" width="11.875" style="21" customWidth="1"/>
    <col min="8442" max="8442" width="10.875" style="21" customWidth="1"/>
    <col min="8443" max="8446" width="15.25" style="21" customWidth="1"/>
    <col min="8447" max="8694" width="10" style="21"/>
    <col min="8695" max="8695" width="33.625" style="21" customWidth="1"/>
    <col min="8696" max="8696" width="8.75" style="21" customWidth="1"/>
    <col min="8697" max="8697" width="11.875" style="21" customWidth="1"/>
    <col min="8698" max="8698" width="10.875" style="21" customWidth="1"/>
    <col min="8699" max="8702" width="15.25" style="21" customWidth="1"/>
    <col min="8703" max="8950" width="10" style="21"/>
    <col min="8951" max="8951" width="33.625" style="21" customWidth="1"/>
    <col min="8952" max="8952" width="8.75" style="21" customWidth="1"/>
    <col min="8953" max="8953" width="11.875" style="21" customWidth="1"/>
    <col min="8954" max="8954" width="10.875" style="21" customWidth="1"/>
    <col min="8955" max="8958" width="15.25" style="21" customWidth="1"/>
    <col min="8959" max="9206" width="10" style="21"/>
    <col min="9207" max="9207" width="33.625" style="21" customWidth="1"/>
    <col min="9208" max="9208" width="8.75" style="21" customWidth="1"/>
    <col min="9209" max="9209" width="11.875" style="21" customWidth="1"/>
    <col min="9210" max="9210" width="10.875" style="21" customWidth="1"/>
    <col min="9211" max="9214" width="15.25" style="21" customWidth="1"/>
    <col min="9215" max="9462" width="10" style="21"/>
    <col min="9463" max="9463" width="33.625" style="21" customWidth="1"/>
    <col min="9464" max="9464" width="8.75" style="21" customWidth="1"/>
    <col min="9465" max="9465" width="11.875" style="21" customWidth="1"/>
    <col min="9466" max="9466" width="10.875" style="21" customWidth="1"/>
    <col min="9467" max="9470" width="15.25" style="21" customWidth="1"/>
    <col min="9471" max="9718" width="10" style="21"/>
    <col min="9719" max="9719" width="33.625" style="21" customWidth="1"/>
    <col min="9720" max="9720" width="8.75" style="21" customWidth="1"/>
    <col min="9721" max="9721" width="11.875" style="21" customWidth="1"/>
    <col min="9722" max="9722" width="10.875" style="21" customWidth="1"/>
    <col min="9723" max="9726" width="15.25" style="21" customWidth="1"/>
    <col min="9727" max="9974" width="10" style="21"/>
    <col min="9975" max="9975" width="33.625" style="21" customWidth="1"/>
    <col min="9976" max="9976" width="8.75" style="21" customWidth="1"/>
    <col min="9977" max="9977" width="11.875" style="21" customWidth="1"/>
    <col min="9978" max="9978" width="10.875" style="21" customWidth="1"/>
    <col min="9979" max="9982" width="15.25" style="21" customWidth="1"/>
    <col min="9983" max="10230" width="10" style="21"/>
    <col min="10231" max="10231" width="33.625" style="21" customWidth="1"/>
    <col min="10232" max="10232" width="8.75" style="21" customWidth="1"/>
    <col min="10233" max="10233" width="11.875" style="21" customWidth="1"/>
    <col min="10234" max="10234" width="10.875" style="21" customWidth="1"/>
    <col min="10235" max="10238" width="15.25" style="21" customWidth="1"/>
    <col min="10239" max="10486" width="10" style="21"/>
    <col min="10487" max="10487" width="33.625" style="21" customWidth="1"/>
    <col min="10488" max="10488" width="8.75" style="21" customWidth="1"/>
    <col min="10489" max="10489" width="11.875" style="21" customWidth="1"/>
    <col min="10490" max="10490" width="10.875" style="21" customWidth="1"/>
    <col min="10491" max="10494" width="15.25" style="21" customWidth="1"/>
    <col min="10495" max="10742" width="10" style="21"/>
    <col min="10743" max="10743" width="33.625" style="21" customWidth="1"/>
    <col min="10744" max="10744" width="8.75" style="21" customWidth="1"/>
    <col min="10745" max="10745" width="11.875" style="21" customWidth="1"/>
    <col min="10746" max="10746" width="10.875" style="21" customWidth="1"/>
    <col min="10747" max="10750" width="15.25" style="21" customWidth="1"/>
    <col min="10751" max="10998" width="10" style="21"/>
    <col min="10999" max="10999" width="33.625" style="21" customWidth="1"/>
    <col min="11000" max="11000" width="8.75" style="21" customWidth="1"/>
    <col min="11001" max="11001" width="11.875" style="21" customWidth="1"/>
    <col min="11002" max="11002" width="10.875" style="21" customWidth="1"/>
    <col min="11003" max="11006" width="15.25" style="21" customWidth="1"/>
    <col min="11007" max="11254" width="10" style="21"/>
    <col min="11255" max="11255" width="33.625" style="21" customWidth="1"/>
    <col min="11256" max="11256" width="8.75" style="21" customWidth="1"/>
    <col min="11257" max="11257" width="11.875" style="21" customWidth="1"/>
    <col min="11258" max="11258" width="10.875" style="21" customWidth="1"/>
    <col min="11259" max="11262" width="15.25" style="21" customWidth="1"/>
    <col min="11263" max="11510" width="10" style="21"/>
    <col min="11511" max="11511" width="33.625" style="21" customWidth="1"/>
    <col min="11512" max="11512" width="8.75" style="21" customWidth="1"/>
    <col min="11513" max="11513" width="11.875" style="21" customWidth="1"/>
    <col min="11514" max="11514" width="10.875" style="21" customWidth="1"/>
    <col min="11515" max="11518" width="15.25" style="21" customWidth="1"/>
    <col min="11519" max="11766" width="10" style="21"/>
    <col min="11767" max="11767" width="33.625" style="21" customWidth="1"/>
    <col min="11768" max="11768" width="8.75" style="21" customWidth="1"/>
    <col min="11769" max="11769" width="11.875" style="21" customWidth="1"/>
    <col min="11770" max="11770" width="10.875" style="21" customWidth="1"/>
    <col min="11771" max="11774" width="15.25" style="21" customWidth="1"/>
    <col min="11775" max="12022" width="10" style="21"/>
    <col min="12023" max="12023" width="33.625" style="21" customWidth="1"/>
    <col min="12024" max="12024" width="8.75" style="21" customWidth="1"/>
    <col min="12025" max="12025" width="11.875" style="21" customWidth="1"/>
    <col min="12026" max="12026" width="10.875" style="21" customWidth="1"/>
    <col min="12027" max="12030" width="15.25" style="21" customWidth="1"/>
    <col min="12031" max="12278" width="10" style="21"/>
    <col min="12279" max="12279" width="33.625" style="21" customWidth="1"/>
    <col min="12280" max="12280" width="8.75" style="21" customWidth="1"/>
    <col min="12281" max="12281" width="11.875" style="21" customWidth="1"/>
    <col min="12282" max="12282" width="10.875" style="21" customWidth="1"/>
    <col min="12283" max="12286" width="15.25" style="21" customWidth="1"/>
    <col min="12287" max="12534" width="10" style="21"/>
    <col min="12535" max="12535" width="33.625" style="21" customWidth="1"/>
    <col min="12536" max="12536" width="8.75" style="21" customWidth="1"/>
    <col min="12537" max="12537" width="11.875" style="21" customWidth="1"/>
    <col min="12538" max="12538" width="10.875" style="21" customWidth="1"/>
    <col min="12539" max="12542" width="15.25" style="21" customWidth="1"/>
    <col min="12543" max="12790" width="10" style="21"/>
    <col min="12791" max="12791" width="33.625" style="21" customWidth="1"/>
    <col min="12792" max="12792" width="8.75" style="21" customWidth="1"/>
    <col min="12793" max="12793" width="11.875" style="21" customWidth="1"/>
    <col min="12794" max="12794" width="10.875" style="21" customWidth="1"/>
    <col min="12795" max="12798" width="15.25" style="21" customWidth="1"/>
    <col min="12799" max="13046" width="10" style="21"/>
    <col min="13047" max="13047" width="33.625" style="21" customWidth="1"/>
    <col min="13048" max="13048" width="8.75" style="21" customWidth="1"/>
    <col min="13049" max="13049" width="11.875" style="21" customWidth="1"/>
    <col min="13050" max="13050" width="10.875" style="21" customWidth="1"/>
    <col min="13051" max="13054" width="15.25" style="21" customWidth="1"/>
    <col min="13055" max="13302" width="10" style="21"/>
    <col min="13303" max="13303" width="33.625" style="21" customWidth="1"/>
    <col min="13304" max="13304" width="8.75" style="21" customWidth="1"/>
    <col min="13305" max="13305" width="11.875" style="21" customWidth="1"/>
    <col min="13306" max="13306" width="10.875" style="21" customWidth="1"/>
    <col min="13307" max="13310" width="15.25" style="21" customWidth="1"/>
    <col min="13311" max="13558" width="10" style="21"/>
    <col min="13559" max="13559" width="33.625" style="21" customWidth="1"/>
    <col min="13560" max="13560" width="8.75" style="21" customWidth="1"/>
    <col min="13561" max="13561" width="11.875" style="21" customWidth="1"/>
    <col min="13562" max="13562" width="10.875" style="21" customWidth="1"/>
    <col min="13563" max="13566" width="15.25" style="21" customWidth="1"/>
    <col min="13567" max="13814" width="10" style="21"/>
    <col min="13815" max="13815" width="33.625" style="21" customWidth="1"/>
    <col min="13816" max="13816" width="8.75" style="21" customWidth="1"/>
    <col min="13817" max="13817" width="11.875" style="21" customWidth="1"/>
    <col min="13818" max="13818" width="10.875" style="21" customWidth="1"/>
    <col min="13819" max="13822" width="15.25" style="21" customWidth="1"/>
    <col min="13823" max="14070" width="10" style="21"/>
    <col min="14071" max="14071" width="33.625" style="21" customWidth="1"/>
    <col min="14072" max="14072" width="8.75" style="21" customWidth="1"/>
    <col min="14073" max="14073" width="11.875" style="21" customWidth="1"/>
    <col min="14074" max="14074" width="10.875" style="21" customWidth="1"/>
    <col min="14075" max="14078" width="15.25" style="21" customWidth="1"/>
    <col min="14079" max="14326" width="10" style="21"/>
    <col min="14327" max="14327" width="33.625" style="21" customWidth="1"/>
    <col min="14328" max="14328" width="8.75" style="21" customWidth="1"/>
    <col min="14329" max="14329" width="11.875" style="21" customWidth="1"/>
    <col min="14330" max="14330" width="10.875" style="21" customWidth="1"/>
    <col min="14331" max="14334" width="15.25" style="21" customWidth="1"/>
    <col min="14335" max="14582" width="10" style="21"/>
    <col min="14583" max="14583" width="33.625" style="21" customWidth="1"/>
    <col min="14584" max="14584" width="8.75" style="21" customWidth="1"/>
    <col min="14585" max="14585" width="11.875" style="21" customWidth="1"/>
    <col min="14586" max="14586" width="10.875" style="21" customWidth="1"/>
    <col min="14587" max="14590" width="15.25" style="21" customWidth="1"/>
    <col min="14591" max="14838" width="10" style="21"/>
    <col min="14839" max="14839" width="33.625" style="21" customWidth="1"/>
    <col min="14840" max="14840" width="8.75" style="21" customWidth="1"/>
    <col min="14841" max="14841" width="11.875" style="21" customWidth="1"/>
    <col min="14842" max="14842" width="10.875" style="21" customWidth="1"/>
    <col min="14843" max="14846" width="15.25" style="21" customWidth="1"/>
    <col min="14847" max="15094" width="10" style="21"/>
    <col min="15095" max="15095" width="33.625" style="21" customWidth="1"/>
    <col min="15096" max="15096" width="8.75" style="21" customWidth="1"/>
    <col min="15097" max="15097" width="11.875" style="21" customWidth="1"/>
    <col min="15098" max="15098" width="10.875" style="21" customWidth="1"/>
    <col min="15099" max="15102" width="15.25" style="21" customWidth="1"/>
    <col min="15103" max="15350" width="10" style="21"/>
    <col min="15351" max="15351" width="33.625" style="21" customWidth="1"/>
    <col min="15352" max="15352" width="8.75" style="21" customWidth="1"/>
    <col min="15353" max="15353" width="11.875" style="21" customWidth="1"/>
    <col min="15354" max="15354" width="10.875" style="21" customWidth="1"/>
    <col min="15355" max="15358" width="15.25" style="21" customWidth="1"/>
    <col min="15359" max="15606" width="10" style="21"/>
    <col min="15607" max="15607" width="33.625" style="21" customWidth="1"/>
    <col min="15608" max="15608" width="8.75" style="21" customWidth="1"/>
    <col min="15609" max="15609" width="11.875" style="21" customWidth="1"/>
    <col min="15610" max="15610" width="10.875" style="21" customWidth="1"/>
    <col min="15611" max="15614" width="15.25" style="21" customWidth="1"/>
    <col min="15615" max="15862" width="10" style="21"/>
    <col min="15863" max="15863" width="33.625" style="21" customWidth="1"/>
    <col min="15864" max="15864" width="8.75" style="21" customWidth="1"/>
    <col min="15865" max="15865" width="11.875" style="21" customWidth="1"/>
    <col min="15866" max="15866" width="10.875" style="21" customWidth="1"/>
    <col min="15867" max="15870" width="15.25" style="21" customWidth="1"/>
    <col min="15871" max="16118" width="10" style="21"/>
    <col min="16119" max="16119" width="33.625" style="21" customWidth="1"/>
    <col min="16120" max="16120" width="8.75" style="21" customWidth="1"/>
    <col min="16121" max="16121" width="11.875" style="21" customWidth="1"/>
    <col min="16122" max="16122" width="10.875" style="21" customWidth="1"/>
    <col min="16123" max="16126" width="15.25" style="21" customWidth="1"/>
    <col min="16127" max="16375" width="10" style="21"/>
    <col min="16376" max="16384" width="10" style="21" customWidth="1"/>
  </cols>
  <sheetData>
    <row r="1" spans="1:6" ht="12.75" x14ac:dyDescent="0.2">
      <c r="A1" s="850" t="s">
        <v>0</v>
      </c>
      <c r="B1" s="850"/>
      <c r="C1" s="850"/>
      <c r="D1" s="850"/>
      <c r="E1" s="850"/>
      <c r="F1" s="850"/>
    </row>
    <row r="2" spans="1:6" ht="12.75" x14ac:dyDescent="0.2">
      <c r="A2" s="851"/>
      <c r="B2" s="851"/>
      <c r="C2" s="851"/>
      <c r="D2" s="851"/>
      <c r="E2" s="851"/>
      <c r="F2" s="851"/>
    </row>
    <row r="3" spans="1:6" ht="29.45" customHeight="1" x14ac:dyDescent="0.25">
      <c r="A3" s="23"/>
      <c r="B3" s="24" t="s">
        <v>42</v>
      </c>
      <c r="C3" s="24" t="s">
        <v>43</v>
      </c>
      <c r="D3" s="25" t="s">
        <v>44</v>
      </c>
      <c r="E3" s="25" t="s">
        <v>478</v>
      </c>
      <c r="F3" s="721" t="s">
        <v>479</v>
      </c>
    </row>
    <row r="4" spans="1:6" ht="12.75" x14ac:dyDescent="0.2">
      <c r="A4" s="26" t="s">
        <v>45</v>
      </c>
      <c r="B4" s="437"/>
      <c r="C4" s="437"/>
      <c r="D4" s="437"/>
      <c r="E4" s="437"/>
      <c r="F4" s="721"/>
    </row>
    <row r="5" spans="1:6" ht="12.75" x14ac:dyDescent="0.2">
      <c r="A5" s="27" t="s">
        <v>46</v>
      </c>
      <c r="B5" s="28" t="s">
        <v>674</v>
      </c>
      <c r="C5" s="29" t="s">
        <v>47</v>
      </c>
      <c r="D5" s="30">
        <v>4712.3971400000037</v>
      </c>
      <c r="E5" s="457">
        <v>4763.6282900000006</v>
      </c>
      <c r="F5" s="717" t="s">
        <v>675</v>
      </c>
    </row>
    <row r="6" spans="1:6" ht="12.75" x14ac:dyDescent="0.2">
      <c r="A6" s="22" t="s">
        <v>466</v>
      </c>
      <c r="B6" s="31" t="s">
        <v>674</v>
      </c>
      <c r="C6" s="32" t="s">
        <v>47</v>
      </c>
      <c r="D6" s="33">
        <v>153.81973000000005</v>
      </c>
      <c r="E6" s="458">
        <v>158.21991000000003</v>
      </c>
      <c r="F6" s="717" t="s">
        <v>675</v>
      </c>
    </row>
    <row r="7" spans="1:6" ht="12.75" x14ac:dyDescent="0.2">
      <c r="A7" s="22" t="s">
        <v>48</v>
      </c>
      <c r="B7" s="31" t="s">
        <v>674</v>
      </c>
      <c r="C7" s="32" t="s">
        <v>47</v>
      </c>
      <c r="D7" s="33">
        <v>409.60927999999939</v>
      </c>
      <c r="E7" s="458">
        <v>389.25738000000001</v>
      </c>
      <c r="F7" s="717" t="s">
        <v>675</v>
      </c>
    </row>
    <row r="8" spans="1:6" ht="12.75" x14ac:dyDescent="0.2">
      <c r="A8" s="22" t="s">
        <v>49</v>
      </c>
      <c r="B8" s="31" t="s">
        <v>674</v>
      </c>
      <c r="C8" s="32" t="s">
        <v>47</v>
      </c>
      <c r="D8" s="33">
        <v>563.15501999999969</v>
      </c>
      <c r="E8" s="458">
        <v>541.49449999999979</v>
      </c>
      <c r="F8" s="717" t="s">
        <v>675</v>
      </c>
    </row>
    <row r="9" spans="1:6" ht="12.75" x14ac:dyDescent="0.2">
      <c r="A9" s="22" t="s">
        <v>593</v>
      </c>
      <c r="B9" s="31" t="s">
        <v>674</v>
      </c>
      <c r="C9" s="32" t="s">
        <v>47</v>
      </c>
      <c r="D9" s="33">
        <v>1888.6261000000036</v>
      </c>
      <c r="E9" s="458">
        <v>1816.905570000001</v>
      </c>
      <c r="F9" s="717" t="s">
        <v>675</v>
      </c>
    </row>
    <row r="10" spans="1:6" ht="12.75" x14ac:dyDescent="0.2">
      <c r="A10" s="34" t="s">
        <v>50</v>
      </c>
      <c r="B10" s="35" t="s">
        <v>674</v>
      </c>
      <c r="C10" s="36" t="s">
        <v>601</v>
      </c>
      <c r="D10" s="37">
        <v>23274.478000000003</v>
      </c>
      <c r="E10" s="459">
        <v>27061.596000000001</v>
      </c>
      <c r="F10" s="718" t="s">
        <v>675</v>
      </c>
    </row>
    <row r="11" spans="1:6" ht="12.75" x14ac:dyDescent="0.2">
      <c r="A11" s="38" t="s">
        <v>51</v>
      </c>
      <c r="B11" s="39"/>
      <c r="C11" s="40"/>
      <c r="D11" s="41"/>
      <c r="E11" s="41"/>
      <c r="F11" s="719"/>
    </row>
    <row r="12" spans="1:6" ht="12.75" x14ac:dyDescent="0.2">
      <c r="A12" s="22" t="s">
        <v>52</v>
      </c>
      <c r="B12" s="31" t="s">
        <v>674</v>
      </c>
      <c r="C12" s="32" t="s">
        <v>47</v>
      </c>
      <c r="D12" s="33">
        <v>5127</v>
      </c>
      <c r="E12" s="458">
        <v>5413</v>
      </c>
      <c r="F12" s="720" t="s">
        <v>675</v>
      </c>
    </row>
    <row r="13" spans="1:6" ht="12.75" x14ac:dyDescent="0.2">
      <c r="A13" s="22" t="s">
        <v>53</v>
      </c>
      <c r="B13" s="31" t="s">
        <v>674</v>
      </c>
      <c r="C13" s="32" t="s">
        <v>54</v>
      </c>
      <c r="D13" s="33">
        <v>28773.810390000002</v>
      </c>
      <c r="E13" s="458">
        <v>29237.560939999996</v>
      </c>
      <c r="F13" s="717" t="s">
        <v>675</v>
      </c>
    </row>
    <row r="14" spans="1:6" ht="12.75" x14ac:dyDescent="0.2">
      <c r="A14" s="22" t="s">
        <v>55</v>
      </c>
      <c r="B14" s="31" t="s">
        <v>674</v>
      </c>
      <c r="C14" s="32" t="s">
        <v>56</v>
      </c>
      <c r="D14" s="42">
        <v>38.233608547236912</v>
      </c>
      <c r="E14" s="460">
        <v>41.01104668142213</v>
      </c>
      <c r="F14" s="717" t="s">
        <v>675</v>
      </c>
    </row>
    <row r="15" spans="1:6" ht="12.75" x14ac:dyDescent="0.2">
      <c r="A15" s="22" t="s">
        <v>480</v>
      </c>
      <c r="B15" s="31" t="s">
        <v>674</v>
      </c>
      <c r="C15" s="32" t="s">
        <v>47</v>
      </c>
      <c r="D15" s="33">
        <v>740</v>
      </c>
      <c r="E15" s="458">
        <v>830</v>
      </c>
      <c r="F15" s="718" t="s">
        <v>675</v>
      </c>
    </row>
    <row r="16" spans="1:6" ht="12.75" x14ac:dyDescent="0.2">
      <c r="A16" s="26" t="s">
        <v>57</v>
      </c>
      <c r="B16" s="28"/>
      <c r="C16" s="29"/>
      <c r="D16" s="43"/>
      <c r="E16" s="43"/>
      <c r="F16" s="719"/>
    </row>
    <row r="17" spans="1:6" ht="12.75" x14ac:dyDescent="0.2">
      <c r="A17" s="27" t="s">
        <v>58</v>
      </c>
      <c r="B17" s="28" t="s">
        <v>674</v>
      </c>
      <c r="C17" s="29" t="s">
        <v>47</v>
      </c>
      <c r="D17" s="30">
        <v>5382</v>
      </c>
      <c r="E17" s="457">
        <v>6048</v>
      </c>
      <c r="F17" s="720" t="s">
        <v>675</v>
      </c>
    </row>
    <row r="18" spans="1:6" ht="12.75" x14ac:dyDescent="0.2">
      <c r="A18" s="22" t="s">
        <v>59</v>
      </c>
      <c r="B18" s="31" t="s">
        <v>674</v>
      </c>
      <c r="C18" s="32" t="s">
        <v>60</v>
      </c>
      <c r="D18" s="42">
        <v>84.16580976863753</v>
      </c>
      <c r="E18" s="460">
        <v>91.529977610083762</v>
      </c>
      <c r="F18" s="717" t="s">
        <v>675</v>
      </c>
    </row>
    <row r="19" spans="1:6" ht="12.75" x14ac:dyDescent="0.2">
      <c r="A19" s="34" t="s">
        <v>61</v>
      </c>
      <c r="B19" s="35" t="s">
        <v>674</v>
      </c>
      <c r="C19" s="44" t="s">
        <v>47</v>
      </c>
      <c r="D19" s="37">
        <v>18955</v>
      </c>
      <c r="E19" s="459">
        <v>18467</v>
      </c>
      <c r="F19" s="718" t="s">
        <v>675</v>
      </c>
    </row>
    <row r="20" spans="1:6" ht="12.75" x14ac:dyDescent="0.2">
      <c r="A20" s="26" t="s">
        <v>66</v>
      </c>
      <c r="B20" s="28"/>
      <c r="C20" s="29"/>
      <c r="D20" s="30"/>
      <c r="E20" s="30"/>
      <c r="F20" s="719"/>
    </row>
    <row r="21" spans="1:6" ht="12.75" x14ac:dyDescent="0.2">
      <c r="A21" s="27" t="s">
        <v>67</v>
      </c>
      <c r="B21" s="28" t="s">
        <v>68</v>
      </c>
      <c r="C21" s="29" t="s">
        <v>69</v>
      </c>
      <c r="D21" s="47">
        <v>46.597727272727276</v>
      </c>
      <c r="E21" s="461">
        <v>49.484285714285718</v>
      </c>
      <c r="F21" s="717" t="s">
        <v>675</v>
      </c>
    </row>
    <row r="22" spans="1:6" ht="12.75" x14ac:dyDescent="0.2">
      <c r="A22" s="22" t="s">
        <v>70</v>
      </c>
      <c r="B22" s="31" t="s">
        <v>71</v>
      </c>
      <c r="C22" s="32" t="s">
        <v>72</v>
      </c>
      <c r="D22" s="48">
        <v>1.1212090909090908</v>
      </c>
      <c r="E22" s="462">
        <v>1.1026047619047619</v>
      </c>
      <c r="F22" s="717" t="s">
        <v>675</v>
      </c>
    </row>
    <row r="23" spans="1:6" ht="12.75" x14ac:dyDescent="0.2">
      <c r="A23" s="22" t="s">
        <v>73</v>
      </c>
      <c r="B23" s="31" t="s">
        <v>74</v>
      </c>
      <c r="C23" s="32" t="s">
        <v>75</v>
      </c>
      <c r="D23" s="46">
        <v>115.64937107666664</v>
      </c>
      <c r="E23" s="463">
        <v>118.38428172903225</v>
      </c>
      <c r="F23" s="717" t="s">
        <v>675</v>
      </c>
    </row>
    <row r="24" spans="1:6" ht="12.75" x14ac:dyDescent="0.2">
      <c r="A24" s="22" t="s">
        <v>76</v>
      </c>
      <c r="B24" s="31" t="s">
        <v>74</v>
      </c>
      <c r="C24" s="32" t="s">
        <v>75</v>
      </c>
      <c r="D24" s="46">
        <v>102.90198746333334</v>
      </c>
      <c r="E24" s="463">
        <v>106.43732165483868</v>
      </c>
      <c r="F24" s="717" t="s">
        <v>675</v>
      </c>
    </row>
    <row r="25" spans="1:6" ht="12.75" x14ac:dyDescent="0.2">
      <c r="A25" s="22" t="s">
        <v>77</v>
      </c>
      <c r="B25" s="31" t="s">
        <v>74</v>
      </c>
      <c r="C25" s="32" t="s">
        <v>78</v>
      </c>
      <c r="D25" s="46">
        <v>11.27</v>
      </c>
      <c r="E25" s="463">
        <v>11.71</v>
      </c>
      <c r="F25" s="717" t="s">
        <v>675</v>
      </c>
    </row>
    <row r="26" spans="1:6" ht="12.75" x14ac:dyDescent="0.2">
      <c r="A26" s="34" t="s">
        <v>79</v>
      </c>
      <c r="B26" s="35" t="s">
        <v>74</v>
      </c>
      <c r="C26" s="36" t="s">
        <v>80</v>
      </c>
      <c r="D26" s="49">
        <v>8.1462632900000003</v>
      </c>
      <c r="E26" s="464">
        <v>8.2213304800000007</v>
      </c>
      <c r="F26" s="717" t="s">
        <v>675</v>
      </c>
    </row>
    <row r="27" spans="1:6" ht="12.75" x14ac:dyDescent="0.2">
      <c r="A27" s="38" t="s">
        <v>81</v>
      </c>
      <c r="B27" s="39"/>
      <c r="C27" s="40"/>
      <c r="D27" s="41"/>
      <c r="E27" s="41"/>
      <c r="F27" s="719"/>
    </row>
    <row r="28" spans="1:6" ht="12.75" x14ac:dyDescent="0.2">
      <c r="A28" s="22" t="s">
        <v>82</v>
      </c>
      <c r="B28" s="31" t="s">
        <v>83</v>
      </c>
      <c r="C28" s="32" t="s">
        <v>481</v>
      </c>
      <c r="D28" s="50">
        <v>3.4</v>
      </c>
      <c r="E28" s="465">
        <v>3.2</v>
      </c>
      <c r="F28" s="717" t="s">
        <v>672</v>
      </c>
    </row>
    <row r="29" spans="1:6" x14ac:dyDescent="0.2">
      <c r="A29" s="22" t="s">
        <v>84</v>
      </c>
      <c r="B29" s="31" t="s">
        <v>83</v>
      </c>
      <c r="C29" s="32" t="s">
        <v>481</v>
      </c>
      <c r="D29" s="51">
        <v>0.8</v>
      </c>
      <c r="E29" s="466">
        <v>0.5</v>
      </c>
      <c r="F29" s="717" t="s">
        <v>675</v>
      </c>
    </row>
    <row r="30" spans="1:6" ht="12.75" x14ac:dyDescent="0.2">
      <c r="A30" s="52" t="s">
        <v>85</v>
      </c>
      <c r="B30" s="31" t="s">
        <v>83</v>
      </c>
      <c r="C30" s="32" t="s">
        <v>481</v>
      </c>
      <c r="D30" s="51">
        <v>0.7</v>
      </c>
      <c r="E30" s="466">
        <v>0.4</v>
      </c>
      <c r="F30" s="717" t="s">
        <v>675</v>
      </c>
    </row>
    <row r="31" spans="1:6" ht="12.75" x14ac:dyDescent="0.2">
      <c r="A31" s="52" t="s">
        <v>86</v>
      </c>
      <c r="B31" s="31" t="s">
        <v>83</v>
      </c>
      <c r="C31" s="32" t="s">
        <v>481</v>
      </c>
      <c r="D31" s="51">
        <v>3</v>
      </c>
      <c r="E31" s="466">
        <v>-0.2</v>
      </c>
      <c r="F31" s="717" t="s">
        <v>675</v>
      </c>
    </row>
    <row r="32" spans="1:6" ht="12.75" x14ac:dyDescent="0.2">
      <c r="A32" s="52" t="s">
        <v>87</v>
      </c>
      <c r="B32" s="31" t="s">
        <v>83</v>
      </c>
      <c r="C32" s="32" t="s">
        <v>481</v>
      </c>
      <c r="D32" s="51">
        <v>1.1000000000000001</v>
      </c>
      <c r="E32" s="466">
        <v>0.9</v>
      </c>
      <c r="F32" s="717" t="s">
        <v>675</v>
      </c>
    </row>
    <row r="33" spans="1:6" ht="12.75" x14ac:dyDescent="0.2">
      <c r="A33" s="52" t="s">
        <v>88</v>
      </c>
      <c r="B33" s="31" t="s">
        <v>83</v>
      </c>
      <c r="C33" s="32" t="s">
        <v>481</v>
      </c>
      <c r="D33" s="51">
        <v>-2.2000000000000002</v>
      </c>
      <c r="E33" s="466">
        <v>-2.4</v>
      </c>
      <c r="F33" s="717" t="s">
        <v>675</v>
      </c>
    </row>
    <row r="34" spans="1:6" ht="12.75" x14ac:dyDescent="0.2">
      <c r="A34" s="52" t="s">
        <v>89</v>
      </c>
      <c r="B34" s="31" t="s">
        <v>83</v>
      </c>
      <c r="C34" s="32" t="s">
        <v>481</v>
      </c>
      <c r="D34" s="51">
        <v>2.1</v>
      </c>
      <c r="E34" s="466">
        <v>0</v>
      </c>
      <c r="F34" s="717" t="s">
        <v>675</v>
      </c>
    </row>
    <row r="35" spans="1:6" ht="12.75" x14ac:dyDescent="0.2">
      <c r="A35" s="52" t="s">
        <v>90</v>
      </c>
      <c r="B35" s="31" t="s">
        <v>83</v>
      </c>
      <c r="C35" s="32" t="s">
        <v>481</v>
      </c>
      <c r="D35" s="51">
        <v>2.2000000000000002</v>
      </c>
      <c r="E35" s="466">
        <v>6.2</v>
      </c>
      <c r="F35" s="717" t="s">
        <v>675</v>
      </c>
    </row>
    <row r="36" spans="1:6" x14ac:dyDescent="0.2">
      <c r="A36" s="22" t="s">
        <v>91</v>
      </c>
      <c r="B36" s="31" t="s">
        <v>92</v>
      </c>
      <c r="C36" s="32" t="s">
        <v>481</v>
      </c>
      <c r="D36" s="51">
        <v>3.7</v>
      </c>
      <c r="E36" s="466">
        <v>1.2</v>
      </c>
      <c r="F36" s="717" t="s">
        <v>675</v>
      </c>
    </row>
    <row r="37" spans="1:6" x14ac:dyDescent="0.2">
      <c r="A37" s="22" t="s">
        <v>482</v>
      </c>
      <c r="B37" s="31" t="s">
        <v>93</v>
      </c>
      <c r="C37" s="32" t="s">
        <v>481</v>
      </c>
      <c r="D37" s="51">
        <v>-3.4</v>
      </c>
      <c r="E37" s="466">
        <v>-7.2</v>
      </c>
      <c r="F37" s="717" t="s">
        <v>675</v>
      </c>
    </row>
    <row r="38" spans="1:6" ht="12.75" x14ac:dyDescent="0.2">
      <c r="A38" s="34" t="s">
        <v>94</v>
      </c>
      <c r="B38" s="35" t="s">
        <v>95</v>
      </c>
      <c r="C38" s="36" t="s">
        <v>481</v>
      </c>
      <c r="D38" s="53">
        <v>13.9</v>
      </c>
      <c r="E38" s="467">
        <v>4</v>
      </c>
      <c r="F38" s="717" t="s">
        <v>675</v>
      </c>
    </row>
    <row r="39" spans="1:6" ht="12.75" x14ac:dyDescent="0.2">
      <c r="A39" s="38" t="s">
        <v>62</v>
      </c>
      <c r="B39" s="39"/>
      <c r="C39" s="40"/>
      <c r="D39" s="41"/>
      <c r="E39" s="41"/>
      <c r="F39" s="719"/>
    </row>
    <row r="40" spans="1:6" ht="12.75" x14ac:dyDescent="0.2">
      <c r="A40" s="22" t="s">
        <v>63</v>
      </c>
      <c r="B40" s="31" t="s">
        <v>674</v>
      </c>
      <c r="C40" s="32" t="s">
        <v>47</v>
      </c>
      <c r="D40" s="45">
        <v>9.8469999999999995</v>
      </c>
      <c r="E40" s="468">
        <v>10.147</v>
      </c>
      <c r="F40" s="717" t="s">
        <v>675</v>
      </c>
    </row>
    <row r="41" spans="1:6" ht="12.75" x14ac:dyDescent="0.2">
      <c r="A41" s="22" t="s">
        <v>50</v>
      </c>
      <c r="B41" s="31" t="s">
        <v>674</v>
      </c>
      <c r="C41" s="32" t="s">
        <v>54</v>
      </c>
      <c r="D41" s="33">
        <v>53.985366554999999</v>
      </c>
      <c r="E41" s="458">
        <v>32.6283304038</v>
      </c>
      <c r="F41" s="717" t="s">
        <v>675</v>
      </c>
    </row>
    <row r="42" spans="1:6" ht="12.75" x14ac:dyDescent="0.2">
      <c r="A42" s="22" t="s">
        <v>64</v>
      </c>
      <c r="B42" s="31" t="s">
        <v>674</v>
      </c>
      <c r="C42" s="32" t="s">
        <v>60</v>
      </c>
      <c r="D42" s="46">
        <v>0.20895946813175412</v>
      </c>
      <c r="E42" s="463">
        <v>0.21300990300399783</v>
      </c>
      <c r="F42" s="717" t="s">
        <v>675</v>
      </c>
    </row>
    <row r="43" spans="1:6" ht="12.75" x14ac:dyDescent="0.2">
      <c r="A43" s="34" t="s">
        <v>65</v>
      </c>
      <c r="B43" s="35" t="s">
        <v>674</v>
      </c>
      <c r="C43" s="36" t="s">
        <v>60</v>
      </c>
      <c r="D43" s="46">
        <v>0.23195092304540615</v>
      </c>
      <c r="E43" s="463">
        <v>0.12057060641877886</v>
      </c>
      <c r="F43" s="717" t="s">
        <v>675</v>
      </c>
    </row>
    <row r="44" spans="1:6" x14ac:dyDescent="0.2">
      <c r="A44" s="38" t="s">
        <v>96</v>
      </c>
      <c r="B44" s="39"/>
      <c r="C44" s="40"/>
      <c r="D44" s="41"/>
      <c r="E44" s="41"/>
      <c r="F44" s="719"/>
    </row>
    <row r="45" spans="1:6" ht="12.75" x14ac:dyDescent="0.2">
      <c r="A45" s="54" t="s">
        <v>97</v>
      </c>
      <c r="B45" s="31" t="s">
        <v>83</v>
      </c>
      <c r="C45" s="32" t="s">
        <v>481</v>
      </c>
      <c r="D45" s="51">
        <v>5</v>
      </c>
      <c r="E45" s="466">
        <v>0.4</v>
      </c>
      <c r="F45" s="717" t="s">
        <v>675</v>
      </c>
    </row>
    <row r="46" spans="1:6" ht="12.75" x14ac:dyDescent="0.2">
      <c r="A46" s="55" t="s">
        <v>98</v>
      </c>
      <c r="B46" s="31" t="s">
        <v>83</v>
      </c>
      <c r="C46" s="32" t="s">
        <v>481</v>
      </c>
      <c r="D46" s="51">
        <v>5.5</v>
      </c>
      <c r="E46" s="466">
        <v>-0.2</v>
      </c>
      <c r="F46" s="717" t="s">
        <v>675</v>
      </c>
    </row>
    <row r="47" spans="1:6" ht="12.75" x14ac:dyDescent="0.2">
      <c r="A47" s="55" t="s">
        <v>99</v>
      </c>
      <c r="B47" s="31" t="s">
        <v>83</v>
      </c>
      <c r="C47" s="32" t="s">
        <v>481</v>
      </c>
      <c r="D47" s="51">
        <v>4.9000000000000004</v>
      </c>
      <c r="E47" s="466">
        <v>2.2000000000000002</v>
      </c>
      <c r="F47" s="717" t="s">
        <v>675</v>
      </c>
    </row>
    <row r="48" spans="1:6" ht="12.75" x14ac:dyDescent="0.2">
      <c r="A48" s="54" t="s">
        <v>100</v>
      </c>
      <c r="B48" s="31" t="s">
        <v>83</v>
      </c>
      <c r="C48" s="32" t="s">
        <v>481</v>
      </c>
      <c r="D48" s="51">
        <v>5.3</v>
      </c>
      <c r="E48" s="466">
        <v>1.8</v>
      </c>
      <c r="F48" s="717" t="s">
        <v>675</v>
      </c>
    </row>
    <row r="49" spans="1:7" ht="12.75" x14ac:dyDescent="0.2">
      <c r="A49" s="469" t="s">
        <v>101</v>
      </c>
      <c r="B49" s="31" t="s">
        <v>83</v>
      </c>
      <c r="C49" s="32" t="s">
        <v>481</v>
      </c>
      <c r="D49" s="51">
        <v>4</v>
      </c>
      <c r="E49" s="466">
        <v>2.2000000000000002</v>
      </c>
      <c r="F49" s="717" t="s">
        <v>675</v>
      </c>
    </row>
    <row r="50" spans="1:7" ht="12.75" x14ac:dyDescent="0.2">
      <c r="A50" s="55" t="s">
        <v>102</v>
      </c>
      <c r="B50" s="31" t="s">
        <v>83</v>
      </c>
      <c r="C50" s="32" t="s">
        <v>481</v>
      </c>
      <c r="D50" s="51">
        <v>3.8</v>
      </c>
      <c r="E50" s="466">
        <v>2.2999999999999998</v>
      </c>
      <c r="F50" s="717" t="s">
        <v>675</v>
      </c>
    </row>
    <row r="51" spans="1:7" ht="12.75" x14ac:dyDescent="0.2">
      <c r="A51" s="55" t="s">
        <v>103</v>
      </c>
      <c r="B51" s="31" t="s">
        <v>83</v>
      </c>
      <c r="C51" s="32" t="s">
        <v>481</v>
      </c>
      <c r="D51" s="51">
        <v>1.5</v>
      </c>
      <c r="E51" s="466">
        <v>0.5</v>
      </c>
      <c r="F51" s="717" t="s">
        <v>675</v>
      </c>
    </row>
    <row r="52" spans="1:7" ht="12.75" x14ac:dyDescent="0.2">
      <c r="A52" s="55" t="s">
        <v>104</v>
      </c>
      <c r="B52" s="31" t="s">
        <v>83</v>
      </c>
      <c r="C52" s="32" t="s">
        <v>481</v>
      </c>
      <c r="D52" s="51">
        <v>9.3000000000000007</v>
      </c>
      <c r="E52" s="466">
        <v>3</v>
      </c>
      <c r="F52" s="717" t="s">
        <v>675</v>
      </c>
    </row>
    <row r="53" spans="1:7" ht="12.75" x14ac:dyDescent="0.2">
      <c r="A53" s="54" t="s">
        <v>105</v>
      </c>
      <c r="B53" s="31" t="s">
        <v>83</v>
      </c>
      <c r="C53" s="32" t="s">
        <v>481</v>
      </c>
      <c r="D53" s="51">
        <v>7.8</v>
      </c>
      <c r="E53" s="466">
        <v>7.4</v>
      </c>
      <c r="F53" s="717" t="s">
        <v>675</v>
      </c>
    </row>
    <row r="54" spans="1:7" ht="12.75" x14ac:dyDescent="0.2">
      <c r="A54" s="56" t="s">
        <v>106</v>
      </c>
      <c r="B54" s="35" t="s">
        <v>83</v>
      </c>
      <c r="C54" s="36" t="s">
        <v>481</v>
      </c>
      <c r="D54" s="53">
        <v>15.8</v>
      </c>
      <c r="E54" s="467">
        <v>7.5</v>
      </c>
      <c r="F54" s="718" t="s">
        <v>675</v>
      </c>
    </row>
    <row r="55" spans="1:7" ht="12.75" x14ac:dyDescent="0.2">
      <c r="A55" s="22"/>
      <c r="B55" s="22"/>
      <c r="C55" s="22"/>
      <c r="D55" s="22"/>
      <c r="E55" s="22"/>
      <c r="F55" s="22"/>
    </row>
    <row r="56" spans="1:7" ht="12.75" x14ac:dyDescent="0.2">
      <c r="A56" s="448"/>
      <c r="B56" s="22"/>
      <c r="C56" s="22"/>
      <c r="D56" s="22"/>
      <c r="E56" s="22"/>
      <c r="F56" s="22"/>
    </row>
    <row r="57" spans="1:7" ht="12.75" x14ac:dyDescent="0.2">
      <c r="A57" s="448" t="s">
        <v>483</v>
      </c>
      <c r="B57" s="454"/>
      <c r="C57" s="454"/>
      <c r="D57" s="455"/>
      <c r="E57" s="22"/>
      <c r="F57" s="22"/>
    </row>
    <row r="58" spans="1:7" ht="12.75" x14ac:dyDescent="0.2">
      <c r="A58" s="448" t="s">
        <v>484</v>
      </c>
      <c r="B58" s="22"/>
      <c r="C58" s="22"/>
      <c r="D58" s="22"/>
      <c r="E58" s="22"/>
      <c r="F58" s="22"/>
    </row>
    <row r="59" spans="1:7" ht="12.75" x14ac:dyDescent="0.2">
      <c r="A59" s="448"/>
      <c r="B59" s="22"/>
      <c r="C59" s="22"/>
      <c r="D59" s="22"/>
      <c r="E59" s="22"/>
      <c r="F59" s="22"/>
    </row>
    <row r="60" spans="1:7" ht="12.75" x14ac:dyDescent="0.2">
      <c r="B60" s="57"/>
      <c r="C60" s="8"/>
      <c r="D60" s="8"/>
      <c r="E60" s="8"/>
      <c r="F60" s="8"/>
      <c r="G60" s="58"/>
    </row>
  </sheetData>
  <mergeCells count="1">
    <mergeCell ref="A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15"/>
  <sheetViews>
    <sheetView workbookViewId="0">
      <selection activeCell="C11" sqref="C11"/>
    </sheetView>
  </sheetViews>
  <sheetFormatPr baseColWidth="10" defaultRowHeight="14.25" x14ac:dyDescent="0.2"/>
  <cols>
    <col min="1" max="1" width="21.375" customWidth="1"/>
  </cols>
  <sheetData>
    <row r="1" spans="1:7" x14ac:dyDescent="0.2">
      <c r="A1" s="59" t="s">
        <v>107</v>
      </c>
      <c r="B1" s="59"/>
      <c r="C1" s="59"/>
      <c r="D1" s="59"/>
      <c r="E1" s="59"/>
      <c r="F1" s="59"/>
      <c r="G1" s="60"/>
    </row>
    <row r="2" spans="1:7" x14ac:dyDescent="0.2">
      <c r="A2" s="61"/>
      <c r="B2" s="61"/>
      <c r="C2" s="61"/>
      <c r="D2" s="61"/>
      <c r="E2" s="61"/>
      <c r="F2" s="61"/>
      <c r="G2" s="62" t="s">
        <v>108</v>
      </c>
    </row>
    <row r="3" spans="1:7" ht="14.45" customHeight="1" x14ac:dyDescent="0.2">
      <c r="A3" s="63"/>
      <c r="B3" s="852" t="s">
        <v>660</v>
      </c>
      <c r="C3" s="854" t="s">
        <v>485</v>
      </c>
      <c r="D3" s="852" t="s">
        <v>636</v>
      </c>
      <c r="E3" s="854" t="s">
        <v>485</v>
      </c>
      <c r="F3" s="856" t="s">
        <v>110</v>
      </c>
      <c r="G3" s="856"/>
    </row>
    <row r="4" spans="1:7" ht="14.45" customHeight="1" x14ac:dyDescent="0.25">
      <c r="A4" s="820"/>
      <c r="B4" s="853"/>
      <c r="C4" s="855"/>
      <c r="D4" s="853"/>
      <c r="E4" s="855"/>
      <c r="F4" s="456">
        <v>2015</v>
      </c>
      <c r="G4" s="456">
        <v>2014</v>
      </c>
    </row>
    <row r="5" spans="1:7" x14ac:dyDescent="0.2">
      <c r="A5" s="65" t="s">
        <v>111</v>
      </c>
      <c r="B5" s="265">
        <v>14425.661036937392</v>
      </c>
      <c r="C5" s="266">
        <v>11.646075880656944</v>
      </c>
      <c r="D5" s="265">
        <v>11639.392948199999</v>
      </c>
      <c r="E5" s="266">
        <v>9.8314891506505102</v>
      </c>
      <c r="F5" s="752">
        <v>8.3340261664268152</v>
      </c>
      <c r="G5" s="752">
        <v>13.986079100901474</v>
      </c>
    </row>
    <row r="6" spans="1:7" x14ac:dyDescent="0.2">
      <c r="A6" s="65" t="s">
        <v>112</v>
      </c>
      <c r="B6" s="265">
        <v>52434.240239999999</v>
      </c>
      <c r="C6" s="266">
        <v>42.331033497601098</v>
      </c>
      <c r="D6" s="265">
        <v>50446.525071799995</v>
      </c>
      <c r="E6" s="266">
        <v>42.610853172383031</v>
      </c>
      <c r="F6" s="752">
        <v>0.4508656918035282</v>
      </c>
      <c r="G6" s="752">
        <v>0.61599140982995004</v>
      </c>
    </row>
    <row r="7" spans="1:7" x14ac:dyDescent="0.2">
      <c r="A7" s="65" t="s">
        <v>113</v>
      </c>
      <c r="B7" s="265">
        <v>24590.480148000002</v>
      </c>
      <c r="C7" s="266">
        <v>19.852303267912919</v>
      </c>
      <c r="D7" s="265">
        <v>23661.746351999998</v>
      </c>
      <c r="E7" s="266">
        <v>19.986454927712352</v>
      </c>
      <c r="F7" s="752">
        <v>0.22015978408784018</v>
      </c>
      <c r="G7" s="752">
        <v>8.7923586410356094E-2</v>
      </c>
    </row>
    <row r="8" spans="1:7" x14ac:dyDescent="0.2">
      <c r="A8" s="65" t="s">
        <v>114</v>
      </c>
      <c r="B8" s="265">
        <v>14926.70119191919</v>
      </c>
      <c r="C8" s="266">
        <v>12.05057392405565</v>
      </c>
      <c r="D8" s="265">
        <v>14934.0303030303</v>
      </c>
      <c r="E8" s="266">
        <v>12.614382687581163</v>
      </c>
      <c r="F8" s="752">
        <v>100</v>
      </c>
      <c r="G8" s="752">
        <v>100</v>
      </c>
    </row>
    <row r="9" spans="1:7" x14ac:dyDescent="0.2">
      <c r="A9" s="65" t="s">
        <v>115</v>
      </c>
      <c r="B9" s="265">
        <v>17243.376235943582</v>
      </c>
      <c r="C9" s="266">
        <v>13.920864185586732</v>
      </c>
      <c r="D9" s="265">
        <v>17795.982282899997</v>
      </c>
      <c r="E9" s="266">
        <v>15.031798266296805</v>
      </c>
      <c r="F9" s="752">
        <v>100</v>
      </c>
      <c r="G9" s="752">
        <v>100</v>
      </c>
    </row>
    <row r="10" spans="1:7" x14ac:dyDescent="0.2">
      <c r="A10" s="65" t="s">
        <v>116</v>
      </c>
      <c r="B10" s="265">
        <v>259.94936652448104</v>
      </c>
      <c r="C10" s="266">
        <v>0.20986144343202545</v>
      </c>
      <c r="D10" s="265">
        <v>204.15011999999999</v>
      </c>
      <c r="E10" s="266">
        <v>0.17244023797601851</v>
      </c>
      <c r="F10" s="752" t="s">
        <v>661</v>
      </c>
      <c r="G10" s="752" t="s">
        <v>662</v>
      </c>
    </row>
    <row r="11" spans="1:7" x14ac:dyDescent="0.2">
      <c r="A11" s="65" t="s">
        <v>117</v>
      </c>
      <c r="B11" s="265">
        <v>-13.268894763999953</v>
      </c>
      <c r="C11" s="266" t="s">
        <v>663</v>
      </c>
      <c r="D11" s="265">
        <v>-292.91599999999994</v>
      </c>
      <c r="E11" s="266">
        <v>-0.24741844259990359</v>
      </c>
      <c r="F11" s="753"/>
      <c r="G11" s="753"/>
    </row>
    <row r="12" spans="1:7" x14ac:dyDescent="0.2">
      <c r="A12" s="68" t="s">
        <v>118</v>
      </c>
      <c r="B12" s="754">
        <v>123867.13932456066</v>
      </c>
      <c r="C12" s="755">
        <v>100</v>
      </c>
      <c r="D12" s="754">
        <v>118388.91107793032</v>
      </c>
      <c r="E12" s="755">
        <v>100</v>
      </c>
      <c r="F12" s="755">
        <v>26.888410867770883</v>
      </c>
      <c r="G12" s="755">
        <v>29.165854655425665</v>
      </c>
    </row>
    <row r="13" spans="1:7" x14ac:dyDescent="0.2">
      <c r="A13" s="65"/>
      <c r="B13" s="65"/>
      <c r="C13" s="65"/>
      <c r="D13" s="65"/>
      <c r="E13" s="65"/>
      <c r="F13" s="65"/>
      <c r="G13" s="71" t="s">
        <v>603</v>
      </c>
    </row>
    <row r="14" spans="1:7" x14ac:dyDescent="0.2">
      <c r="A14" s="756" t="s">
        <v>604</v>
      </c>
      <c r="B14" s="1"/>
      <c r="C14" s="1"/>
      <c r="D14" s="1"/>
      <c r="E14" s="1"/>
      <c r="F14" s="1"/>
      <c r="G14" s="1"/>
    </row>
    <row r="15" spans="1:7" x14ac:dyDescent="0.2">
      <c r="A15" s="818" t="s">
        <v>664</v>
      </c>
      <c r="B15" s="1"/>
      <c r="C15" s="1"/>
      <c r="D15" s="1"/>
      <c r="E15" s="1"/>
      <c r="F15" s="1"/>
      <c r="G15" s="1"/>
    </row>
  </sheetData>
  <mergeCells count="5"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2"/>
  <sheetViews>
    <sheetView workbookViewId="0">
      <selection activeCell="F13" sqref="F13"/>
    </sheetView>
  </sheetViews>
  <sheetFormatPr baseColWidth="10" defaultRowHeight="14.25" x14ac:dyDescent="0.2"/>
  <cols>
    <col min="1" max="1" width="21.875" customWidth="1"/>
    <col min="2" max="2" width="11.75" customWidth="1"/>
  </cols>
  <sheetData>
    <row r="1" spans="1:6" x14ac:dyDescent="0.2">
      <c r="A1" s="59" t="s">
        <v>23</v>
      </c>
      <c r="B1" s="59"/>
      <c r="C1" s="59"/>
      <c r="D1" s="59"/>
      <c r="E1" s="60"/>
      <c r="F1" s="58"/>
    </row>
    <row r="2" spans="1:6" x14ac:dyDescent="0.2">
      <c r="A2" s="61"/>
      <c r="B2" s="61"/>
      <c r="C2" s="61"/>
      <c r="D2" s="61"/>
      <c r="E2" s="74"/>
      <c r="F2" s="62" t="s">
        <v>108</v>
      </c>
    </row>
    <row r="3" spans="1:6" ht="14.45" customHeight="1" x14ac:dyDescent="0.2">
      <c r="A3" s="63"/>
      <c r="B3" s="857" t="s">
        <v>660</v>
      </c>
      <c r="C3" s="854" t="s">
        <v>485</v>
      </c>
      <c r="D3" s="857" t="s">
        <v>636</v>
      </c>
      <c r="E3" s="854" t="s">
        <v>485</v>
      </c>
      <c r="F3" s="859" t="s">
        <v>665</v>
      </c>
    </row>
    <row r="4" spans="1:6" x14ac:dyDescent="0.2">
      <c r="A4" s="75"/>
      <c r="B4" s="858"/>
      <c r="C4" s="855"/>
      <c r="D4" s="858"/>
      <c r="E4" s="855"/>
      <c r="F4" s="860"/>
    </row>
    <row r="5" spans="1:6" x14ac:dyDescent="0.2">
      <c r="A5" s="65" t="s">
        <v>111</v>
      </c>
      <c r="B5" s="66">
        <v>1442.5035319641122</v>
      </c>
      <c r="C5" s="67">
        <v>1.7179546476908305</v>
      </c>
      <c r="D5" s="66">
        <v>1367.0523900000001</v>
      </c>
      <c r="E5" s="67">
        <v>1.6464429385369268</v>
      </c>
      <c r="F5" s="67">
        <v>5.519257529267926</v>
      </c>
    </row>
    <row r="6" spans="1:6" x14ac:dyDescent="0.2">
      <c r="A6" s="65" t="s">
        <v>123</v>
      </c>
      <c r="B6" s="66">
        <v>42879.041650324587</v>
      </c>
      <c r="C6" s="67">
        <v>51.06694525135935</v>
      </c>
      <c r="D6" s="66">
        <v>42264.089639999998</v>
      </c>
      <c r="E6" s="67">
        <v>50.901788732083396</v>
      </c>
      <c r="F6" s="67">
        <v>1.4550224920557135</v>
      </c>
    </row>
    <row r="7" spans="1:6" x14ac:dyDescent="0.2">
      <c r="A7" s="65" t="s">
        <v>124</v>
      </c>
      <c r="B7" s="66">
        <v>14344.252020361517</v>
      </c>
      <c r="C7" s="67">
        <v>17.083337322907667</v>
      </c>
      <c r="D7" s="66">
        <v>14777.770247999999</v>
      </c>
      <c r="E7" s="67">
        <v>17.797968571007498</v>
      </c>
      <c r="F7" s="67">
        <v>-2.9335834862986441</v>
      </c>
    </row>
    <row r="8" spans="1:6" x14ac:dyDescent="0.2">
      <c r="A8" s="65" t="s">
        <v>125</v>
      </c>
      <c r="B8" s="66">
        <v>19998.605043361142</v>
      </c>
      <c r="C8" s="67">
        <v>23.817408914621851</v>
      </c>
      <c r="D8" s="66">
        <v>19513.142</v>
      </c>
      <c r="E8" s="67">
        <v>23.501129210247989</v>
      </c>
      <c r="F8" s="67">
        <v>2.4878773667569369</v>
      </c>
    </row>
    <row r="9" spans="1:6" x14ac:dyDescent="0.2">
      <c r="A9" s="65" t="s">
        <v>126</v>
      </c>
      <c r="B9" s="66">
        <v>5301.9314347431118</v>
      </c>
      <c r="C9" s="67">
        <v>6.3143538634203145</v>
      </c>
      <c r="D9" s="66">
        <v>5108.6027828999995</v>
      </c>
      <c r="E9" s="67">
        <v>6.152670548124199</v>
      </c>
      <c r="F9" s="67">
        <v>3.7843743203178826</v>
      </c>
    </row>
    <row r="10" spans="1:6" x14ac:dyDescent="0.2">
      <c r="A10" s="68" t="s">
        <v>118</v>
      </c>
      <c r="B10" s="69">
        <v>83966.333680754455</v>
      </c>
      <c r="C10" s="70">
        <v>100</v>
      </c>
      <c r="D10" s="69">
        <v>83030.65706089999</v>
      </c>
      <c r="E10" s="70">
        <v>100</v>
      </c>
      <c r="F10" s="70">
        <v>1.1269049926561219</v>
      </c>
    </row>
    <row r="11" spans="1:6" x14ac:dyDescent="0.2">
      <c r="A11" s="58"/>
      <c r="B11" s="65"/>
      <c r="C11" s="65"/>
      <c r="D11" s="65"/>
      <c r="E11" s="65"/>
      <c r="F11" s="71" t="s">
        <v>603</v>
      </c>
    </row>
    <row r="12" spans="1:6" x14ac:dyDescent="0.2">
      <c r="A12" s="391"/>
      <c r="B12" s="391"/>
      <c r="C12" s="391"/>
      <c r="D12" s="391"/>
      <c r="E12" s="391"/>
      <c r="F12" s="391"/>
    </row>
  </sheetData>
  <mergeCells count="5"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17"/>
  <sheetViews>
    <sheetView zoomScale="110" zoomScaleNormal="110" zoomScaleSheetLayoutView="100" workbookViewId="0">
      <selection activeCell="A3" sqref="A3"/>
    </sheetView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9" width="11" style="78"/>
    <col min="10" max="10" width="10" style="78"/>
    <col min="11" max="12" width="10.125" style="78" bestFit="1" customWidth="1"/>
    <col min="13" max="256" width="10" style="78"/>
    <col min="257" max="257" width="28.375" style="78" customWidth="1"/>
    <col min="258" max="258" width="10.875" style="78" customWidth="1"/>
    <col min="259" max="259" width="11.375" style="78" customWidth="1"/>
    <col min="260" max="260" width="10" style="78"/>
    <col min="261" max="261" width="11.375" style="78" customWidth="1"/>
    <col min="262" max="262" width="11.875" style="78" customWidth="1"/>
    <col min="263" max="263" width="10" style="78"/>
    <col min="264" max="264" width="10.875" style="78" bestFit="1" customWidth="1"/>
    <col min="265" max="266" width="10" style="78"/>
    <col min="267" max="268" width="10.125" style="78" bestFit="1" customWidth="1"/>
    <col min="269" max="512" width="10" style="78"/>
    <col min="513" max="513" width="28.375" style="78" customWidth="1"/>
    <col min="514" max="514" width="10.875" style="78" customWidth="1"/>
    <col min="515" max="515" width="11.375" style="78" customWidth="1"/>
    <col min="516" max="516" width="10" style="78"/>
    <col min="517" max="517" width="11.375" style="78" customWidth="1"/>
    <col min="518" max="518" width="11.875" style="78" customWidth="1"/>
    <col min="519" max="519" width="10" style="78"/>
    <col min="520" max="520" width="10.875" style="78" bestFit="1" customWidth="1"/>
    <col min="521" max="522" width="10" style="78"/>
    <col min="523" max="524" width="10.125" style="78" bestFit="1" customWidth="1"/>
    <col min="525" max="768" width="10" style="78"/>
    <col min="769" max="769" width="28.375" style="78" customWidth="1"/>
    <col min="770" max="770" width="10.875" style="78" customWidth="1"/>
    <col min="771" max="771" width="11.375" style="78" customWidth="1"/>
    <col min="772" max="772" width="10" style="78"/>
    <col min="773" max="773" width="11.375" style="78" customWidth="1"/>
    <col min="774" max="774" width="11.875" style="78" customWidth="1"/>
    <col min="775" max="775" width="10" style="78"/>
    <col min="776" max="776" width="10.875" style="78" bestFit="1" customWidth="1"/>
    <col min="777" max="778" width="10" style="78"/>
    <col min="779" max="780" width="10.125" style="78" bestFit="1" customWidth="1"/>
    <col min="781" max="1024" width="11" style="78"/>
    <col min="1025" max="1025" width="28.375" style="78" customWidth="1"/>
    <col min="1026" max="1026" width="10.875" style="78" customWidth="1"/>
    <col min="1027" max="1027" width="11.375" style="78" customWidth="1"/>
    <col min="1028" max="1028" width="10" style="78"/>
    <col min="1029" max="1029" width="11.375" style="78" customWidth="1"/>
    <col min="1030" max="1030" width="11.875" style="78" customWidth="1"/>
    <col min="1031" max="1031" width="10" style="78"/>
    <col min="1032" max="1032" width="10.875" style="78" bestFit="1" customWidth="1"/>
    <col min="1033" max="1034" width="10" style="78"/>
    <col min="1035" max="1036" width="10.125" style="78" bestFit="1" customWidth="1"/>
    <col min="1037" max="1280" width="10" style="78"/>
    <col min="1281" max="1281" width="28.375" style="78" customWidth="1"/>
    <col min="1282" max="1282" width="10.875" style="78" customWidth="1"/>
    <col min="1283" max="1283" width="11.375" style="78" customWidth="1"/>
    <col min="1284" max="1284" width="10" style="78"/>
    <col min="1285" max="1285" width="11.375" style="78" customWidth="1"/>
    <col min="1286" max="1286" width="11.875" style="78" customWidth="1"/>
    <col min="1287" max="1287" width="10" style="78"/>
    <col min="1288" max="1288" width="10.875" style="78" bestFit="1" customWidth="1"/>
    <col min="1289" max="1290" width="10" style="78"/>
    <col min="1291" max="1292" width="10.125" style="78" bestFit="1" customWidth="1"/>
    <col min="1293" max="1536" width="10" style="78"/>
    <col min="1537" max="1537" width="28.375" style="78" customWidth="1"/>
    <col min="1538" max="1538" width="10.875" style="78" customWidth="1"/>
    <col min="1539" max="1539" width="11.375" style="78" customWidth="1"/>
    <col min="1540" max="1540" width="10" style="78"/>
    <col min="1541" max="1541" width="11.375" style="78" customWidth="1"/>
    <col min="1542" max="1542" width="11.875" style="78" customWidth="1"/>
    <col min="1543" max="1543" width="10" style="78"/>
    <col min="1544" max="1544" width="10.875" style="78" bestFit="1" customWidth="1"/>
    <col min="1545" max="1546" width="10" style="78"/>
    <col min="1547" max="1548" width="10.125" style="78" bestFit="1" customWidth="1"/>
    <col min="1549" max="1792" width="10" style="78"/>
    <col min="1793" max="1793" width="28.375" style="78" customWidth="1"/>
    <col min="1794" max="1794" width="10.875" style="78" customWidth="1"/>
    <col min="1795" max="1795" width="11.375" style="78" customWidth="1"/>
    <col min="1796" max="1796" width="10" style="78"/>
    <col min="1797" max="1797" width="11.375" style="78" customWidth="1"/>
    <col min="1798" max="1798" width="11.875" style="78" customWidth="1"/>
    <col min="1799" max="1799" width="10" style="78"/>
    <col min="1800" max="1800" width="10.875" style="78" bestFit="1" customWidth="1"/>
    <col min="1801" max="1802" width="10" style="78"/>
    <col min="1803" max="1804" width="10.125" style="78" bestFit="1" customWidth="1"/>
    <col min="1805" max="2048" width="11" style="78"/>
    <col min="2049" max="2049" width="28.375" style="78" customWidth="1"/>
    <col min="2050" max="2050" width="10.875" style="78" customWidth="1"/>
    <col min="2051" max="2051" width="11.375" style="78" customWidth="1"/>
    <col min="2052" max="2052" width="10" style="78"/>
    <col min="2053" max="2053" width="11.375" style="78" customWidth="1"/>
    <col min="2054" max="2054" width="11.875" style="78" customWidth="1"/>
    <col min="2055" max="2055" width="10" style="78"/>
    <col min="2056" max="2056" width="10.875" style="78" bestFit="1" customWidth="1"/>
    <col min="2057" max="2058" width="10" style="78"/>
    <col min="2059" max="2060" width="10.125" style="78" bestFit="1" customWidth="1"/>
    <col min="2061" max="2304" width="10" style="78"/>
    <col min="2305" max="2305" width="28.375" style="78" customWidth="1"/>
    <col min="2306" max="2306" width="10.875" style="78" customWidth="1"/>
    <col min="2307" max="2307" width="11.375" style="78" customWidth="1"/>
    <col min="2308" max="2308" width="10" style="78"/>
    <col min="2309" max="2309" width="11.375" style="78" customWidth="1"/>
    <col min="2310" max="2310" width="11.875" style="78" customWidth="1"/>
    <col min="2311" max="2311" width="10" style="78"/>
    <col min="2312" max="2312" width="10.875" style="78" bestFit="1" customWidth="1"/>
    <col min="2313" max="2314" width="10" style="78"/>
    <col min="2315" max="2316" width="10.125" style="78" bestFit="1" customWidth="1"/>
    <col min="2317" max="2560" width="10" style="78"/>
    <col min="2561" max="2561" width="28.375" style="78" customWidth="1"/>
    <col min="2562" max="2562" width="10.875" style="78" customWidth="1"/>
    <col min="2563" max="2563" width="11.375" style="78" customWidth="1"/>
    <col min="2564" max="2564" width="10" style="78"/>
    <col min="2565" max="2565" width="11.375" style="78" customWidth="1"/>
    <col min="2566" max="2566" width="11.875" style="78" customWidth="1"/>
    <col min="2567" max="2567" width="10" style="78"/>
    <col min="2568" max="2568" width="10.875" style="78" bestFit="1" customWidth="1"/>
    <col min="2569" max="2570" width="10" style="78"/>
    <col min="2571" max="2572" width="10.125" style="78" bestFit="1" customWidth="1"/>
    <col min="2573" max="2816" width="10" style="78"/>
    <col min="2817" max="2817" width="28.375" style="78" customWidth="1"/>
    <col min="2818" max="2818" width="10.875" style="78" customWidth="1"/>
    <col min="2819" max="2819" width="11.375" style="78" customWidth="1"/>
    <col min="2820" max="2820" width="10" style="78"/>
    <col min="2821" max="2821" width="11.375" style="78" customWidth="1"/>
    <col min="2822" max="2822" width="11.875" style="78" customWidth="1"/>
    <col min="2823" max="2823" width="10" style="78"/>
    <col min="2824" max="2824" width="10.875" style="78" bestFit="1" customWidth="1"/>
    <col min="2825" max="2826" width="10" style="78"/>
    <col min="2827" max="2828" width="10.125" style="78" bestFit="1" customWidth="1"/>
    <col min="2829" max="3072" width="11" style="78"/>
    <col min="3073" max="3073" width="28.375" style="78" customWidth="1"/>
    <col min="3074" max="3074" width="10.875" style="78" customWidth="1"/>
    <col min="3075" max="3075" width="11.375" style="78" customWidth="1"/>
    <col min="3076" max="3076" width="10" style="78"/>
    <col min="3077" max="3077" width="11.375" style="78" customWidth="1"/>
    <col min="3078" max="3078" width="11.875" style="78" customWidth="1"/>
    <col min="3079" max="3079" width="10" style="78"/>
    <col min="3080" max="3080" width="10.875" style="78" bestFit="1" customWidth="1"/>
    <col min="3081" max="3082" width="10" style="78"/>
    <col min="3083" max="3084" width="10.125" style="78" bestFit="1" customWidth="1"/>
    <col min="3085" max="3328" width="10" style="78"/>
    <col min="3329" max="3329" width="28.375" style="78" customWidth="1"/>
    <col min="3330" max="3330" width="10.875" style="78" customWidth="1"/>
    <col min="3331" max="3331" width="11.375" style="78" customWidth="1"/>
    <col min="3332" max="3332" width="10" style="78"/>
    <col min="3333" max="3333" width="11.375" style="78" customWidth="1"/>
    <col min="3334" max="3334" width="11.875" style="78" customWidth="1"/>
    <col min="3335" max="3335" width="10" style="78"/>
    <col min="3336" max="3336" width="10.875" style="78" bestFit="1" customWidth="1"/>
    <col min="3337" max="3338" width="10" style="78"/>
    <col min="3339" max="3340" width="10.125" style="78" bestFit="1" customWidth="1"/>
    <col min="3341" max="3584" width="10" style="78"/>
    <col min="3585" max="3585" width="28.375" style="78" customWidth="1"/>
    <col min="3586" max="3586" width="10.875" style="78" customWidth="1"/>
    <col min="3587" max="3587" width="11.375" style="78" customWidth="1"/>
    <col min="3588" max="3588" width="10" style="78"/>
    <col min="3589" max="3589" width="11.375" style="78" customWidth="1"/>
    <col min="3590" max="3590" width="11.875" style="78" customWidth="1"/>
    <col min="3591" max="3591" width="10" style="78"/>
    <col min="3592" max="3592" width="10.875" style="78" bestFit="1" customWidth="1"/>
    <col min="3593" max="3594" width="10" style="78"/>
    <col min="3595" max="3596" width="10.125" style="78" bestFit="1" customWidth="1"/>
    <col min="3597" max="3840" width="10" style="78"/>
    <col min="3841" max="3841" width="28.375" style="78" customWidth="1"/>
    <col min="3842" max="3842" width="10.875" style="78" customWidth="1"/>
    <col min="3843" max="3843" width="11.375" style="78" customWidth="1"/>
    <col min="3844" max="3844" width="10" style="78"/>
    <col min="3845" max="3845" width="11.375" style="78" customWidth="1"/>
    <col min="3846" max="3846" width="11.875" style="78" customWidth="1"/>
    <col min="3847" max="3847" width="10" style="78"/>
    <col min="3848" max="3848" width="10.875" style="78" bestFit="1" customWidth="1"/>
    <col min="3849" max="3850" width="10" style="78"/>
    <col min="3851" max="3852" width="10.125" style="78" bestFit="1" customWidth="1"/>
    <col min="3853" max="4096" width="11" style="78"/>
    <col min="4097" max="4097" width="28.375" style="78" customWidth="1"/>
    <col min="4098" max="4098" width="10.875" style="78" customWidth="1"/>
    <col min="4099" max="4099" width="11.375" style="78" customWidth="1"/>
    <col min="4100" max="4100" width="10" style="78"/>
    <col min="4101" max="4101" width="11.375" style="78" customWidth="1"/>
    <col min="4102" max="4102" width="11.875" style="78" customWidth="1"/>
    <col min="4103" max="4103" width="10" style="78"/>
    <col min="4104" max="4104" width="10.875" style="78" bestFit="1" customWidth="1"/>
    <col min="4105" max="4106" width="10" style="78"/>
    <col min="4107" max="4108" width="10.125" style="78" bestFit="1" customWidth="1"/>
    <col min="4109" max="4352" width="10" style="78"/>
    <col min="4353" max="4353" width="28.375" style="78" customWidth="1"/>
    <col min="4354" max="4354" width="10.875" style="78" customWidth="1"/>
    <col min="4355" max="4355" width="11.375" style="78" customWidth="1"/>
    <col min="4356" max="4356" width="10" style="78"/>
    <col min="4357" max="4357" width="11.375" style="78" customWidth="1"/>
    <col min="4358" max="4358" width="11.875" style="78" customWidth="1"/>
    <col min="4359" max="4359" width="10" style="78"/>
    <col min="4360" max="4360" width="10.875" style="78" bestFit="1" customWidth="1"/>
    <col min="4361" max="4362" width="10" style="78"/>
    <col min="4363" max="4364" width="10.125" style="78" bestFit="1" customWidth="1"/>
    <col min="4365" max="4608" width="10" style="78"/>
    <col min="4609" max="4609" width="28.375" style="78" customWidth="1"/>
    <col min="4610" max="4610" width="10.875" style="78" customWidth="1"/>
    <col min="4611" max="4611" width="11.375" style="78" customWidth="1"/>
    <col min="4612" max="4612" width="10" style="78"/>
    <col min="4613" max="4613" width="11.375" style="78" customWidth="1"/>
    <col min="4614" max="4614" width="11.875" style="78" customWidth="1"/>
    <col min="4615" max="4615" width="10" style="78"/>
    <col min="4616" max="4616" width="10.875" style="78" bestFit="1" customWidth="1"/>
    <col min="4617" max="4618" width="10" style="78"/>
    <col min="4619" max="4620" width="10.125" style="78" bestFit="1" customWidth="1"/>
    <col min="4621" max="4864" width="10" style="78"/>
    <col min="4865" max="4865" width="28.375" style="78" customWidth="1"/>
    <col min="4866" max="4866" width="10.875" style="78" customWidth="1"/>
    <col min="4867" max="4867" width="11.375" style="78" customWidth="1"/>
    <col min="4868" max="4868" width="10" style="78"/>
    <col min="4869" max="4869" width="11.375" style="78" customWidth="1"/>
    <col min="4870" max="4870" width="11.875" style="78" customWidth="1"/>
    <col min="4871" max="4871" width="10" style="78"/>
    <col min="4872" max="4872" width="10.875" style="78" bestFit="1" customWidth="1"/>
    <col min="4873" max="4874" width="10" style="78"/>
    <col min="4875" max="4876" width="10.125" style="78" bestFit="1" customWidth="1"/>
    <col min="4877" max="5120" width="11" style="78"/>
    <col min="5121" max="5121" width="28.375" style="78" customWidth="1"/>
    <col min="5122" max="5122" width="10.875" style="78" customWidth="1"/>
    <col min="5123" max="5123" width="11.375" style="78" customWidth="1"/>
    <col min="5124" max="5124" width="10" style="78"/>
    <col min="5125" max="5125" width="11.375" style="78" customWidth="1"/>
    <col min="5126" max="5126" width="11.875" style="78" customWidth="1"/>
    <col min="5127" max="5127" width="10" style="78"/>
    <col min="5128" max="5128" width="10.875" style="78" bestFit="1" customWidth="1"/>
    <col min="5129" max="5130" width="10" style="78"/>
    <col min="5131" max="5132" width="10.125" style="78" bestFit="1" customWidth="1"/>
    <col min="5133" max="5376" width="10" style="78"/>
    <col min="5377" max="5377" width="28.375" style="78" customWidth="1"/>
    <col min="5378" max="5378" width="10.875" style="78" customWidth="1"/>
    <col min="5379" max="5379" width="11.375" style="78" customWidth="1"/>
    <col min="5380" max="5380" width="10" style="78"/>
    <col min="5381" max="5381" width="11.375" style="78" customWidth="1"/>
    <col min="5382" max="5382" width="11.875" style="78" customWidth="1"/>
    <col min="5383" max="5383" width="10" style="78"/>
    <col min="5384" max="5384" width="10.875" style="78" bestFit="1" customWidth="1"/>
    <col min="5385" max="5386" width="10" style="78"/>
    <col min="5387" max="5388" width="10.125" style="78" bestFit="1" customWidth="1"/>
    <col min="5389" max="5632" width="10" style="78"/>
    <col min="5633" max="5633" width="28.375" style="78" customWidth="1"/>
    <col min="5634" max="5634" width="10.875" style="78" customWidth="1"/>
    <col min="5635" max="5635" width="11.375" style="78" customWidth="1"/>
    <col min="5636" max="5636" width="10" style="78"/>
    <col min="5637" max="5637" width="11.375" style="78" customWidth="1"/>
    <col min="5638" max="5638" width="11.875" style="78" customWidth="1"/>
    <col min="5639" max="5639" width="10" style="78"/>
    <col min="5640" max="5640" width="10.875" style="78" bestFit="1" customWidth="1"/>
    <col min="5641" max="5642" width="10" style="78"/>
    <col min="5643" max="5644" width="10.125" style="78" bestFit="1" customWidth="1"/>
    <col min="5645" max="5888" width="10" style="78"/>
    <col min="5889" max="5889" width="28.375" style="78" customWidth="1"/>
    <col min="5890" max="5890" width="10.875" style="78" customWidth="1"/>
    <col min="5891" max="5891" width="11.375" style="78" customWidth="1"/>
    <col min="5892" max="5892" width="10" style="78"/>
    <col min="5893" max="5893" width="11.375" style="78" customWidth="1"/>
    <col min="5894" max="5894" width="11.875" style="78" customWidth="1"/>
    <col min="5895" max="5895" width="10" style="78"/>
    <col min="5896" max="5896" width="10.875" style="78" bestFit="1" customWidth="1"/>
    <col min="5897" max="5898" width="10" style="78"/>
    <col min="5899" max="5900" width="10.125" style="78" bestFit="1" customWidth="1"/>
    <col min="5901" max="6144" width="11" style="78"/>
    <col min="6145" max="6145" width="28.375" style="78" customWidth="1"/>
    <col min="6146" max="6146" width="10.875" style="78" customWidth="1"/>
    <col min="6147" max="6147" width="11.375" style="78" customWidth="1"/>
    <col min="6148" max="6148" width="10" style="78"/>
    <col min="6149" max="6149" width="11.375" style="78" customWidth="1"/>
    <col min="6150" max="6150" width="11.875" style="78" customWidth="1"/>
    <col min="6151" max="6151" width="10" style="78"/>
    <col min="6152" max="6152" width="10.875" style="78" bestFit="1" customWidth="1"/>
    <col min="6153" max="6154" width="10" style="78"/>
    <col min="6155" max="6156" width="10.125" style="78" bestFit="1" customWidth="1"/>
    <col min="6157" max="6400" width="10" style="78"/>
    <col min="6401" max="6401" width="28.375" style="78" customWidth="1"/>
    <col min="6402" max="6402" width="10.875" style="78" customWidth="1"/>
    <col min="6403" max="6403" width="11.375" style="78" customWidth="1"/>
    <col min="6404" max="6404" width="10" style="78"/>
    <col min="6405" max="6405" width="11.375" style="78" customWidth="1"/>
    <col min="6406" max="6406" width="11.875" style="78" customWidth="1"/>
    <col min="6407" max="6407" width="10" style="78"/>
    <col min="6408" max="6408" width="10.875" style="78" bestFit="1" customWidth="1"/>
    <col min="6409" max="6410" width="10" style="78"/>
    <col min="6411" max="6412" width="10.125" style="78" bestFit="1" customWidth="1"/>
    <col min="6413" max="6656" width="10" style="78"/>
    <col min="6657" max="6657" width="28.375" style="78" customWidth="1"/>
    <col min="6658" max="6658" width="10.875" style="78" customWidth="1"/>
    <col min="6659" max="6659" width="11.375" style="78" customWidth="1"/>
    <col min="6660" max="6660" width="10" style="78"/>
    <col min="6661" max="6661" width="11.375" style="78" customWidth="1"/>
    <col min="6662" max="6662" width="11.875" style="78" customWidth="1"/>
    <col min="6663" max="6663" width="10" style="78"/>
    <col min="6664" max="6664" width="10.875" style="78" bestFit="1" customWidth="1"/>
    <col min="6665" max="6666" width="10" style="78"/>
    <col min="6667" max="6668" width="10.125" style="78" bestFit="1" customWidth="1"/>
    <col min="6669" max="6912" width="10" style="78"/>
    <col min="6913" max="6913" width="28.375" style="78" customWidth="1"/>
    <col min="6914" max="6914" width="10.875" style="78" customWidth="1"/>
    <col min="6915" max="6915" width="11.375" style="78" customWidth="1"/>
    <col min="6916" max="6916" width="10" style="78"/>
    <col min="6917" max="6917" width="11.375" style="78" customWidth="1"/>
    <col min="6918" max="6918" width="11.875" style="78" customWidth="1"/>
    <col min="6919" max="6919" width="10" style="78"/>
    <col min="6920" max="6920" width="10.875" style="78" bestFit="1" customWidth="1"/>
    <col min="6921" max="6922" width="10" style="78"/>
    <col min="6923" max="6924" width="10.125" style="78" bestFit="1" customWidth="1"/>
    <col min="6925" max="7168" width="11" style="78"/>
    <col min="7169" max="7169" width="28.375" style="78" customWidth="1"/>
    <col min="7170" max="7170" width="10.875" style="78" customWidth="1"/>
    <col min="7171" max="7171" width="11.375" style="78" customWidth="1"/>
    <col min="7172" max="7172" width="10" style="78"/>
    <col min="7173" max="7173" width="11.375" style="78" customWidth="1"/>
    <col min="7174" max="7174" width="11.875" style="78" customWidth="1"/>
    <col min="7175" max="7175" width="10" style="78"/>
    <col min="7176" max="7176" width="10.875" style="78" bestFit="1" customWidth="1"/>
    <col min="7177" max="7178" width="10" style="78"/>
    <col min="7179" max="7180" width="10.125" style="78" bestFit="1" customWidth="1"/>
    <col min="7181" max="7424" width="10" style="78"/>
    <col min="7425" max="7425" width="28.375" style="78" customWidth="1"/>
    <col min="7426" max="7426" width="10.875" style="78" customWidth="1"/>
    <col min="7427" max="7427" width="11.375" style="78" customWidth="1"/>
    <col min="7428" max="7428" width="10" style="78"/>
    <col min="7429" max="7429" width="11.375" style="78" customWidth="1"/>
    <col min="7430" max="7430" width="11.875" style="78" customWidth="1"/>
    <col min="7431" max="7431" width="10" style="78"/>
    <col min="7432" max="7432" width="10.875" style="78" bestFit="1" customWidth="1"/>
    <col min="7433" max="7434" width="10" style="78"/>
    <col min="7435" max="7436" width="10.125" style="78" bestFit="1" customWidth="1"/>
    <col min="7437" max="7680" width="10" style="78"/>
    <col min="7681" max="7681" width="28.375" style="78" customWidth="1"/>
    <col min="7682" max="7682" width="10.875" style="78" customWidth="1"/>
    <col min="7683" max="7683" width="11.375" style="78" customWidth="1"/>
    <col min="7684" max="7684" width="10" style="78"/>
    <col min="7685" max="7685" width="11.375" style="78" customWidth="1"/>
    <col min="7686" max="7686" width="11.875" style="78" customWidth="1"/>
    <col min="7687" max="7687" width="10" style="78"/>
    <col min="7688" max="7688" width="10.875" style="78" bestFit="1" customWidth="1"/>
    <col min="7689" max="7690" width="10" style="78"/>
    <col min="7691" max="7692" width="10.125" style="78" bestFit="1" customWidth="1"/>
    <col min="7693" max="7936" width="10" style="78"/>
    <col min="7937" max="7937" width="28.375" style="78" customWidth="1"/>
    <col min="7938" max="7938" width="10.875" style="78" customWidth="1"/>
    <col min="7939" max="7939" width="11.375" style="78" customWidth="1"/>
    <col min="7940" max="7940" width="10" style="78"/>
    <col min="7941" max="7941" width="11.375" style="78" customWidth="1"/>
    <col min="7942" max="7942" width="11.875" style="78" customWidth="1"/>
    <col min="7943" max="7943" width="10" style="78"/>
    <col min="7944" max="7944" width="10.875" style="78" bestFit="1" customWidth="1"/>
    <col min="7945" max="7946" width="10" style="78"/>
    <col min="7947" max="7948" width="10.125" style="78" bestFit="1" customWidth="1"/>
    <col min="7949" max="8192" width="11" style="78"/>
    <col min="8193" max="8193" width="28.375" style="78" customWidth="1"/>
    <col min="8194" max="8194" width="10.875" style="78" customWidth="1"/>
    <col min="8195" max="8195" width="11.375" style="78" customWidth="1"/>
    <col min="8196" max="8196" width="10" style="78"/>
    <col min="8197" max="8197" width="11.375" style="78" customWidth="1"/>
    <col min="8198" max="8198" width="11.875" style="78" customWidth="1"/>
    <col min="8199" max="8199" width="10" style="78"/>
    <col min="8200" max="8200" width="10.875" style="78" bestFit="1" customWidth="1"/>
    <col min="8201" max="8202" width="10" style="78"/>
    <col min="8203" max="8204" width="10.125" style="78" bestFit="1" customWidth="1"/>
    <col min="8205" max="8448" width="10" style="78"/>
    <col min="8449" max="8449" width="28.375" style="78" customWidth="1"/>
    <col min="8450" max="8450" width="10.875" style="78" customWidth="1"/>
    <col min="8451" max="8451" width="11.375" style="78" customWidth="1"/>
    <col min="8452" max="8452" width="10" style="78"/>
    <col min="8453" max="8453" width="11.375" style="78" customWidth="1"/>
    <col min="8454" max="8454" width="11.875" style="78" customWidth="1"/>
    <col min="8455" max="8455" width="10" style="78"/>
    <col min="8456" max="8456" width="10.875" style="78" bestFit="1" customWidth="1"/>
    <col min="8457" max="8458" width="10" style="78"/>
    <col min="8459" max="8460" width="10.125" style="78" bestFit="1" customWidth="1"/>
    <col min="8461" max="8704" width="10" style="78"/>
    <col min="8705" max="8705" width="28.375" style="78" customWidth="1"/>
    <col min="8706" max="8706" width="10.875" style="78" customWidth="1"/>
    <col min="8707" max="8707" width="11.375" style="78" customWidth="1"/>
    <col min="8708" max="8708" width="10" style="78"/>
    <col min="8709" max="8709" width="11.375" style="78" customWidth="1"/>
    <col min="8710" max="8710" width="11.875" style="78" customWidth="1"/>
    <col min="8711" max="8711" width="10" style="78"/>
    <col min="8712" max="8712" width="10.875" style="78" bestFit="1" customWidth="1"/>
    <col min="8713" max="8714" width="10" style="78"/>
    <col min="8715" max="8716" width="10.125" style="78" bestFit="1" customWidth="1"/>
    <col min="8717" max="8960" width="10" style="78"/>
    <col min="8961" max="8961" width="28.375" style="78" customWidth="1"/>
    <col min="8962" max="8962" width="10.875" style="78" customWidth="1"/>
    <col min="8963" max="8963" width="11.375" style="78" customWidth="1"/>
    <col min="8964" max="8964" width="10" style="78"/>
    <col min="8965" max="8965" width="11.375" style="78" customWidth="1"/>
    <col min="8966" max="8966" width="11.875" style="78" customWidth="1"/>
    <col min="8967" max="8967" width="10" style="78"/>
    <col min="8968" max="8968" width="10.875" style="78" bestFit="1" customWidth="1"/>
    <col min="8969" max="8970" width="10" style="78"/>
    <col min="8971" max="8972" width="10.125" style="78" bestFit="1" customWidth="1"/>
    <col min="8973" max="9216" width="11" style="78"/>
    <col min="9217" max="9217" width="28.375" style="78" customWidth="1"/>
    <col min="9218" max="9218" width="10.875" style="78" customWidth="1"/>
    <col min="9219" max="9219" width="11.375" style="78" customWidth="1"/>
    <col min="9220" max="9220" width="10" style="78"/>
    <col min="9221" max="9221" width="11.375" style="78" customWidth="1"/>
    <col min="9222" max="9222" width="11.875" style="78" customWidth="1"/>
    <col min="9223" max="9223" width="10" style="78"/>
    <col min="9224" max="9224" width="10.875" style="78" bestFit="1" customWidth="1"/>
    <col min="9225" max="9226" width="10" style="78"/>
    <col min="9227" max="9228" width="10.125" style="78" bestFit="1" customWidth="1"/>
    <col min="9229" max="9472" width="10" style="78"/>
    <col min="9473" max="9473" width="28.375" style="78" customWidth="1"/>
    <col min="9474" max="9474" width="10.875" style="78" customWidth="1"/>
    <col min="9475" max="9475" width="11.375" style="78" customWidth="1"/>
    <col min="9476" max="9476" width="10" style="78"/>
    <col min="9477" max="9477" width="11.375" style="78" customWidth="1"/>
    <col min="9478" max="9478" width="11.875" style="78" customWidth="1"/>
    <col min="9479" max="9479" width="10" style="78"/>
    <col min="9480" max="9480" width="10.875" style="78" bestFit="1" customWidth="1"/>
    <col min="9481" max="9482" width="10" style="78"/>
    <col min="9483" max="9484" width="10.125" style="78" bestFit="1" customWidth="1"/>
    <col min="9485" max="9728" width="10" style="78"/>
    <col min="9729" max="9729" width="28.375" style="78" customWidth="1"/>
    <col min="9730" max="9730" width="10.875" style="78" customWidth="1"/>
    <col min="9731" max="9731" width="11.375" style="78" customWidth="1"/>
    <col min="9732" max="9732" width="10" style="78"/>
    <col min="9733" max="9733" width="11.375" style="78" customWidth="1"/>
    <col min="9734" max="9734" width="11.875" style="78" customWidth="1"/>
    <col min="9735" max="9735" width="10" style="78"/>
    <col min="9736" max="9736" width="10.875" style="78" bestFit="1" customWidth="1"/>
    <col min="9737" max="9738" width="10" style="78"/>
    <col min="9739" max="9740" width="10.125" style="78" bestFit="1" customWidth="1"/>
    <col min="9741" max="9984" width="10" style="78"/>
    <col min="9985" max="9985" width="28.375" style="78" customWidth="1"/>
    <col min="9986" max="9986" width="10.875" style="78" customWidth="1"/>
    <col min="9987" max="9987" width="11.375" style="78" customWidth="1"/>
    <col min="9988" max="9988" width="10" style="78"/>
    <col min="9989" max="9989" width="11.375" style="78" customWidth="1"/>
    <col min="9990" max="9990" width="11.875" style="78" customWidth="1"/>
    <col min="9991" max="9991" width="10" style="78"/>
    <col min="9992" max="9992" width="10.875" style="78" bestFit="1" customWidth="1"/>
    <col min="9993" max="9994" width="10" style="78"/>
    <col min="9995" max="9996" width="10.125" style="78" bestFit="1" customWidth="1"/>
    <col min="9997" max="10240" width="11" style="78"/>
    <col min="10241" max="10241" width="28.375" style="78" customWidth="1"/>
    <col min="10242" max="10242" width="10.875" style="78" customWidth="1"/>
    <col min="10243" max="10243" width="11.375" style="78" customWidth="1"/>
    <col min="10244" max="10244" width="10" style="78"/>
    <col min="10245" max="10245" width="11.375" style="78" customWidth="1"/>
    <col min="10246" max="10246" width="11.875" style="78" customWidth="1"/>
    <col min="10247" max="10247" width="10" style="78"/>
    <col min="10248" max="10248" width="10.875" style="78" bestFit="1" customWidth="1"/>
    <col min="10249" max="10250" width="10" style="78"/>
    <col min="10251" max="10252" width="10.125" style="78" bestFit="1" customWidth="1"/>
    <col min="10253" max="10496" width="10" style="78"/>
    <col min="10497" max="10497" width="28.375" style="78" customWidth="1"/>
    <col min="10498" max="10498" width="10.875" style="78" customWidth="1"/>
    <col min="10499" max="10499" width="11.375" style="78" customWidth="1"/>
    <col min="10500" max="10500" width="10" style="78"/>
    <col min="10501" max="10501" width="11.375" style="78" customWidth="1"/>
    <col min="10502" max="10502" width="11.875" style="78" customWidth="1"/>
    <col min="10503" max="10503" width="10" style="78"/>
    <col min="10504" max="10504" width="10.875" style="78" bestFit="1" customWidth="1"/>
    <col min="10505" max="10506" width="10" style="78"/>
    <col min="10507" max="10508" width="10.125" style="78" bestFit="1" customWidth="1"/>
    <col min="10509" max="10752" width="10" style="78"/>
    <col min="10753" max="10753" width="28.375" style="78" customWidth="1"/>
    <col min="10754" max="10754" width="10.875" style="78" customWidth="1"/>
    <col min="10755" max="10755" width="11.375" style="78" customWidth="1"/>
    <col min="10756" max="10756" width="10" style="78"/>
    <col min="10757" max="10757" width="11.375" style="78" customWidth="1"/>
    <col min="10758" max="10758" width="11.875" style="78" customWidth="1"/>
    <col min="10759" max="10759" width="10" style="78"/>
    <col min="10760" max="10760" width="10.875" style="78" bestFit="1" customWidth="1"/>
    <col min="10761" max="10762" width="10" style="78"/>
    <col min="10763" max="10764" width="10.125" style="78" bestFit="1" customWidth="1"/>
    <col min="10765" max="11008" width="10" style="78"/>
    <col min="11009" max="11009" width="28.375" style="78" customWidth="1"/>
    <col min="11010" max="11010" width="10.875" style="78" customWidth="1"/>
    <col min="11011" max="11011" width="11.375" style="78" customWidth="1"/>
    <col min="11012" max="11012" width="10" style="78"/>
    <col min="11013" max="11013" width="11.375" style="78" customWidth="1"/>
    <col min="11014" max="11014" width="11.875" style="78" customWidth="1"/>
    <col min="11015" max="11015" width="10" style="78"/>
    <col min="11016" max="11016" width="10.875" style="78" bestFit="1" customWidth="1"/>
    <col min="11017" max="11018" width="10" style="78"/>
    <col min="11019" max="11020" width="10.125" style="78" bestFit="1" customWidth="1"/>
    <col min="11021" max="11264" width="11" style="78"/>
    <col min="11265" max="11265" width="28.375" style="78" customWidth="1"/>
    <col min="11266" max="11266" width="10.875" style="78" customWidth="1"/>
    <col min="11267" max="11267" width="11.375" style="78" customWidth="1"/>
    <col min="11268" max="11268" width="10" style="78"/>
    <col min="11269" max="11269" width="11.375" style="78" customWidth="1"/>
    <col min="11270" max="11270" width="11.875" style="78" customWidth="1"/>
    <col min="11271" max="11271" width="10" style="78"/>
    <col min="11272" max="11272" width="10.875" style="78" bestFit="1" customWidth="1"/>
    <col min="11273" max="11274" width="10" style="78"/>
    <col min="11275" max="11276" width="10.125" style="78" bestFit="1" customWidth="1"/>
    <col min="11277" max="11520" width="10" style="78"/>
    <col min="11521" max="11521" width="28.375" style="78" customWidth="1"/>
    <col min="11522" max="11522" width="10.875" style="78" customWidth="1"/>
    <col min="11523" max="11523" width="11.375" style="78" customWidth="1"/>
    <col min="11524" max="11524" width="10" style="78"/>
    <col min="11525" max="11525" width="11.375" style="78" customWidth="1"/>
    <col min="11526" max="11526" width="11.875" style="78" customWidth="1"/>
    <col min="11527" max="11527" width="10" style="78"/>
    <col min="11528" max="11528" width="10.875" style="78" bestFit="1" customWidth="1"/>
    <col min="11529" max="11530" width="10" style="78"/>
    <col min="11531" max="11532" width="10.125" style="78" bestFit="1" customWidth="1"/>
    <col min="11533" max="11776" width="10" style="78"/>
    <col min="11777" max="11777" width="28.375" style="78" customWidth="1"/>
    <col min="11778" max="11778" width="10.875" style="78" customWidth="1"/>
    <col min="11779" max="11779" width="11.375" style="78" customWidth="1"/>
    <col min="11780" max="11780" width="10" style="78"/>
    <col min="11781" max="11781" width="11.375" style="78" customWidth="1"/>
    <col min="11782" max="11782" width="11.875" style="78" customWidth="1"/>
    <col min="11783" max="11783" width="10" style="78"/>
    <col min="11784" max="11784" width="10.875" style="78" bestFit="1" customWidth="1"/>
    <col min="11785" max="11786" width="10" style="78"/>
    <col min="11787" max="11788" width="10.125" style="78" bestFit="1" customWidth="1"/>
    <col min="11789" max="12032" width="10" style="78"/>
    <col min="12033" max="12033" width="28.375" style="78" customWidth="1"/>
    <col min="12034" max="12034" width="10.875" style="78" customWidth="1"/>
    <col min="12035" max="12035" width="11.375" style="78" customWidth="1"/>
    <col min="12036" max="12036" width="10" style="78"/>
    <col min="12037" max="12037" width="11.375" style="78" customWidth="1"/>
    <col min="12038" max="12038" width="11.875" style="78" customWidth="1"/>
    <col min="12039" max="12039" width="10" style="78"/>
    <col min="12040" max="12040" width="10.875" style="78" bestFit="1" customWidth="1"/>
    <col min="12041" max="12042" width="10" style="78"/>
    <col min="12043" max="12044" width="10.125" style="78" bestFit="1" customWidth="1"/>
    <col min="12045" max="12288" width="11" style="78"/>
    <col min="12289" max="12289" width="28.375" style="78" customWidth="1"/>
    <col min="12290" max="12290" width="10.875" style="78" customWidth="1"/>
    <col min="12291" max="12291" width="11.375" style="78" customWidth="1"/>
    <col min="12292" max="12292" width="10" style="78"/>
    <col min="12293" max="12293" width="11.375" style="78" customWidth="1"/>
    <col min="12294" max="12294" width="11.875" style="78" customWidth="1"/>
    <col min="12295" max="12295" width="10" style="78"/>
    <col min="12296" max="12296" width="10.875" style="78" bestFit="1" customWidth="1"/>
    <col min="12297" max="12298" width="10" style="78"/>
    <col min="12299" max="12300" width="10.125" style="78" bestFit="1" customWidth="1"/>
    <col min="12301" max="12544" width="10" style="78"/>
    <col min="12545" max="12545" width="28.375" style="78" customWidth="1"/>
    <col min="12546" max="12546" width="10.875" style="78" customWidth="1"/>
    <col min="12547" max="12547" width="11.375" style="78" customWidth="1"/>
    <col min="12548" max="12548" width="10" style="78"/>
    <col min="12549" max="12549" width="11.375" style="78" customWidth="1"/>
    <col min="12550" max="12550" width="11.875" style="78" customWidth="1"/>
    <col min="12551" max="12551" width="10" style="78"/>
    <col min="12552" max="12552" width="10.875" style="78" bestFit="1" customWidth="1"/>
    <col min="12553" max="12554" width="10" style="78"/>
    <col min="12555" max="12556" width="10.125" style="78" bestFit="1" customWidth="1"/>
    <col min="12557" max="12800" width="10" style="78"/>
    <col min="12801" max="12801" width="28.375" style="78" customWidth="1"/>
    <col min="12802" max="12802" width="10.875" style="78" customWidth="1"/>
    <col min="12803" max="12803" width="11.375" style="78" customWidth="1"/>
    <col min="12804" max="12804" width="10" style="78"/>
    <col min="12805" max="12805" width="11.375" style="78" customWidth="1"/>
    <col min="12806" max="12806" width="11.875" style="78" customWidth="1"/>
    <col min="12807" max="12807" width="10" style="78"/>
    <col min="12808" max="12808" width="10.875" style="78" bestFit="1" customWidth="1"/>
    <col min="12809" max="12810" width="10" style="78"/>
    <col min="12811" max="12812" width="10.125" style="78" bestFit="1" customWidth="1"/>
    <col min="12813" max="13056" width="10" style="78"/>
    <col min="13057" max="13057" width="28.375" style="78" customWidth="1"/>
    <col min="13058" max="13058" width="10.875" style="78" customWidth="1"/>
    <col min="13059" max="13059" width="11.375" style="78" customWidth="1"/>
    <col min="13060" max="13060" width="10" style="78"/>
    <col min="13061" max="13061" width="11.375" style="78" customWidth="1"/>
    <col min="13062" max="13062" width="11.875" style="78" customWidth="1"/>
    <col min="13063" max="13063" width="10" style="78"/>
    <col min="13064" max="13064" width="10.875" style="78" bestFit="1" customWidth="1"/>
    <col min="13065" max="13066" width="10" style="78"/>
    <col min="13067" max="13068" width="10.125" style="78" bestFit="1" customWidth="1"/>
    <col min="13069" max="13312" width="11" style="78"/>
    <col min="13313" max="13313" width="28.375" style="78" customWidth="1"/>
    <col min="13314" max="13314" width="10.875" style="78" customWidth="1"/>
    <col min="13315" max="13315" width="11.375" style="78" customWidth="1"/>
    <col min="13316" max="13316" width="10" style="78"/>
    <col min="13317" max="13317" width="11.375" style="78" customWidth="1"/>
    <col min="13318" max="13318" width="11.875" style="78" customWidth="1"/>
    <col min="13319" max="13319" width="10" style="78"/>
    <col min="13320" max="13320" width="10.875" style="78" bestFit="1" customWidth="1"/>
    <col min="13321" max="13322" width="10" style="78"/>
    <col min="13323" max="13324" width="10.125" style="78" bestFit="1" customWidth="1"/>
    <col min="13325" max="13568" width="10" style="78"/>
    <col min="13569" max="13569" width="28.375" style="78" customWidth="1"/>
    <col min="13570" max="13570" width="10.875" style="78" customWidth="1"/>
    <col min="13571" max="13571" width="11.375" style="78" customWidth="1"/>
    <col min="13572" max="13572" width="10" style="78"/>
    <col min="13573" max="13573" width="11.375" style="78" customWidth="1"/>
    <col min="13574" max="13574" width="11.875" style="78" customWidth="1"/>
    <col min="13575" max="13575" width="10" style="78"/>
    <col min="13576" max="13576" width="10.875" style="78" bestFit="1" customWidth="1"/>
    <col min="13577" max="13578" width="10" style="78"/>
    <col min="13579" max="13580" width="10.125" style="78" bestFit="1" customWidth="1"/>
    <col min="13581" max="13824" width="10" style="78"/>
    <col min="13825" max="13825" width="28.375" style="78" customWidth="1"/>
    <col min="13826" max="13826" width="10.875" style="78" customWidth="1"/>
    <col min="13827" max="13827" width="11.375" style="78" customWidth="1"/>
    <col min="13828" max="13828" width="10" style="78"/>
    <col min="13829" max="13829" width="11.375" style="78" customWidth="1"/>
    <col min="13830" max="13830" width="11.875" style="78" customWidth="1"/>
    <col min="13831" max="13831" width="10" style="78"/>
    <col min="13832" max="13832" width="10.875" style="78" bestFit="1" customWidth="1"/>
    <col min="13833" max="13834" width="10" style="78"/>
    <col min="13835" max="13836" width="10.125" style="78" bestFit="1" customWidth="1"/>
    <col min="13837" max="14080" width="10" style="78"/>
    <col min="14081" max="14081" width="28.375" style="78" customWidth="1"/>
    <col min="14082" max="14082" width="10.875" style="78" customWidth="1"/>
    <col min="14083" max="14083" width="11.375" style="78" customWidth="1"/>
    <col min="14084" max="14084" width="10" style="78"/>
    <col min="14085" max="14085" width="11.375" style="78" customWidth="1"/>
    <col min="14086" max="14086" width="11.875" style="78" customWidth="1"/>
    <col min="14087" max="14087" width="10" style="78"/>
    <col min="14088" max="14088" width="10.875" style="78" bestFit="1" customWidth="1"/>
    <col min="14089" max="14090" width="10" style="78"/>
    <col min="14091" max="14092" width="10.125" style="78" bestFit="1" customWidth="1"/>
    <col min="14093" max="14336" width="11" style="78"/>
    <col min="14337" max="14337" width="28.375" style="78" customWidth="1"/>
    <col min="14338" max="14338" width="10.875" style="78" customWidth="1"/>
    <col min="14339" max="14339" width="11.375" style="78" customWidth="1"/>
    <col min="14340" max="14340" width="10" style="78"/>
    <col min="14341" max="14341" width="11.375" style="78" customWidth="1"/>
    <col min="14342" max="14342" width="11.875" style="78" customWidth="1"/>
    <col min="14343" max="14343" width="10" style="78"/>
    <col min="14344" max="14344" width="10.875" style="78" bestFit="1" customWidth="1"/>
    <col min="14345" max="14346" width="10" style="78"/>
    <col min="14347" max="14348" width="10.125" style="78" bestFit="1" customWidth="1"/>
    <col min="14349" max="14592" width="10" style="78"/>
    <col min="14593" max="14593" width="28.375" style="78" customWidth="1"/>
    <col min="14594" max="14594" width="10.875" style="78" customWidth="1"/>
    <col min="14595" max="14595" width="11.375" style="78" customWidth="1"/>
    <col min="14596" max="14596" width="10" style="78"/>
    <col min="14597" max="14597" width="11.375" style="78" customWidth="1"/>
    <col min="14598" max="14598" width="11.875" style="78" customWidth="1"/>
    <col min="14599" max="14599" width="10" style="78"/>
    <col min="14600" max="14600" width="10.875" style="78" bestFit="1" customWidth="1"/>
    <col min="14601" max="14602" width="10" style="78"/>
    <col min="14603" max="14604" width="10.125" style="78" bestFit="1" customWidth="1"/>
    <col min="14605" max="14848" width="10" style="78"/>
    <col min="14849" max="14849" width="28.375" style="78" customWidth="1"/>
    <col min="14850" max="14850" width="10.875" style="78" customWidth="1"/>
    <col min="14851" max="14851" width="11.375" style="78" customWidth="1"/>
    <col min="14852" max="14852" width="10" style="78"/>
    <col min="14853" max="14853" width="11.375" style="78" customWidth="1"/>
    <col min="14854" max="14854" width="11.875" style="78" customWidth="1"/>
    <col min="14855" max="14855" width="10" style="78"/>
    <col min="14856" max="14856" width="10.875" style="78" bestFit="1" customWidth="1"/>
    <col min="14857" max="14858" width="10" style="78"/>
    <col min="14859" max="14860" width="10.125" style="78" bestFit="1" customWidth="1"/>
    <col min="14861" max="15104" width="10" style="78"/>
    <col min="15105" max="15105" width="28.375" style="78" customWidth="1"/>
    <col min="15106" max="15106" width="10.875" style="78" customWidth="1"/>
    <col min="15107" max="15107" width="11.375" style="78" customWidth="1"/>
    <col min="15108" max="15108" width="10" style="78"/>
    <col min="15109" max="15109" width="11.375" style="78" customWidth="1"/>
    <col min="15110" max="15110" width="11.875" style="78" customWidth="1"/>
    <col min="15111" max="15111" width="10" style="78"/>
    <col min="15112" max="15112" width="10.875" style="78" bestFit="1" customWidth="1"/>
    <col min="15113" max="15114" width="10" style="78"/>
    <col min="15115" max="15116" width="10.125" style="78" bestFit="1" customWidth="1"/>
    <col min="15117" max="15360" width="11" style="78"/>
    <col min="15361" max="15361" width="28.375" style="78" customWidth="1"/>
    <col min="15362" max="15362" width="10.875" style="78" customWidth="1"/>
    <col min="15363" max="15363" width="11.375" style="78" customWidth="1"/>
    <col min="15364" max="15364" width="10" style="78"/>
    <col min="15365" max="15365" width="11.375" style="78" customWidth="1"/>
    <col min="15366" max="15366" width="11.875" style="78" customWidth="1"/>
    <col min="15367" max="15367" width="10" style="78"/>
    <col min="15368" max="15368" width="10.875" style="78" bestFit="1" customWidth="1"/>
    <col min="15369" max="15370" width="10" style="78"/>
    <col min="15371" max="15372" width="10.125" style="78" bestFit="1" customWidth="1"/>
    <col min="15373" max="15616" width="10" style="78"/>
    <col min="15617" max="15617" width="28.375" style="78" customWidth="1"/>
    <col min="15618" max="15618" width="10.875" style="78" customWidth="1"/>
    <col min="15619" max="15619" width="11.375" style="78" customWidth="1"/>
    <col min="15620" max="15620" width="10" style="78"/>
    <col min="15621" max="15621" width="11.375" style="78" customWidth="1"/>
    <col min="15622" max="15622" width="11.875" style="78" customWidth="1"/>
    <col min="15623" max="15623" width="10" style="78"/>
    <col min="15624" max="15624" width="10.875" style="78" bestFit="1" customWidth="1"/>
    <col min="15625" max="15626" width="10" style="78"/>
    <col min="15627" max="15628" width="10.125" style="78" bestFit="1" customWidth="1"/>
    <col min="15629" max="15872" width="10" style="78"/>
    <col min="15873" max="15873" width="28.375" style="78" customWidth="1"/>
    <col min="15874" max="15874" width="10.875" style="78" customWidth="1"/>
    <col min="15875" max="15875" width="11.375" style="78" customWidth="1"/>
    <col min="15876" max="15876" width="10" style="78"/>
    <col min="15877" max="15877" width="11.375" style="78" customWidth="1"/>
    <col min="15878" max="15878" width="11.875" style="78" customWidth="1"/>
    <col min="15879" max="15879" width="10" style="78"/>
    <col min="15880" max="15880" width="10.875" style="78" bestFit="1" customWidth="1"/>
    <col min="15881" max="15882" width="10" style="78"/>
    <col min="15883" max="15884" width="10.125" style="78" bestFit="1" customWidth="1"/>
    <col min="15885" max="16128" width="10" style="78"/>
    <col min="16129" max="16129" width="28.375" style="78" customWidth="1"/>
    <col min="16130" max="16130" width="10.875" style="78" customWidth="1"/>
    <col min="16131" max="16131" width="11.375" style="78" customWidth="1"/>
    <col min="16132" max="16132" width="10" style="78"/>
    <col min="16133" max="16133" width="11.375" style="78" customWidth="1"/>
    <col min="16134" max="16134" width="11.875" style="78" customWidth="1"/>
    <col min="16135" max="16135" width="10" style="78"/>
    <col min="16136" max="16136" width="10.875" style="78" bestFit="1" customWidth="1"/>
    <col min="16137" max="16138" width="10" style="78"/>
    <col min="16139" max="16140" width="10.125" style="78" bestFit="1" customWidth="1"/>
    <col min="16141" max="16384" width="11" style="78"/>
  </cols>
  <sheetData>
    <row r="1" spans="1:9" ht="14.25" x14ac:dyDescent="0.2">
      <c r="A1" s="477" t="s">
        <v>5</v>
      </c>
      <c r="B1" s="476"/>
      <c r="C1" s="476"/>
      <c r="D1" s="476"/>
      <c r="E1" s="476"/>
      <c r="F1" s="476"/>
      <c r="G1" s="476"/>
      <c r="H1" s="476"/>
      <c r="I1" s="391"/>
    </row>
    <row r="2" spans="1:9" ht="15.75" x14ac:dyDescent="0.25">
      <c r="A2" s="478"/>
      <c r="B2" s="479"/>
      <c r="C2" s="476"/>
      <c r="D2" s="476"/>
      <c r="E2" s="476"/>
      <c r="F2" s="476"/>
      <c r="G2" s="476"/>
      <c r="H2" s="62" t="s">
        <v>158</v>
      </c>
      <c r="I2" s="391"/>
    </row>
    <row r="3" spans="1:9" s="80" customFormat="1" ht="14.25" x14ac:dyDescent="0.2">
      <c r="A3" s="449"/>
      <c r="B3" s="861">
        <f>INDICE!A3</f>
        <v>42644</v>
      </c>
      <c r="C3" s="862"/>
      <c r="D3" s="862" t="s">
        <v>119</v>
      </c>
      <c r="E3" s="862"/>
      <c r="F3" s="862" t="s">
        <v>120</v>
      </c>
      <c r="G3" s="862"/>
      <c r="H3" s="862"/>
      <c r="I3" s="391"/>
    </row>
    <row r="4" spans="1:9" s="80" customFormat="1" ht="14.25" x14ac:dyDescent="0.2">
      <c r="A4" s="81"/>
      <c r="B4" s="72" t="s">
        <v>47</v>
      </c>
      <c r="C4" s="72" t="s">
        <v>486</v>
      </c>
      <c r="D4" s="72" t="s">
        <v>47</v>
      </c>
      <c r="E4" s="72" t="s">
        <v>486</v>
      </c>
      <c r="F4" s="72" t="s">
        <v>47</v>
      </c>
      <c r="G4" s="73" t="s">
        <v>486</v>
      </c>
      <c r="H4" s="73" t="s">
        <v>127</v>
      </c>
      <c r="I4" s="391"/>
    </row>
    <row r="5" spans="1:9" s="80" customFormat="1" ht="14.25" x14ac:dyDescent="0.2">
      <c r="A5" s="82" t="s">
        <v>605</v>
      </c>
      <c r="B5" s="470">
        <v>158.21991000000003</v>
      </c>
      <c r="C5" s="84">
        <v>18.564212201734623</v>
      </c>
      <c r="D5" s="83">
        <v>1603.0849800000001</v>
      </c>
      <c r="E5" s="84">
        <v>6.7501493374067074</v>
      </c>
      <c r="F5" s="83">
        <v>1977.5624700000003</v>
      </c>
      <c r="G5" s="84">
        <v>9.3203908344478528</v>
      </c>
      <c r="H5" s="473">
        <v>3.4985719009616187</v>
      </c>
      <c r="I5" s="391"/>
    </row>
    <row r="6" spans="1:9" s="80" customFormat="1" ht="14.25" x14ac:dyDescent="0.2">
      <c r="A6" s="82" t="s">
        <v>48</v>
      </c>
      <c r="B6" s="471">
        <v>389.25738000000001</v>
      </c>
      <c r="C6" s="86">
        <v>-1.6815507999712358</v>
      </c>
      <c r="D6" s="85">
        <v>3989.7295499999991</v>
      </c>
      <c r="E6" s="86">
        <v>2.3799929815425083</v>
      </c>
      <c r="F6" s="85">
        <v>4743.6665399999983</v>
      </c>
      <c r="G6" s="86">
        <v>2.3266655447044657</v>
      </c>
      <c r="H6" s="474">
        <v>8.3921791175455596</v>
      </c>
      <c r="I6" s="391"/>
    </row>
    <row r="7" spans="1:9" s="80" customFormat="1" ht="14.25" x14ac:dyDescent="0.2">
      <c r="A7" s="82" t="s">
        <v>49</v>
      </c>
      <c r="B7" s="471">
        <v>541.49449999999979</v>
      </c>
      <c r="C7" s="86">
        <v>13.219153044807561</v>
      </c>
      <c r="D7" s="85">
        <v>5023.3386499999997</v>
      </c>
      <c r="E7" s="86">
        <v>6.756446476238696</v>
      </c>
      <c r="F7" s="85">
        <v>5852.4533299999994</v>
      </c>
      <c r="G7" s="86">
        <v>7.1558488485131742</v>
      </c>
      <c r="H7" s="474">
        <v>10.353770908702192</v>
      </c>
      <c r="I7" s="391"/>
    </row>
    <row r="8" spans="1:9" s="80" customFormat="1" ht="14.25" x14ac:dyDescent="0.2">
      <c r="A8" s="82" t="s">
        <v>128</v>
      </c>
      <c r="B8" s="471">
        <v>2434.6541000000011</v>
      </c>
      <c r="C8" s="86">
        <v>-4.931149498411969</v>
      </c>
      <c r="D8" s="85">
        <v>24954.212520000005</v>
      </c>
      <c r="E8" s="86">
        <v>1.055254821654289</v>
      </c>
      <c r="F8" s="85">
        <v>30049.801810000004</v>
      </c>
      <c r="G8" s="86">
        <v>1.3856976386706368</v>
      </c>
      <c r="H8" s="474">
        <v>53.162109332471097</v>
      </c>
      <c r="I8" s="391"/>
    </row>
    <row r="9" spans="1:9" s="80" customFormat="1" ht="14.25" x14ac:dyDescent="0.2">
      <c r="A9" s="82" t="s">
        <v>129</v>
      </c>
      <c r="B9" s="471">
        <v>776.00240000000008</v>
      </c>
      <c r="C9" s="86">
        <v>17.39472324151005</v>
      </c>
      <c r="D9" s="85">
        <v>7266.5925099999986</v>
      </c>
      <c r="E9" s="86">
        <v>6.7080301462933729</v>
      </c>
      <c r="F9" s="85">
        <v>8696.0471200000011</v>
      </c>
      <c r="G9" s="87">
        <v>6.1965186312478195</v>
      </c>
      <c r="H9" s="474">
        <v>15.384467780413638</v>
      </c>
      <c r="I9" s="391"/>
    </row>
    <row r="10" spans="1:9" s="80" customFormat="1" ht="14.25" x14ac:dyDescent="0.2">
      <c r="A10" s="81" t="s">
        <v>487</v>
      </c>
      <c r="B10" s="472">
        <v>464</v>
      </c>
      <c r="C10" s="89">
        <v>17.144042158594498</v>
      </c>
      <c r="D10" s="88">
        <v>4450.4017943691761</v>
      </c>
      <c r="E10" s="511">
        <v>2.9363787124969856E-2</v>
      </c>
      <c r="F10" s="88">
        <v>5205.317324835125</v>
      </c>
      <c r="G10" s="89">
        <v>-1.1911798008158077</v>
      </c>
      <c r="H10" s="475">
        <v>9.2089009599058933</v>
      </c>
      <c r="I10" s="391"/>
    </row>
    <row r="11" spans="1:9" s="80" customFormat="1" ht="14.25" x14ac:dyDescent="0.2">
      <c r="A11" s="90" t="s">
        <v>488</v>
      </c>
      <c r="B11" s="91">
        <v>4763.6282900000006</v>
      </c>
      <c r="C11" s="92">
        <v>2.9821436837273252</v>
      </c>
      <c r="D11" s="91">
        <v>47287.360004369169</v>
      </c>
      <c r="E11" s="92">
        <v>2.6721993150220369</v>
      </c>
      <c r="F11" s="91">
        <v>56524.84859483513</v>
      </c>
      <c r="G11" s="92">
        <v>2.7683516180839676</v>
      </c>
      <c r="H11" s="92">
        <v>100</v>
      </c>
      <c r="I11" s="391"/>
    </row>
    <row r="12" spans="1:9" s="80" customFormat="1" ht="14.25" x14ac:dyDescent="0.2">
      <c r="A12" s="82"/>
      <c r="B12" s="82"/>
      <c r="C12" s="82"/>
      <c r="D12" s="82"/>
      <c r="E12" s="82"/>
      <c r="F12" s="82"/>
      <c r="G12" s="82"/>
      <c r="H12" s="93" t="s">
        <v>236</v>
      </c>
      <c r="I12" s="391"/>
    </row>
    <row r="13" spans="1:9" s="80" customFormat="1" ht="14.25" x14ac:dyDescent="0.2">
      <c r="A13" s="94" t="s">
        <v>555</v>
      </c>
      <c r="B13" s="82"/>
      <c r="C13" s="82"/>
      <c r="D13" s="82"/>
      <c r="E13" s="82"/>
      <c r="F13" s="82"/>
      <c r="G13" s="82"/>
      <c r="H13" s="82"/>
      <c r="I13" s="391"/>
    </row>
    <row r="14" spans="1:9" ht="14.25" x14ac:dyDescent="0.2">
      <c r="A14" s="94" t="s">
        <v>489</v>
      </c>
      <c r="B14" s="85"/>
      <c r="C14" s="476"/>
      <c r="D14" s="476"/>
      <c r="E14" s="476"/>
      <c r="F14" s="476"/>
      <c r="G14" s="476"/>
      <c r="H14" s="476"/>
      <c r="I14" s="391"/>
    </row>
    <row r="15" spans="1:9" ht="14.25" x14ac:dyDescent="0.2">
      <c r="A15" s="94" t="s">
        <v>490</v>
      </c>
      <c r="B15" s="476"/>
      <c r="C15" s="476"/>
      <c r="D15" s="476"/>
      <c r="E15" s="476"/>
      <c r="F15" s="476"/>
      <c r="G15" s="476"/>
      <c r="H15" s="476"/>
      <c r="I15" s="391"/>
    </row>
    <row r="16" spans="1:9" ht="14.25" x14ac:dyDescent="0.2">
      <c r="A16" s="166" t="s">
        <v>640</v>
      </c>
      <c r="B16" s="476"/>
      <c r="C16" s="476"/>
      <c r="D16" s="476"/>
      <c r="E16" s="476"/>
      <c r="F16" s="476"/>
      <c r="G16" s="476"/>
      <c r="H16" s="476"/>
      <c r="I16" s="391"/>
    </row>
    <row r="17" spans="2:9" ht="14.25" x14ac:dyDescent="0.2">
      <c r="B17" s="476"/>
      <c r="C17" s="476"/>
      <c r="D17" s="476"/>
      <c r="E17" s="476"/>
      <c r="F17" s="476"/>
      <c r="G17" s="476"/>
      <c r="H17" s="476"/>
      <c r="I17" s="391"/>
    </row>
  </sheetData>
  <mergeCells count="3">
    <mergeCell ref="B3:C3"/>
    <mergeCell ref="D3:E3"/>
    <mergeCell ref="F3:H3"/>
  </mergeCells>
  <conditionalFormatting sqref="E10">
    <cfRule type="cellIs" dxfId="310" priority="1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scale="94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R16"/>
  <sheetViews>
    <sheetView workbookViewId="0">
      <selection activeCell="D13" sqref="D13"/>
    </sheetView>
  </sheetViews>
  <sheetFormatPr baseColWidth="10" defaultColWidth="11.375" defaultRowHeight="14.25" x14ac:dyDescent="0.2"/>
  <cols>
    <col min="1" max="16384" width="11.375" style="1"/>
  </cols>
  <sheetData>
    <row r="1" spans="1:18" s="3" customFormat="1" ht="15" thickTop="1" x14ac:dyDescent="0.2">
      <c r="A1" s="450" t="s">
        <v>491</v>
      </c>
      <c r="B1" s="453"/>
      <c r="C1" s="453"/>
      <c r="D1" s="453"/>
    </row>
    <row r="2" spans="1:18" x14ac:dyDescent="0.2">
      <c r="A2" s="483"/>
      <c r="B2" s="481"/>
      <c r="C2" s="481"/>
      <c r="D2" s="484"/>
    </row>
    <row r="3" spans="1:18" x14ac:dyDescent="0.2">
      <c r="A3" s="485"/>
      <c r="B3" s="485">
        <v>2014</v>
      </c>
      <c r="C3" s="485">
        <v>2015</v>
      </c>
      <c r="D3" s="485">
        <v>2016</v>
      </c>
    </row>
    <row r="4" spans="1:18" x14ac:dyDescent="0.2">
      <c r="A4" s="452" t="s">
        <v>133</v>
      </c>
      <c r="B4" s="480">
        <v>-7.753502009242113</v>
      </c>
      <c r="C4" s="480">
        <v>-1.0465647887441898</v>
      </c>
      <c r="D4" s="480">
        <v>1.8734314839103041</v>
      </c>
      <c r="Q4" s="779"/>
      <c r="R4" s="779"/>
    </row>
    <row r="5" spans="1:18" x14ac:dyDescent="0.2">
      <c r="A5" s="452" t="s">
        <v>134</v>
      </c>
      <c r="B5" s="480">
        <v>-6.2083557342270943</v>
      </c>
      <c r="C5" s="480">
        <v>-0.45555905080575293</v>
      </c>
      <c r="D5" s="480">
        <v>1.4913399565417631</v>
      </c>
    </row>
    <row r="6" spans="1:18" x14ac:dyDescent="0.2">
      <c r="A6" s="452" t="s">
        <v>135</v>
      </c>
      <c r="B6" s="480">
        <v>-5.1314628475704174</v>
      </c>
      <c r="C6" s="480">
        <v>-0.39646117163062383</v>
      </c>
      <c r="D6" s="480">
        <v>1.8618850454439242</v>
      </c>
    </row>
    <row r="7" spans="1:18" x14ac:dyDescent="0.2">
      <c r="A7" s="452" t="s">
        <v>136</v>
      </c>
      <c r="B7" s="480">
        <v>-4.9921336206856806</v>
      </c>
      <c r="C7" s="480">
        <v>0.21445482425297638</v>
      </c>
      <c r="D7" s="480">
        <v>1.9582382404057548</v>
      </c>
    </row>
    <row r="8" spans="1:18" x14ac:dyDescent="0.2">
      <c r="A8" s="452" t="s">
        <v>137</v>
      </c>
      <c r="B8" s="480">
        <v>-4.2330189198514434</v>
      </c>
      <c r="C8" s="480">
        <v>0.49794843946810191</v>
      </c>
      <c r="D8" s="731">
        <v>2.0854695791238345</v>
      </c>
    </row>
    <row r="9" spans="1:18" x14ac:dyDescent="0.2">
      <c r="A9" s="452" t="s">
        <v>138</v>
      </c>
      <c r="B9" s="480">
        <v>-2.8953925133100227</v>
      </c>
      <c r="C9" s="480">
        <v>0.81088410210857997</v>
      </c>
      <c r="D9" s="731">
        <v>2.0847731253791442</v>
      </c>
    </row>
    <row r="10" spans="1:18" x14ac:dyDescent="0.2">
      <c r="A10" s="452" t="s">
        <v>139</v>
      </c>
      <c r="B10" s="480">
        <v>-2.6582284128819178</v>
      </c>
      <c r="C10" s="480">
        <v>1.20654179422955</v>
      </c>
      <c r="D10" s="731">
        <v>2.0679160098569205</v>
      </c>
    </row>
    <row r="11" spans="1:18" x14ac:dyDescent="0.2">
      <c r="A11" s="452" t="s">
        <v>140</v>
      </c>
      <c r="B11" s="480">
        <v>-2.2841931248927532</v>
      </c>
      <c r="C11" s="480">
        <v>2.0096408893019255</v>
      </c>
      <c r="D11" s="731">
        <v>2.1999053791917578</v>
      </c>
    </row>
    <row r="12" spans="1:18" x14ac:dyDescent="0.2">
      <c r="A12" s="452" t="s">
        <v>141</v>
      </c>
      <c r="B12" s="480">
        <v>-1.6555798884600568</v>
      </c>
      <c r="C12" s="480">
        <v>1.9104872561680004</v>
      </c>
      <c r="D12" s="731">
        <v>2.2724918896702024</v>
      </c>
    </row>
    <row r="13" spans="1:18" x14ac:dyDescent="0.2">
      <c r="A13" s="452" t="s">
        <v>142</v>
      </c>
      <c r="B13" s="480">
        <v>-1.1913288805458004</v>
      </c>
      <c r="C13" s="480">
        <v>1.5780367841651555</v>
      </c>
      <c r="D13" s="731">
        <v>2.7683516180839125</v>
      </c>
    </row>
    <row r="14" spans="1:18" x14ac:dyDescent="0.2">
      <c r="A14" s="452" t="s">
        <v>143</v>
      </c>
      <c r="B14" s="480">
        <v>-1.4577106405999996</v>
      </c>
      <c r="C14" s="480">
        <v>2.2303755411632586</v>
      </c>
      <c r="D14" s="731" t="s">
        <v>600</v>
      </c>
    </row>
    <row r="15" spans="1:18" x14ac:dyDescent="0.2">
      <c r="A15" s="481" t="s">
        <v>144</v>
      </c>
      <c r="B15" s="482">
        <v>-1.4138810684587531</v>
      </c>
      <c r="C15" s="482">
        <v>2.644184542078956</v>
      </c>
      <c r="D15" s="732" t="s">
        <v>600</v>
      </c>
    </row>
    <row r="16" spans="1:18" x14ac:dyDescent="0.2">
      <c r="A16" s="451"/>
      <c r="B16" s="452"/>
      <c r="C16" s="452"/>
      <c r="D16" s="93" t="s">
        <v>236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5"/>
  <sheetViews>
    <sheetView zoomScale="115" zoomScaleNormal="115" zoomScaleSheetLayoutView="100" workbookViewId="0">
      <selection activeCell="B14" sqref="B14"/>
    </sheetView>
  </sheetViews>
  <sheetFormatPr baseColWidth="10" defaultRowHeight="12.75" x14ac:dyDescent="0.2"/>
  <cols>
    <col min="1" max="1" width="27.375" style="96" customWidth="1"/>
    <col min="2" max="2" width="9.375" style="96" customWidth="1"/>
    <col min="3" max="3" width="12" style="96" customWidth="1"/>
    <col min="4" max="4" width="9.375" style="96" customWidth="1"/>
    <col min="5" max="5" width="10.5" style="96" customWidth="1"/>
    <col min="6" max="6" width="9.375" style="96" customWidth="1"/>
    <col min="7" max="7" width="10.75" style="96" customWidth="1"/>
    <col min="8" max="8" width="15.75" style="96" customWidth="1"/>
    <col min="9" max="9" width="11" style="96"/>
    <col min="10" max="10" width="10.875" style="96" bestFit="1" customWidth="1"/>
    <col min="11" max="256" width="10" style="96"/>
    <col min="257" max="257" width="24" style="96" customWidth="1"/>
    <col min="258" max="260" width="8.25" style="96" bestFit="1" customWidth="1"/>
    <col min="261" max="261" width="7.5" style="96" bestFit="1" customWidth="1"/>
    <col min="262" max="262" width="8.25" style="96" bestFit="1" customWidth="1"/>
    <col min="263" max="263" width="7.5" style="96" bestFit="1" customWidth="1"/>
    <col min="264" max="264" width="10.875" style="96" bestFit="1" customWidth="1"/>
    <col min="265" max="265" width="10" style="96"/>
    <col min="266" max="266" width="10.875" style="96" bestFit="1" customWidth="1"/>
    <col min="267" max="512" width="10" style="96"/>
    <col min="513" max="513" width="24" style="96" customWidth="1"/>
    <col min="514" max="516" width="8.25" style="96" bestFit="1" customWidth="1"/>
    <col min="517" max="517" width="7.5" style="96" bestFit="1" customWidth="1"/>
    <col min="518" max="518" width="8.25" style="96" bestFit="1" customWidth="1"/>
    <col min="519" max="519" width="7.5" style="96" bestFit="1" customWidth="1"/>
    <col min="520" max="520" width="10.875" style="96" bestFit="1" customWidth="1"/>
    <col min="521" max="521" width="10" style="96"/>
    <col min="522" max="522" width="10.875" style="96" bestFit="1" customWidth="1"/>
    <col min="523" max="768" width="10" style="96"/>
    <col min="769" max="769" width="24" style="96" customWidth="1"/>
    <col min="770" max="772" width="8.25" style="96" bestFit="1" customWidth="1"/>
    <col min="773" max="773" width="7.5" style="96" bestFit="1" customWidth="1"/>
    <col min="774" max="774" width="8.25" style="96" bestFit="1" customWidth="1"/>
    <col min="775" max="775" width="7.5" style="96" bestFit="1" customWidth="1"/>
    <col min="776" max="776" width="10.875" style="96" bestFit="1" customWidth="1"/>
    <col min="777" max="777" width="10" style="96"/>
    <col min="778" max="778" width="10.875" style="96" bestFit="1" customWidth="1"/>
    <col min="779" max="1024" width="11" style="96"/>
    <col min="1025" max="1025" width="24" style="96" customWidth="1"/>
    <col min="1026" max="1028" width="8.25" style="96" bestFit="1" customWidth="1"/>
    <col min="1029" max="1029" width="7.5" style="96" bestFit="1" customWidth="1"/>
    <col min="1030" max="1030" width="8.25" style="96" bestFit="1" customWidth="1"/>
    <col min="1031" max="1031" width="7.5" style="96" bestFit="1" customWidth="1"/>
    <col min="1032" max="1032" width="10.875" style="96" bestFit="1" customWidth="1"/>
    <col min="1033" max="1033" width="10" style="96"/>
    <col min="1034" max="1034" width="10.875" style="96" bestFit="1" customWidth="1"/>
    <col min="1035" max="1280" width="10" style="96"/>
    <col min="1281" max="1281" width="24" style="96" customWidth="1"/>
    <col min="1282" max="1284" width="8.25" style="96" bestFit="1" customWidth="1"/>
    <col min="1285" max="1285" width="7.5" style="96" bestFit="1" customWidth="1"/>
    <col min="1286" max="1286" width="8.25" style="96" bestFit="1" customWidth="1"/>
    <col min="1287" max="1287" width="7.5" style="96" bestFit="1" customWidth="1"/>
    <col min="1288" max="1288" width="10.875" style="96" bestFit="1" customWidth="1"/>
    <col min="1289" max="1289" width="10" style="96"/>
    <col min="1290" max="1290" width="10.875" style="96" bestFit="1" customWidth="1"/>
    <col min="1291" max="1536" width="10" style="96"/>
    <col min="1537" max="1537" width="24" style="96" customWidth="1"/>
    <col min="1538" max="1540" width="8.25" style="96" bestFit="1" customWidth="1"/>
    <col min="1541" max="1541" width="7.5" style="96" bestFit="1" customWidth="1"/>
    <col min="1542" max="1542" width="8.25" style="96" bestFit="1" customWidth="1"/>
    <col min="1543" max="1543" width="7.5" style="96" bestFit="1" customWidth="1"/>
    <col min="1544" max="1544" width="10.875" style="96" bestFit="1" customWidth="1"/>
    <col min="1545" max="1545" width="10" style="96"/>
    <col min="1546" max="1546" width="10.875" style="96" bestFit="1" customWidth="1"/>
    <col min="1547" max="1792" width="10" style="96"/>
    <col min="1793" max="1793" width="24" style="96" customWidth="1"/>
    <col min="1794" max="1796" width="8.25" style="96" bestFit="1" customWidth="1"/>
    <col min="1797" max="1797" width="7.5" style="96" bestFit="1" customWidth="1"/>
    <col min="1798" max="1798" width="8.25" style="96" bestFit="1" customWidth="1"/>
    <col min="1799" max="1799" width="7.5" style="96" bestFit="1" customWidth="1"/>
    <col min="1800" max="1800" width="10.875" style="96" bestFit="1" customWidth="1"/>
    <col min="1801" max="1801" width="10" style="96"/>
    <col min="1802" max="1802" width="10.875" style="96" bestFit="1" customWidth="1"/>
    <col min="1803" max="2048" width="11" style="96"/>
    <col min="2049" max="2049" width="24" style="96" customWidth="1"/>
    <col min="2050" max="2052" width="8.25" style="96" bestFit="1" customWidth="1"/>
    <col min="2053" max="2053" width="7.5" style="96" bestFit="1" customWidth="1"/>
    <col min="2054" max="2054" width="8.25" style="96" bestFit="1" customWidth="1"/>
    <col min="2055" max="2055" width="7.5" style="96" bestFit="1" customWidth="1"/>
    <col min="2056" max="2056" width="10.875" style="96" bestFit="1" customWidth="1"/>
    <col min="2057" max="2057" width="10" style="96"/>
    <col min="2058" max="2058" width="10.875" style="96" bestFit="1" customWidth="1"/>
    <col min="2059" max="2304" width="10" style="96"/>
    <col min="2305" max="2305" width="24" style="96" customWidth="1"/>
    <col min="2306" max="2308" width="8.25" style="96" bestFit="1" customWidth="1"/>
    <col min="2309" max="2309" width="7.5" style="96" bestFit="1" customWidth="1"/>
    <col min="2310" max="2310" width="8.25" style="96" bestFit="1" customWidth="1"/>
    <col min="2311" max="2311" width="7.5" style="96" bestFit="1" customWidth="1"/>
    <col min="2312" max="2312" width="10.875" style="96" bestFit="1" customWidth="1"/>
    <col min="2313" max="2313" width="10" style="96"/>
    <col min="2314" max="2314" width="10.875" style="96" bestFit="1" customWidth="1"/>
    <col min="2315" max="2560" width="10" style="96"/>
    <col min="2561" max="2561" width="24" style="96" customWidth="1"/>
    <col min="2562" max="2564" width="8.25" style="96" bestFit="1" customWidth="1"/>
    <col min="2565" max="2565" width="7.5" style="96" bestFit="1" customWidth="1"/>
    <col min="2566" max="2566" width="8.25" style="96" bestFit="1" customWidth="1"/>
    <col min="2567" max="2567" width="7.5" style="96" bestFit="1" customWidth="1"/>
    <col min="2568" max="2568" width="10.875" style="96" bestFit="1" customWidth="1"/>
    <col min="2569" max="2569" width="10" style="96"/>
    <col min="2570" max="2570" width="10.875" style="96" bestFit="1" customWidth="1"/>
    <col min="2571" max="2816" width="10" style="96"/>
    <col min="2817" max="2817" width="24" style="96" customWidth="1"/>
    <col min="2818" max="2820" width="8.25" style="96" bestFit="1" customWidth="1"/>
    <col min="2821" max="2821" width="7.5" style="96" bestFit="1" customWidth="1"/>
    <col min="2822" max="2822" width="8.25" style="96" bestFit="1" customWidth="1"/>
    <col min="2823" max="2823" width="7.5" style="96" bestFit="1" customWidth="1"/>
    <col min="2824" max="2824" width="10.875" style="96" bestFit="1" customWidth="1"/>
    <col min="2825" max="2825" width="10" style="96"/>
    <col min="2826" max="2826" width="10.875" style="96" bestFit="1" customWidth="1"/>
    <col min="2827" max="3072" width="11" style="96"/>
    <col min="3073" max="3073" width="24" style="96" customWidth="1"/>
    <col min="3074" max="3076" width="8.25" style="96" bestFit="1" customWidth="1"/>
    <col min="3077" max="3077" width="7.5" style="96" bestFit="1" customWidth="1"/>
    <col min="3078" max="3078" width="8.25" style="96" bestFit="1" customWidth="1"/>
    <col min="3079" max="3079" width="7.5" style="96" bestFit="1" customWidth="1"/>
    <col min="3080" max="3080" width="10.875" style="96" bestFit="1" customWidth="1"/>
    <col min="3081" max="3081" width="10" style="96"/>
    <col min="3082" max="3082" width="10.875" style="96" bestFit="1" customWidth="1"/>
    <col min="3083" max="3328" width="10" style="96"/>
    <col min="3329" max="3329" width="24" style="96" customWidth="1"/>
    <col min="3330" max="3332" width="8.25" style="96" bestFit="1" customWidth="1"/>
    <col min="3333" max="3333" width="7.5" style="96" bestFit="1" customWidth="1"/>
    <col min="3334" max="3334" width="8.25" style="96" bestFit="1" customWidth="1"/>
    <col min="3335" max="3335" width="7.5" style="96" bestFit="1" customWidth="1"/>
    <col min="3336" max="3336" width="10.875" style="96" bestFit="1" customWidth="1"/>
    <col min="3337" max="3337" width="10" style="96"/>
    <col min="3338" max="3338" width="10.875" style="96" bestFit="1" customWidth="1"/>
    <col min="3339" max="3584" width="10" style="96"/>
    <col min="3585" max="3585" width="24" style="96" customWidth="1"/>
    <col min="3586" max="3588" width="8.25" style="96" bestFit="1" customWidth="1"/>
    <col min="3589" max="3589" width="7.5" style="96" bestFit="1" customWidth="1"/>
    <col min="3590" max="3590" width="8.25" style="96" bestFit="1" customWidth="1"/>
    <col min="3591" max="3591" width="7.5" style="96" bestFit="1" customWidth="1"/>
    <col min="3592" max="3592" width="10.875" style="96" bestFit="1" customWidth="1"/>
    <col min="3593" max="3593" width="10" style="96"/>
    <col min="3594" max="3594" width="10.875" style="96" bestFit="1" customWidth="1"/>
    <col min="3595" max="3840" width="10" style="96"/>
    <col min="3841" max="3841" width="24" style="96" customWidth="1"/>
    <col min="3842" max="3844" width="8.25" style="96" bestFit="1" customWidth="1"/>
    <col min="3845" max="3845" width="7.5" style="96" bestFit="1" customWidth="1"/>
    <col min="3846" max="3846" width="8.25" style="96" bestFit="1" customWidth="1"/>
    <col min="3847" max="3847" width="7.5" style="96" bestFit="1" customWidth="1"/>
    <col min="3848" max="3848" width="10.875" style="96" bestFit="1" customWidth="1"/>
    <col min="3849" max="3849" width="10" style="96"/>
    <col min="3850" max="3850" width="10.875" style="96" bestFit="1" customWidth="1"/>
    <col min="3851" max="4096" width="11" style="96"/>
    <col min="4097" max="4097" width="24" style="96" customWidth="1"/>
    <col min="4098" max="4100" width="8.25" style="96" bestFit="1" customWidth="1"/>
    <col min="4101" max="4101" width="7.5" style="96" bestFit="1" customWidth="1"/>
    <col min="4102" max="4102" width="8.25" style="96" bestFit="1" customWidth="1"/>
    <col min="4103" max="4103" width="7.5" style="96" bestFit="1" customWidth="1"/>
    <col min="4104" max="4104" width="10.875" style="96" bestFit="1" customWidth="1"/>
    <col min="4105" max="4105" width="10" style="96"/>
    <col min="4106" max="4106" width="10.875" style="96" bestFit="1" customWidth="1"/>
    <col min="4107" max="4352" width="10" style="96"/>
    <col min="4353" max="4353" width="24" style="96" customWidth="1"/>
    <col min="4354" max="4356" width="8.25" style="96" bestFit="1" customWidth="1"/>
    <col min="4357" max="4357" width="7.5" style="96" bestFit="1" customWidth="1"/>
    <col min="4358" max="4358" width="8.25" style="96" bestFit="1" customWidth="1"/>
    <col min="4359" max="4359" width="7.5" style="96" bestFit="1" customWidth="1"/>
    <col min="4360" max="4360" width="10.875" style="96" bestFit="1" customWidth="1"/>
    <col min="4361" max="4361" width="10" style="96"/>
    <col min="4362" max="4362" width="10.875" style="96" bestFit="1" customWidth="1"/>
    <col min="4363" max="4608" width="10" style="96"/>
    <col min="4609" max="4609" width="24" style="96" customWidth="1"/>
    <col min="4610" max="4612" width="8.25" style="96" bestFit="1" customWidth="1"/>
    <col min="4613" max="4613" width="7.5" style="96" bestFit="1" customWidth="1"/>
    <col min="4614" max="4614" width="8.25" style="96" bestFit="1" customWidth="1"/>
    <col min="4615" max="4615" width="7.5" style="96" bestFit="1" customWidth="1"/>
    <col min="4616" max="4616" width="10.875" style="96" bestFit="1" customWidth="1"/>
    <col min="4617" max="4617" width="10" style="96"/>
    <col min="4618" max="4618" width="10.875" style="96" bestFit="1" customWidth="1"/>
    <col min="4619" max="4864" width="10" style="96"/>
    <col min="4865" max="4865" width="24" style="96" customWidth="1"/>
    <col min="4866" max="4868" width="8.25" style="96" bestFit="1" customWidth="1"/>
    <col min="4869" max="4869" width="7.5" style="96" bestFit="1" customWidth="1"/>
    <col min="4870" max="4870" width="8.25" style="96" bestFit="1" customWidth="1"/>
    <col min="4871" max="4871" width="7.5" style="96" bestFit="1" customWidth="1"/>
    <col min="4872" max="4872" width="10.875" style="96" bestFit="1" customWidth="1"/>
    <col min="4873" max="4873" width="10" style="96"/>
    <col min="4874" max="4874" width="10.875" style="96" bestFit="1" customWidth="1"/>
    <col min="4875" max="5120" width="11" style="96"/>
    <col min="5121" max="5121" width="24" style="96" customWidth="1"/>
    <col min="5122" max="5124" width="8.25" style="96" bestFit="1" customWidth="1"/>
    <col min="5125" max="5125" width="7.5" style="96" bestFit="1" customWidth="1"/>
    <col min="5126" max="5126" width="8.25" style="96" bestFit="1" customWidth="1"/>
    <col min="5127" max="5127" width="7.5" style="96" bestFit="1" customWidth="1"/>
    <col min="5128" max="5128" width="10.875" style="96" bestFit="1" customWidth="1"/>
    <col min="5129" max="5129" width="10" style="96"/>
    <col min="5130" max="5130" width="10.875" style="96" bestFit="1" customWidth="1"/>
    <col min="5131" max="5376" width="10" style="96"/>
    <col min="5377" max="5377" width="24" style="96" customWidth="1"/>
    <col min="5378" max="5380" width="8.25" style="96" bestFit="1" customWidth="1"/>
    <col min="5381" max="5381" width="7.5" style="96" bestFit="1" customWidth="1"/>
    <col min="5382" max="5382" width="8.25" style="96" bestFit="1" customWidth="1"/>
    <col min="5383" max="5383" width="7.5" style="96" bestFit="1" customWidth="1"/>
    <col min="5384" max="5384" width="10.875" style="96" bestFit="1" customWidth="1"/>
    <col min="5385" max="5385" width="10" style="96"/>
    <col min="5386" max="5386" width="10.875" style="96" bestFit="1" customWidth="1"/>
    <col min="5387" max="5632" width="10" style="96"/>
    <col min="5633" max="5633" width="24" style="96" customWidth="1"/>
    <col min="5634" max="5636" width="8.25" style="96" bestFit="1" customWidth="1"/>
    <col min="5637" max="5637" width="7.5" style="96" bestFit="1" customWidth="1"/>
    <col min="5638" max="5638" width="8.25" style="96" bestFit="1" customWidth="1"/>
    <col min="5639" max="5639" width="7.5" style="96" bestFit="1" customWidth="1"/>
    <col min="5640" max="5640" width="10.875" style="96" bestFit="1" customWidth="1"/>
    <col min="5641" max="5641" width="10" style="96"/>
    <col min="5642" max="5642" width="10.875" style="96" bestFit="1" customWidth="1"/>
    <col min="5643" max="5888" width="10" style="96"/>
    <col min="5889" max="5889" width="24" style="96" customWidth="1"/>
    <col min="5890" max="5892" width="8.25" style="96" bestFit="1" customWidth="1"/>
    <col min="5893" max="5893" width="7.5" style="96" bestFit="1" customWidth="1"/>
    <col min="5894" max="5894" width="8.25" style="96" bestFit="1" customWidth="1"/>
    <col min="5895" max="5895" width="7.5" style="96" bestFit="1" customWidth="1"/>
    <col min="5896" max="5896" width="10.875" style="96" bestFit="1" customWidth="1"/>
    <col min="5897" max="5897" width="10" style="96"/>
    <col min="5898" max="5898" width="10.875" style="96" bestFit="1" customWidth="1"/>
    <col min="5899" max="6144" width="11" style="96"/>
    <col min="6145" max="6145" width="24" style="96" customWidth="1"/>
    <col min="6146" max="6148" width="8.25" style="96" bestFit="1" customWidth="1"/>
    <col min="6149" max="6149" width="7.5" style="96" bestFit="1" customWidth="1"/>
    <col min="6150" max="6150" width="8.25" style="96" bestFit="1" customWidth="1"/>
    <col min="6151" max="6151" width="7.5" style="96" bestFit="1" customWidth="1"/>
    <col min="6152" max="6152" width="10.875" style="96" bestFit="1" customWidth="1"/>
    <col min="6153" max="6153" width="10" style="96"/>
    <col min="6154" max="6154" width="10.875" style="96" bestFit="1" customWidth="1"/>
    <col min="6155" max="6400" width="10" style="96"/>
    <col min="6401" max="6401" width="24" style="96" customWidth="1"/>
    <col min="6402" max="6404" width="8.25" style="96" bestFit="1" customWidth="1"/>
    <col min="6405" max="6405" width="7.5" style="96" bestFit="1" customWidth="1"/>
    <col min="6406" max="6406" width="8.25" style="96" bestFit="1" customWidth="1"/>
    <col min="6407" max="6407" width="7.5" style="96" bestFit="1" customWidth="1"/>
    <col min="6408" max="6408" width="10.875" style="96" bestFit="1" customWidth="1"/>
    <col min="6409" max="6409" width="10" style="96"/>
    <col min="6410" max="6410" width="10.875" style="96" bestFit="1" customWidth="1"/>
    <col min="6411" max="6656" width="10" style="96"/>
    <col min="6657" max="6657" width="24" style="96" customWidth="1"/>
    <col min="6658" max="6660" width="8.25" style="96" bestFit="1" customWidth="1"/>
    <col min="6661" max="6661" width="7.5" style="96" bestFit="1" customWidth="1"/>
    <col min="6662" max="6662" width="8.25" style="96" bestFit="1" customWidth="1"/>
    <col min="6663" max="6663" width="7.5" style="96" bestFit="1" customWidth="1"/>
    <col min="6664" max="6664" width="10.875" style="96" bestFit="1" customWidth="1"/>
    <col min="6665" max="6665" width="10" style="96"/>
    <col min="6666" max="6666" width="10.875" style="96" bestFit="1" customWidth="1"/>
    <col min="6667" max="6912" width="10" style="96"/>
    <col min="6913" max="6913" width="24" style="96" customWidth="1"/>
    <col min="6914" max="6916" width="8.25" style="96" bestFit="1" customWidth="1"/>
    <col min="6917" max="6917" width="7.5" style="96" bestFit="1" customWidth="1"/>
    <col min="6918" max="6918" width="8.25" style="96" bestFit="1" customWidth="1"/>
    <col min="6919" max="6919" width="7.5" style="96" bestFit="1" customWidth="1"/>
    <col min="6920" max="6920" width="10.875" style="96" bestFit="1" customWidth="1"/>
    <col min="6921" max="6921" width="10" style="96"/>
    <col min="6922" max="6922" width="10.875" style="96" bestFit="1" customWidth="1"/>
    <col min="6923" max="7168" width="11" style="96"/>
    <col min="7169" max="7169" width="24" style="96" customWidth="1"/>
    <col min="7170" max="7172" width="8.25" style="96" bestFit="1" customWidth="1"/>
    <col min="7173" max="7173" width="7.5" style="96" bestFit="1" customWidth="1"/>
    <col min="7174" max="7174" width="8.25" style="96" bestFit="1" customWidth="1"/>
    <col min="7175" max="7175" width="7.5" style="96" bestFit="1" customWidth="1"/>
    <col min="7176" max="7176" width="10.875" style="96" bestFit="1" customWidth="1"/>
    <col min="7177" max="7177" width="10" style="96"/>
    <col min="7178" max="7178" width="10.875" style="96" bestFit="1" customWidth="1"/>
    <col min="7179" max="7424" width="10" style="96"/>
    <col min="7425" max="7425" width="24" style="96" customWidth="1"/>
    <col min="7426" max="7428" width="8.25" style="96" bestFit="1" customWidth="1"/>
    <col min="7429" max="7429" width="7.5" style="96" bestFit="1" customWidth="1"/>
    <col min="7430" max="7430" width="8.25" style="96" bestFit="1" customWidth="1"/>
    <col min="7431" max="7431" width="7.5" style="96" bestFit="1" customWidth="1"/>
    <col min="7432" max="7432" width="10.875" style="96" bestFit="1" customWidth="1"/>
    <col min="7433" max="7433" width="10" style="96"/>
    <col min="7434" max="7434" width="10.875" style="96" bestFit="1" customWidth="1"/>
    <col min="7435" max="7680" width="10" style="96"/>
    <col min="7681" max="7681" width="24" style="96" customWidth="1"/>
    <col min="7682" max="7684" width="8.25" style="96" bestFit="1" customWidth="1"/>
    <col min="7685" max="7685" width="7.5" style="96" bestFit="1" customWidth="1"/>
    <col min="7686" max="7686" width="8.25" style="96" bestFit="1" customWidth="1"/>
    <col min="7687" max="7687" width="7.5" style="96" bestFit="1" customWidth="1"/>
    <col min="7688" max="7688" width="10.875" style="96" bestFit="1" customWidth="1"/>
    <col min="7689" max="7689" width="10" style="96"/>
    <col min="7690" max="7690" width="10.875" style="96" bestFit="1" customWidth="1"/>
    <col min="7691" max="7936" width="10" style="96"/>
    <col min="7937" max="7937" width="24" style="96" customWidth="1"/>
    <col min="7938" max="7940" width="8.25" style="96" bestFit="1" customWidth="1"/>
    <col min="7941" max="7941" width="7.5" style="96" bestFit="1" customWidth="1"/>
    <col min="7942" max="7942" width="8.25" style="96" bestFit="1" customWidth="1"/>
    <col min="7943" max="7943" width="7.5" style="96" bestFit="1" customWidth="1"/>
    <col min="7944" max="7944" width="10.875" style="96" bestFit="1" customWidth="1"/>
    <col min="7945" max="7945" width="10" style="96"/>
    <col min="7946" max="7946" width="10.875" style="96" bestFit="1" customWidth="1"/>
    <col min="7947" max="8192" width="11" style="96"/>
    <col min="8193" max="8193" width="24" style="96" customWidth="1"/>
    <col min="8194" max="8196" width="8.25" style="96" bestFit="1" customWidth="1"/>
    <col min="8197" max="8197" width="7.5" style="96" bestFit="1" customWidth="1"/>
    <col min="8198" max="8198" width="8.25" style="96" bestFit="1" customWidth="1"/>
    <col min="8199" max="8199" width="7.5" style="96" bestFit="1" customWidth="1"/>
    <col min="8200" max="8200" width="10.875" style="96" bestFit="1" customWidth="1"/>
    <col min="8201" max="8201" width="10" style="96"/>
    <col min="8202" max="8202" width="10.875" style="96" bestFit="1" customWidth="1"/>
    <col min="8203" max="8448" width="10" style="96"/>
    <col min="8449" max="8449" width="24" style="96" customWidth="1"/>
    <col min="8450" max="8452" width="8.25" style="96" bestFit="1" customWidth="1"/>
    <col min="8453" max="8453" width="7.5" style="96" bestFit="1" customWidth="1"/>
    <col min="8454" max="8454" width="8.25" style="96" bestFit="1" customWidth="1"/>
    <col min="8455" max="8455" width="7.5" style="96" bestFit="1" customWidth="1"/>
    <col min="8456" max="8456" width="10.875" style="96" bestFit="1" customWidth="1"/>
    <col min="8457" max="8457" width="10" style="96"/>
    <col min="8458" max="8458" width="10.875" style="96" bestFit="1" customWidth="1"/>
    <col min="8459" max="8704" width="10" style="96"/>
    <col min="8705" max="8705" width="24" style="96" customWidth="1"/>
    <col min="8706" max="8708" width="8.25" style="96" bestFit="1" customWidth="1"/>
    <col min="8709" max="8709" width="7.5" style="96" bestFit="1" customWidth="1"/>
    <col min="8710" max="8710" width="8.25" style="96" bestFit="1" customWidth="1"/>
    <col min="8711" max="8711" width="7.5" style="96" bestFit="1" customWidth="1"/>
    <col min="8712" max="8712" width="10.875" style="96" bestFit="1" customWidth="1"/>
    <col min="8713" max="8713" width="10" style="96"/>
    <col min="8714" max="8714" width="10.875" style="96" bestFit="1" customWidth="1"/>
    <col min="8715" max="8960" width="10" style="96"/>
    <col min="8961" max="8961" width="24" style="96" customWidth="1"/>
    <col min="8962" max="8964" width="8.25" style="96" bestFit="1" customWidth="1"/>
    <col min="8965" max="8965" width="7.5" style="96" bestFit="1" customWidth="1"/>
    <col min="8966" max="8966" width="8.25" style="96" bestFit="1" customWidth="1"/>
    <col min="8967" max="8967" width="7.5" style="96" bestFit="1" customWidth="1"/>
    <col min="8968" max="8968" width="10.875" style="96" bestFit="1" customWidth="1"/>
    <col min="8969" max="8969" width="10" style="96"/>
    <col min="8970" max="8970" width="10.875" style="96" bestFit="1" customWidth="1"/>
    <col min="8971" max="9216" width="11" style="96"/>
    <col min="9217" max="9217" width="24" style="96" customWidth="1"/>
    <col min="9218" max="9220" width="8.25" style="96" bestFit="1" customWidth="1"/>
    <col min="9221" max="9221" width="7.5" style="96" bestFit="1" customWidth="1"/>
    <col min="9222" max="9222" width="8.25" style="96" bestFit="1" customWidth="1"/>
    <col min="9223" max="9223" width="7.5" style="96" bestFit="1" customWidth="1"/>
    <col min="9224" max="9224" width="10.875" style="96" bestFit="1" customWidth="1"/>
    <col min="9225" max="9225" width="10" style="96"/>
    <col min="9226" max="9226" width="10.875" style="96" bestFit="1" customWidth="1"/>
    <col min="9227" max="9472" width="10" style="96"/>
    <col min="9473" max="9473" width="24" style="96" customWidth="1"/>
    <col min="9474" max="9476" width="8.25" style="96" bestFit="1" customWidth="1"/>
    <col min="9477" max="9477" width="7.5" style="96" bestFit="1" customWidth="1"/>
    <col min="9478" max="9478" width="8.25" style="96" bestFit="1" customWidth="1"/>
    <col min="9479" max="9479" width="7.5" style="96" bestFit="1" customWidth="1"/>
    <col min="9480" max="9480" width="10.875" style="96" bestFit="1" customWidth="1"/>
    <col min="9481" max="9481" width="10" style="96"/>
    <col min="9482" max="9482" width="10.875" style="96" bestFit="1" customWidth="1"/>
    <col min="9483" max="9728" width="10" style="96"/>
    <col min="9729" max="9729" width="24" style="96" customWidth="1"/>
    <col min="9730" max="9732" width="8.25" style="96" bestFit="1" customWidth="1"/>
    <col min="9733" max="9733" width="7.5" style="96" bestFit="1" customWidth="1"/>
    <col min="9734" max="9734" width="8.25" style="96" bestFit="1" customWidth="1"/>
    <col min="9735" max="9735" width="7.5" style="96" bestFit="1" customWidth="1"/>
    <col min="9736" max="9736" width="10.875" style="96" bestFit="1" customWidth="1"/>
    <col min="9737" max="9737" width="10" style="96"/>
    <col min="9738" max="9738" width="10.875" style="96" bestFit="1" customWidth="1"/>
    <col min="9739" max="9984" width="10" style="96"/>
    <col min="9985" max="9985" width="24" style="96" customWidth="1"/>
    <col min="9986" max="9988" width="8.25" style="96" bestFit="1" customWidth="1"/>
    <col min="9989" max="9989" width="7.5" style="96" bestFit="1" customWidth="1"/>
    <col min="9990" max="9990" width="8.25" style="96" bestFit="1" customWidth="1"/>
    <col min="9991" max="9991" width="7.5" style="96" bestFit="1" customWidth="1"/>
    <col min="9992" max="9992" width="10.875" style="96" bestFit="1" customWidth="1"/>
    <col min="9993" max="9993" width="10" style="96"/>
    <col min="9994" max="9994" width="10.875" style="96" bestFit="1" customWidth="1"/>
    <col min="9995" max="10240" width="11" style="96"/>
    <col min="10241" max="10241" width="24" style="96" customWidth="1"/>
    <col min="10242" max="10244" width="8.25" style="96" bestFit="1" customWidth="1"/>
    <col min="10245" max="10245" width="7.5" style="96" bestFit="1" customWidth="1"/>
    <col min="10246" max="10246" width="8.25" style="96" bestFit="1" customWidth="1"/>
    <col min="10247" max="10247" width="7.5" style="96" bestFit="1" customWidth="1"/>
    <col min="10248" max="10248" width="10.875" style="96" bestFit="1" customWidth="1"/>
    <col min="10249" max="10249" width="10" style="96"/>
    <col min="10250" max="10250" width="10.875" style="96" bestFit="1" customWidth="1"/>
    <col min="10251" max="10496" width="10" style="96"/>
    <col min="10497" max="10497" width="24" style="96" customWidth="1"/>
    <col min="10498" max="10500" width="8.25" style="96" bestFit="1" customWidth="1"/>
    <col min="10501" max="10501" width="7.5" style="96" bestFit="1" customWidth="1"/>
    <col min="10502" max="10502" width="8.25" style="96" bestFit="1" customWidth="1"/>
    <col min="10503" max="10503" width="7.5" style="96" bestFit="1" customWidth="1"/>
    <col min="10504" max="10504" width="10.875" style="96" bestFit="1" customWidth="1"/>
    <col min="10505" max="10505" width="10" style="96"/>
    <col min="10506" max="10506" width="10.875" style="96" bestFit="1" customWidth="1"/>
    <col min="10507" max="10752" width="10" style="96"/>
    <col min="10753" max="10753" width="24" style="96" customWidth="1"/>
    <col min="10754" max="10756" width="8.25" style="96" bestFit="1" customWidth="1"/>
    <col min="10757" max="10757" width="7.5" style="96" bestFit="1" customWidth="1"/>
    <col min="10758" max="10758" width="8.25" style="96" bestFit="1" customWidth="1"/>
    <col min="10759" max="10759" width="7.5" style="96" bestFit="1" customWidth="1"/>
    <col min="10760" max="10760" width="10.875" style="96" bestFit="1" customWidth="1"/>
    <col min="10761" max="10761" width="10" style="96"/>
    <col min="10762" max="10762" width="10.875" style="96" bestFit="1" customWidth="1"/>
    <col min="10763" max="11008" width="10" style="96"/>
    <col min="11009" max="11009" width="24" style="96" customWidth="1"/>
    <col min="11010" max="11012" width="8.25" style="96" bestFit="1" customWidth="1"/>
    <col min="11013" max="11013" width="7.5" style="96" bestFit="1" customWidth="1"/>
    <col min="11014" max="11014" width="8.25" style="96" bestFit="1" customWidth="1"/>
    <col min="11015" max="11015" width="7.5" style="96" bestFit="1" customWidth="1"/>
    <col min="11016" max="11016" width="10.875" style="96" bestFit="1" customWidth="1"/>
    <col min="11017" max="11017" width="10" style="96"/>
    <col min="11018" max="11018" width="10.875" style="96" bestFit="1" customWidth="1"/>
    <col min="11019" max="11264" width="11" style="96"/>
    <col min="11265" max="11265" width="24" style="96" customWidth="1"/>
    <col min="11266" max="11268" width="8.25" style="96" bestFit="1" customWidth="1"/>
    <col min="11269" max="11269" width="7.5" style="96" bestFit="1" customWidth="1"/>
    <col min="11270" max="11270" width="8.25" style="96" bestFit="1" customWidth="1"/>
    <col min="11271" max="11271" width="7.5" style="96" bestFit="1" customWidth="1"/>
    <col min="11272" max="11272" width="10.875" style="96" bestFit="1" customWidth="1"/>
    <col min="11273" max="11273" width="10" style="96"/>
    <col min="11274" max="11274" width="10.875" style="96" bestFit="1" customWidth="1"/>
    <col min="11275" max="11520" width="10" style="96"/>
    <col min="11521" max="11521" width="24" style="96" customWidth="1"/>
    <col min="11522" max="11524" width="8.25" style="96" bestFit="1" customWidth="1"/>
    <col min="11525" max="11525" width="7.5" style="96" bestFit="1" customWidth="1"/>
    <col min="11526" max="11526" width="8.25" style="96" bestFit="1" customWidth="1"/>
    <col min="11527" max="11527" width="7.5" style="96" bestFit="1" customWidth="1"/>
    <col min="11528" max="11528" width="10.875" style="96" bestFit="1" customWidth="1"/>
    <col min="11529" max="11529" width="10" style="96"/>
    <col min="11530" max="11530" width="10.875" style="96" bestFit="1" customWidth="1"/>
    <col min="11531" max="11776" width="10" style="96"/>
    <col min="11777" max="11777" width="24" style="96" customWidth="1"/>
    <col min="11778" max="11780" width="8.25" style="96" bestFit="1" customWidth="1"/>
    <col min="11781" max="11781" width="7.5" style="96" bestFit="1" customWidth="1"/>
    <col min="11782" max="11782" width="8.25" style="96" bestFit="1" customWidth="1"/>
    <col min="11783" max="11783" width="7.5" style="96" bestFit="1" customWidth="1"/>
    <col min="11784" max="11784" width="10.875" style="96" bestFit="1" customWidth="1"/>
    <col min="11785" max="11785" width="10" style="96"/>
    <col min="11786" max="11786" width="10.875" style="96" bestFit="1" customWidth="1"/>
    <col min="11787" max="12032" width="10" style="96"/>
    <col min="12033" max="12033" width="24" style="96" customWidth="1"/>
    <col min="12034" max="12036" width="8.25" style="96" bestFit="1" customWidth="1"/>
    <col min="12037" max="12037" width="7.5" style="96" bestFit="1" customWidth="1"/>
    <col min="12038" max="12038" width="8.25" style="96" bestFit="1" customWidth="1"/>
    <col min="12039" max="12039" width="7.5" style="96" bestFit="1" customWidth="1"/>
    <col min="12040" max="12040" width="10.875" style="96" bestFit="1" customWidth="1"/>
    <col min="12041" max="12041" width="10" style="96"/>
    <col min="12042" max="12042" width="10.875" style="96" bestFit="1" customWidth="1"/>
    <col min="12043" max="12288" width="11" style="96"/>
    <col min="12289" max="12289" width="24" style="96" customWidth="1"/>
    <col min="12290" max="12292" width="8.25" style="96" bestFit="1" customWidth="1"/>
    <col min="12293" max="12293" width="7.5" style="96" bestFit="1" customWidth="1"/>
    <col min="12294" max="12294" width="8.25" style="96" bestFit="1" customWidth="1"/>
    <col min="12295" max="12295" width="7.5" style="96" bestFit="1" customWidth="1"/>
    <col min="12296" max="12296" width="10.875" style="96" bestFit="1" customWidth="1"/>
    <col min="12297" max="12297" width="10" style="96"/>
    <col min="12298" max="12298" width="10.875" style="96" bestFit="1" customWidth="1"/>
    <col min="12299" max="12544" width="10" style="96"/>
    <col min="12545" max="12545" width="24" style="96" customWidth="1"/>
    <col min="12546" max="12548" width="8.25" style="96" bestFit="1" customWidth="1"/>
    <col min="12549" max="12549" width="7.5" style="96" bestFit="1" customWidth="1"/>
    <col min="12550" max="12550" width="8.25" style="96" bestFit="1" customWidth="1"/>
    <col min="12551" max="12551" width="7.5" style="96" bestFit="1" customWidth="1"/>
    <col min="12552" max="12552" width="10.875" style="96" bestFit="1" customWidth="1"/>
    <col min="12553" max="12553" width="10" style="96"/>
    <col min="12554" max="12554" width="10.875" style="96" bestFit="1" customWidth="1"/>
    <col min="12555" max="12800" width="10" style="96"/>
    <col min="12801" max="12801" width="24" style="96" customWidth="1"/>
    <col min="12802" max="12804" width="8.25" style="96" bestFit="1" customWidth="1"/>
    <col min="12805" max="12805" width="7.5" style="96" bestFit="1" customWidth="1"/>
    <col min="12806" max="12806" width="8.25" style="96" bestFit="1" customWidth="1"/>
    <col min="12807" max="12807" width="7.5" style="96" bestFit="1" customWidth="1"/>
    <col min="12808" max="12808" width="10.875" style="96" bestFit="1" customWidth="1"/>
    <col min="12809" max="12809" width="10" style="96"/>
    <col min="12810" max="12810" width="10.875" style="96" bestFit="1" customWidth="1"/>
    <col min="12811" max="13056" width="10" style="96"/>
    <col min="13057" max="13057" width="24" style="96" customWidth="1"/>
    <col min="13058" max="13060" width="8.25" style="96" bestFit="1" customWidth="1"/>
    <col min="13061" max="13061" width="7.5" style="96" bestFit="1" customWidth="1"/>
    <col min="13062" max="13062" width="8.25" style="96" bestFit="1" customWidth="1"/>
    <col min="13063" max="13063" width="7.5" style="96" bestFit="1" customWidth="1"/>
    <col min="13064" max="13064" width="10.875" style="96" bestFit="1" customWidth="1"/>
    <col min="13065" max="13065" width="10" style="96"/>
    <col min="13066" max="13066" width="10.875" style="96" bestFit="1" customWidth="1"/>
    <col min="13067" max="13312" width="11" style="96"/>
    <col min="13313" max="13313" width="24" style="96" customWidth="1"/>
    <col min="13314" max="13316" width="8.25" style="96" bestFit="1" customWidth="1"/>
    <col min="13317" max="13317" width="7.5" style="96" bestFit="1" customWidth="1"/>
    <col min="13318" max="13318" width="8.25" style="96" bestFit="1" customWidth="1"/>
    <col min="13319" max="13319" width="7.5" style="96" bestFit="1" customWidth="1"/>
    <col min="13320" max="13320" width="10.875" style="96" bestFit="1" customWidth="1"/>
    <col min="13321" max="13321" width="10" style="96"/>
    <col min="13322" max="13322" width="10.875" style="96" bestFit="1" customWidth="1"/>
    <col min="13323" max="13568" width="10" style="96"/>
    <col min="13569" max="13569" width="24" style="96" customWidth="1"/>
    <col min="13570" max="13572" width="8.25" style="96" bestFit="1" customWidth="1"/>
    <col min="13573" max="13573" width="7.5" style="96" bestFit="1" customWidth="1"/>
    <col min="13574" max="13574" width="8.25" style="96" bestFit="1" customWidth="1"/>
    <col min="13575" max="13575" width="7.5" style="96" bestFit="1" customWidth="1"/>
    <col min="13576" max="13576" width="10.875" style="96" bestFit="1" customWidth="1"/>
    <col min="13577" max="13577" width="10" style="96"/>
    <col min="13578" max="13578" width="10.875" style="96" bestFit="1" customWidth="1"/>
    <col min="13579" max="13824" width="10" style="96"/>
    <col min="13825" max="13825" width="24" style="96" customWidth="1"/>
    <col min="13826" max="13828" width="8.25" style="96" bestFit="1" customWidth="1"/>
    <col min="13829" max="13829" width="7.5" style="96" bestFit="1" customWidth="1"/>
    <col min="13830" max="13830" width="8.25" style="96" bestFit="1" customWidth="1"/>
    <col min="13831" max="13831" width="7.5" style="96" bestFit="1" customWidth="1"/>
    <col min="13832" max="13832" width="10.875" style="96" bestFit="1" customWidth="1"/>
    <col min="13833" max="13833" width="10" style="96"/>
    <col min="13834" max="13834" width="10.875" style="96" bestFit="1" customWidth="1"/>
    <col min="13835" max="14080" width="10" style="96"/>
    <col min="14081" max="14081" width="24" style="96" customWidth="1"/>
    <col min="14082" max="14084" width="8.25" style="96" bestFit="1" customWidth="1"/>
    <col min="14085" max="14085" width="7.5" style="96" bestFit="1" customWidth="1"/>
    <col min="14086" max="14086" width="8.25" style="96" bestFit="1" customWidth="1"/>
    <col min="14087" max="14087" width="7.5" style="96" bestFit="1" customWidth="1"/>
    <col min="14088" max="14088" width="10.875" style="96" bestFit="1" customWidth="1"/>
    <col min="14089" max="14089" width="10" style="96"/>
    <col min="14090" max="14090" width="10.875" style="96" bestFit="1" customWidth="1"/>
    <col min="14091" max="14336" width="11" style="96"/>
    <col min="14337" max="14337" width="24" style="96" customWidth="1"/>
    <col min="14338" max="14340" width="8.25" style="96" bestFit="1" customWidth="1"/>
    <col min="14341" max="14341" width="7.5" style="96" bestFit="1" customWidth="1"/>
    <col min="14342" max="14342" width="8.25" style="96" bestFit="1" customWidth="1"/>
    <col min="14343" max="14343" width="7.5" style="96" bestFit="1" customWidth="1"/>
    <col min="14344" max="14344" width="10.875" style="96" bestFit="1" customWidth="1"/>
    <col min="14345" max="14345" width="10" style="96"/>
    <col min="14346" max="14346" width="10.875" style="96" bestFit="1" customWidth="1"/>
    <col min="14347" max="14592" width="10" style="96"/>
    <col min="14593" max="14593" width="24" style="96" customWidth="1"/>
    <col min="14594" max="14596" width="8.25" style="96" bestFit="1" customWidth="1"/>
    <col min="14597" max="14597" width="7.5" style="96" bestFit="1" customWidth="1"/>
    <col min="14598" max="14598" width="8.25" style="96" bestFit="1" customWidth="1"/>
    <col min="14599" max="14599" width="7.5" style="96" bestFit="1" customWidth="1"/>
    <col min="14600" max="14600" width="10.875" style="96" bestFit="1" customWidth="1"/>
    <col min="14601" max="14601" width="10" style="96"/>
    <col min="14602" max="14602" width="10.875" style="96" bestFit="1" customWidth="1"/>
    <col min="14603" max="14848" width="10" style="96"/>
    <col min="14849" max="14849" width="24" style="96" customWidth="1"/>
    <col min="14850" max="14852" width="8.25" style="96" bestFit="1" customWidth="1"/>
    <col min="14853" max="14853" width="7.5" style="96" bestFit="1" customWidth="1"/>
    <col min="14854" max="14854" width="8.25" style="96" bestFit="1" customWidth="1"/>
    <col min="14855" max="14855" width="7.5" style="96" bestFit="1" customWidth="1"/>
    <col min="14856" max="14856" width="10.875" style="96" bestFit="1" customWidth="1"/>
    <col min="14857" max="14857" width="10" style="96"/>
    <col min="14858" max="14858" width="10.875" style="96" bestFit="1" customWidth="1"/>
    <col min="14859" max="15104" width="10" style="96"/>
    <col min="15105" max="15105" width="24" style="96" customWidth="1"/>
    <col min="15106" max="15108" width="8.25" style="96" bestFit="1" customWidth="1"/>
    <col min="15109" max="15109" width="7.5" style="96" bestFit="1" customWidth="1"/>
    <col min="15110" max="15110" width="8.25" style="96" bestFit="1" customWidth="1"/>
    <col min="15111" max="15111" width="7.5" style="96" bestFit="1" customWidth="1"/>
    <col min="15112" max="15112" width="10.875" style="96" bestFit="1" customWidth="1"/>
    <col min="15113" max="15113" width="10" style="96"/>
    <col min="15114" max="15114" width="10.875" style="96" bestFit="1" customWidth="1"/>
    <col min="15115" max="15360" width="11" style="96"/>
    <col min="15361" max="15361" width="24" style="96" customWidth="1"/>
    <col min="15362" max="15364" width="8.25" style="96" bestFit="1" customWidth="1"/>
    <col min="15365" max="15365" width="7.5" style="96" bestFit="1" customWidth="1"/>
    <col min="15366" max="15366" width="8.25" style="96" bestFit="1" customWidth="1"/>
    <col min="15367" max="15367" width="7.5" style="96" bestFit="1" customWidth="1"/>
    <col min="15368" max="15368" width="10.875" style="96" bestFit="1" customWidth="1"/>
    <col min="15369" max="15369" width="10" style="96"/>
    <col min="15370" max="15370" width="10.875" style="96" bestFit="1" customWidth="1"/>
    <col min="15371" max="15616" width="10" style="96"/>
    <col min="15617" max="15617" width="24" style="96" customWidth="1"/>
    <col min="15618" max="15620" width="8.25" style="96" bestFit="1" customWidth="1"/>
    <col min="15621" max="15621" width="7.5" style="96" bestFit="1" customWidth="1"/>
    <col min="15622" max="15622" width="8.25" style="96" bestFit="1" customWidth="1"/>
    <col min="15623" max="15623" width="7.5" style="96" bestFit="1" customWidth="1"/>
    <col min="15624" max="15624" width="10.875" style="96" bestFit="1" customWidth="1"/>
    <col min="15625" max="15625" width="10" style="96"/>
    <col min="15626" max="15626" width="10.875" style="96" bestFit="1" customWidth="1"/>
    <col min="15627" max="15872" width="10" style="96"/>
    <col min="15873" max="15873" width="24" style="96" customWidth="1"/>
    <col min="15874" max="15876" width="8.25" style="96" bestFit="1" customWidth="1"/>
    <col min="15877" max="15877" width="7.5" style="96" bestFit="1" customWidth="1"/>
    <col min="15878" max="15878" width="8.25" style="96" bestFit="1" customWidth="1"/>
    <col min="15879" max="15879" width="7.5" style="96" bestFit="1" customWidth="1"/>
    <col min="15880" max="15880" width="10.875" style="96" bestFit="1" customWidth="1"/>
    <col min="15881" max="15881" width="10" style="96"/>
    <col min="15882" max="15882" width="10.875" style="96" bestFit="1" customWidth="1"/>
    <col min="15883" max="16128" width="10" style="96"/>
    <col min="16129" max="16129" width="24" style="96" customWidth="1"/>
    <col min="16130" max="16132" width="8.25" style="96" bestFit="1" customWidth="1"/>
    <col min="16133" max="16133" width="7.5" style="96" bestFit="1" customWidth="1"/>
    <col min="16134" max="16134" width="8.25" style="96" bestFit="1" customWidth="1"/>
    <col min="16135" max="16135" width="7.5" style="96" bestFit="1" customWidth="1"/>
    <col min="16136" max="16136" width="10.875" style="96" bestFit="1" customWidth="1"/>
    <col min="16137" max="16137" width="10" style="96"/>
    <col min="16138" max="16138" width="10.875" style="96" bestFit="1" customWidth="1"/>
    <col min="16139" max="16384" width="11" style="96"/>
  </cols>
  <sheetData>
    <row r="1" spans="1:8" s="95" customFormat="1" ht="13.5" thickTop="1" x14ac:dyDescent="0.2">
      <c r="A1" s="488" t="s">
        <v>24</v>
      </c>
      <c r="B1" s="489"/>
      <c r="C1" s="489"/>
      <c r="D1" s="489"/>
      <c r="E1" s="489"/>
      <c r="F1" s="489"/>
      <c r="G1" s="489"/>
      <c r="H1" s="489"/>
    </row>
    <row r="2" spans="1:8" ht="15.75" x14ac:dyDescent="0.25">
      <c r="A2" s="490"/>
      <c r="B2" s="491"/>
      <c r="C2" s="492"/>
      <c r="D2" s="492"/>
      <c r="E2" s="492"/>
      <c r="F2" s="492"/>
      <c r="G2" s="492"/>
      <c r="H2" s="521" t="s">
        <v>158</v>
      </c>
    </row>
    <row r="3" spans="1:8" s="80" customFormat="1" x14ac:dyDescent="0.2">
      <c r="A3" s="444"/>
      <c r="B3" s="861">
        <f>INDICE!A3</f>
        <v>42644</v>
      </c>
      <c r="C3" s="862"/>
      <c r="D3" s="862" t="s">
        <v>119</v>
      </c>
      <c r="E3" s="862"/>
      <c r="F3" s="862" t="s">
        <v>120</v>
      </c>
      <c r="G3" s="862"/>
      <c r="H3" s="862"/>
    </row>
    <row r="4" spans="1:8" s="80" customFormat="1" x14ac:dyDescent="0.2">
      <c r="A4" s="445"/>
      <c r="B4" s="97" t="s">
        <v>47</v>
      </c>
      <c r="C4" s="97" t="s">
        <v>486</v>
      </c>
      <c r="D4" s="97" t="s">
        <v>47</v>
      </c>
      <c r="E4" s="97" t="s">
        <v>486</v>
      </c>
      <c r="F4" s="97" t="s">
        <v>47</v>
      </c>
      <c r="G4" s="440" t="s">
        <v>486</v>
      </c>
      <c r="H4" s="440" t="s">
        <v>127</v>
      </c>
    </row>
    <row r="5" spans="1:8" s="102" customFormat="1" x14ac:dyDescent="0.2">
      <c r="A5" s="494" t="s">
        <v>145</v>
      </c>
      <c r="B5" s="503">
        <v>56.493200000000002</v>
      </c>
      <c r="C5" s="496">
        <v>-10.958175409551103</v>
      </c>
      <c r="D5" s="495">
        <v>679.01765999999998</v>
      </c>
      <c r="E5" s="496">
        <v>-2.0806145728030443</v>
      </c>
      <c r="F5" s="495">
        <v>849.75480000000005</v>
      </c>
      <c r="G5" s="496">
        <v>-1.8913576836280328</v>
      </c>
      <c r="H5" s="501">
        <v>42.969808180067247</v>
      </c>
    </row>
    <row r="6" spans="1:8" s="102" customFormat="1" x14ac:dyDescent="0.2">
      <c r="A6" s="494" t="s">
        <v>146</v>
      </c>
      <c r="B6" s="503">
        <v>29.254120000000007</v>
      </c>
      <c r="C6" s="496">
        <v>-8.1920684097151337</v>
      </c>
      <c r="D6" s="495">
        <v>415.64795000000004</v>
      </c>
      <c r="E6" s="496">
        <v>-2.3274314121464448</v>
      </c>
      <c r="F6" s="495">
        <v>506.52222999999998</v>
      </c>
      <c r="G6" s="496">
        <v>-1.1245809374176867</v>
      </c>
      <c r="H6" s="501">
        <v>25.613462921350845</v>
      </c>
    </row>
    <row r="7" spans="1:8" s="102" customFormat="1" x14ac:dyDescent="0.2">
      <c r="A7" s="494" t="s">
        <v>147</v>
      </c>
      <c r="B7" s="503">
        <v>4.0521000000000011</v>
      </c>
      <c r="C7" s="496">
        <v>3.7273869893434015</v>
      </c>
      <c r="D7" s="495">
        <v>39.541270000000011</v>
      </c>
      <c r="E7" s="496">
        <v>11.550556535893797</v>
      </c>
      <c r="F7" s="495">
        <v>47.121220000000008</v>
      </c>
      <c r="G7" s="496">
        <v>13.700590566618207</v>
      </c>
      <c r="H7" s="501">
        <v>2.3827929946506319</v>
      </c>
    </row>
    <row r="8" spans="1:8" s="102" customFormat="1" x14ac:dyDescent="0.2">
      <c r="A8" s="497" t="s">
        <v>615</v>
      </c>
      <c r="B8" s="502">
        <v>68.420490000000001</v>
      </c>
      <c r="C8" s="499">
        <v>99.884925302235459</v>
      </c>
      <c r="D8" s="498">
        <v>468.87809999999996</v>
      </c>
      <c r="E8" s="500">
        <v>35.017567789529288</v>
      </c>
      <c r="F8" s="498">
        <v>574.16422</v>
      </c>
      <c r="G8" s="500">
        <v>47.563169556278503</v>
      </c>
      <c r="H8" s="794">
        <v>29.033935903931262</v>
      </c>
    </row>
    <row r="9" spans="1:8" s="80" customFormat="1" x14ac:dyDescent="0.2">
      <c r="A9" s="446" t="s">
        <v>118</v>
      </c>
      <c r="B9" s="69">
        <v>158.21991000000003</v>
      </c>
      <c r="C9" s="70">
        <v>18.564212201734623</v>
      </c>
      <c r="D9" s="69">
        <v>1603.0849800000001</v>
      </c>
      <c r="E9" s="70">
        <v>6.7501493374067074</v>
      </c>
      <c r="F9" s="69">
        <v>1977.5624700000003</v>
      </c>
      <c r="G9" s="70">
        <v>9.3203908344478528</v>
      </c>
      <c r="H9" s="70">
        <v>100</v>
      </c>
    </row>
    <row r="10" spans="1:8" s="102" customFormat="1" x14ac:dyDescent="0.2">
      <c r="A10" s="487"/>
      <c r="B10" s="486"/>
      <c r="C10" s="493"/>
      <c r="D10" s="486"/>
      <c r="E10" s="493"/>
      <c r="F10" s="486"/>
      <c r="G10" s="493"/>
      <c r="H10" s="93" t="s">
        <v>236</v>
      </c>
    </row>
    <row r="11" spans="1:8" s="102" customFormat="1" x14ac:dyDescent="0.2">
      <c r="A11" s="447" t="s">
        <v>555</v>
      </c>
      <c r="B11" s="486"/>
      <c r="C11" s="486"/>
      <c r="D11" s="486"/>
      <c r="E11" s="486"/>
      <c r="F11" s="486"/>
      <c r="G11" s="493"/>
      <c r="H11" s="493"/>
    </row>
    <row r="12" spans="1:8" s="102" customFormat="1" x14ac:dyDescent="0.2">
      <c r="A12" s="447" t="s">
        <v>614</v>
      </c>
      <c r="B12" s="486"/>
      <c r="C12" s="486"/>
      <c r="D12" s="486"/>
      <c r="E12" s="486"/>
      <c r="F12" s="486"/>
      <c r="G12" s="493"/>
      <c r="H12" s="493"/>
    </row>
    <row r="13" spans="1:8" s="102" customFormat="1" ht="14.25" x14ac:dyDescent="0.2">
      <c r="A13" s="166" t="s">
        <v>640</v>
      </c>
      <c r="B13" s="452"/>
      <c r="C13" s="452"/>
      <c r="D13" s="452"/>
      <c r="E13" s="452"/>
      <c r="F13" s="452"/>
      <c r="G13" s="452"/>
      <c r="H13" s="452"/>
    </row>
    <row r="14" spans="1:8" s="102" customFormat="1" x14ac:dyDescent="0.2"/>
    <row r="15" spans="1:8" s="102" customFormat="1" x14ac:dyDescent="0.2"/>
  </sheetData>
  <mergeCells count="3">
    <mergeCell ref="B3:C3"/>
    <mergeCell ref="D3:E3"/>
    <mergeCell ref="F3:H3"/>
  </mergeCells>
  <conditionalFormatting sqref="B8">
    <cfRule type="cellIs" dxfId="309" priority="4" operator="between">
      <formula>0</formula>
      <formula>0.5</formula>
    </cfRule>
  </conditionalFormatting>
  <conditionalFormatting sqref="D8">
    <cfRule type="cellIs" dxfId="308" priority="3" operator="between">
      <formula>0</formula>
      <formula>0.5</formula>
    </cfRule>
  </conditionalFormatting>
  <conditionalFormatting sqref="F8">
    <cfRule type="cellIs" dxfId="307" priority="2" operator="between">
      <formula>0</formula>
      <formula>0.5</formula>
    </cfRule>
  </conditionalFormatting>
  <conditionalFormatting sqref="H8">
    <cfRule type="cellIs" dxfId="306" priority="1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N17"/>
  <sheetViews>
    <sheetView zoomScale="115" zoomScaleNormal="115" zoomScaleSheetLayoutView="100" workbookViewId="0">
      <selection activeCell="B7" sqref="B7"/>
    </sheetView>
  </sheetViews>
  <sheetFormatPr baseColWidth="10" defaultRowHeight="12.75" x14ac:dyDescent="0.2"/>
  <cols>
    <col min="1" max="1" width="21.625" style="96" customWidth="1"/>
    <col min="2" max="2" width="10" style="96" customWidth="1"/>
    <col min="3" max="3" width="11.875" style="96" customWidth="1"/>
    <col min="4" max="4" width="10" style="96" customWidth="1"/>
    <col min="5" max="5" width="10.875" style="96" customWidth="1"/>
    <col min="6" max="6" width="9.5" style="96" customWidth="1"/>
    <col min="7" max="7" width="11" style="96" customWidth="1"/>
    <col min="8" max="8" width="14.875" style="96" customWidth="1"/>
    <col min="9" max="9" width="11.5" style="96" customWidth="1"/>
    <col min="10" max="10" width="12.5" style="96" customWidth="1"/>
    <col min="11" max="15" width="11" style="96"/>
    <col min="16" max="256" width="10" style="96"/>
    <col min="257" max="257" width="18" style="96" customWidth="1"/>
    <col min="258" max="259" width="8.25" style="96" bestFit="1" customWidth="1"/>
    <col min="260" max="260" width="8.375" style="96" bestFit="1" customWidth="1"/>
    <col min="261" max="261" width="8.375" style="96" customWidth="1"/>
    <col min="262" max="262" width="8.375" style="96" bestFit="1" customWidth="1"/>
    <col min="263" max="263" width="9.125" style="96" bestFit="1" customWidth="1"/>
    <col min="264" max="264" width="11" style="96" bestFit="1" customWidth="1"/>
    <col min="265" max="265" width="10.125" style="96" bestFit="1" customWidth="1"/>
    <col min="266" max="266" width="11" style="96" bestFit="1" customWidth="1"/>
    <col min="267" max="512" width="10" style="96"/>
    <col min="513" max="513" width="18" style="96" customWidth="1"/>
    <col min="514" max="515" width="8.25" style="96" bestFit="1" customWidth="1"/>
    <col min="516" max="516" width="8.375" style="96" bestFit="1" customWidth="1"/>
    <col min="517" max="517" width="8.375" style="96" customWidth="1"/>
    <col min="518" max="518" width="8.375" style="96" bestFit="1" customWidth="1"/>
    <col min="519" max="519" width="9.125" style="96" bestFit="1" customWidth="1"/>
    <col min="520" max="520" width="11" style="96" bestFit="1" customWidth="1"/>
    <col min="521" max="521" width="10.125" style="96" bestFit="1" customWidth="1"/>
    <col min="522" max="522" width="11" style="96" bestFit="1" customWidth="1"/>
    <col min="523" max="768" width="10" style="96"/>
    <col min="769" max="769" width="18" style="96" customWidth="1"/>
    <col min="770" max="771" width="8.25" style="96" bestFit="1" customWidth="1"/>
    <col min="772" max="772" width="8.375" style="96" bestFit="1" customWidth="1"/>
    <col min="773" max="773" width="8.375" style="96" customWidth="1"/>
    <col min="774" max="774" width="8.375" style="96" bestFit="1" customWidth="1"/>
    <col min="775" max="775" width="9.125" style="96" bestFit="1" customWidth="1"/>
    <col min="776" max="776" width="11" style="96" bestFit="1" customWidth="1"/>
    <col min="777" max="777" width="10.125" style="96" bestFit="1" customWidth="1"/>
    <col min="778" max="778" width="11" style="96" bestFit="1" customWidth="1"/>
    <col min="779" max="1024" width="11" style="96"/>
    <col min="1025" max="1025" width="18" style="96" customWidth="1"/>
    <col min="1026" max="1027" width="8.25" style="96" bestFit="1" customWidth="1"/>
    <col min="1028" max="1028" width="8.375" style="96" bestFit="1" customWidth="1"/>
    <col min="1029" max="1029" width="8.375" style="96" customWidth="1"/>
    <col min="1030" max="1030" width="8.375" style="96" bestFit="1" customWidth="1"/>
    <col min="1031" max="1031" width="9.125" style="96" bestFit="1" customWidth="1"/>
    <col min="1032" max="1032" width="11" style="96" bestFit="1" customWidth="1"/>
    <col min="1033" max="1033" width="10.125" style="96" bestFit="1" customWidth="1"/>
    <col min="1034" max="1034" width="11" style="96" bestFit="1" customWidth="1"/>
    <col min="1035" max="1280" width="10" style="96"/>
    <col min="1281" max="1281" width="18" style="96" customWidth="1"/>
    <col min="1282" max="1283" width="8.25" style="96" bestFit="1" customWidth="1"/>
    <col min="1284" max="1284" width="8.375" style="96" bestFit="1" customWidth="1"/>
    <col min="1285" max="1285" width="8.375" style="96" customWidth="1"/>
    <col min="1286" max="1286" width="8.375" style="96" bestFit="1" customWidth="1"/>
    <col min="1287" max="1287" width="9.125" style="96" bestFit="1" customWidth="1"/>
    <col min="1288" max="1288" width="11" style="96" bestFit="1" customWidth="1"/>
    <col min="1289" max="1289" width="10.125" style="96" bestFit="1" customWidth="1"/>
    <col min="1290" max="1290" width="11" style="96" bestFit="1" customWidth="1"/>
    <col min="1291" max="1536" width="10" style="96"/>
    <col min="1537" max="1537" width="18" style="96" customWidth="1"/>
    <col min="1538" max="1539" width="8.25" style="96" bestFit="1" customWidth="1"/>
    <col min="1540" max="1540" width="8.375" style="96" bestFit="1" customWidth="1"/>
    <col min="1541" max="1541" width="8.375" style="96" customWidth="1"/>
    <col min="1542" max="1542" width="8.375" style="96" bestFit="1" customWidth="1"/>
    <col min="1543" max="1543" width="9.125" style="96" bestFit="1" customWidth="1"/>
    <col min="1544" max="1544" width="11" style="96" bestFit="1" customWidth="1"/>
    <col min="1545" max="1545" width="10.125" style="96" bestFit="1" customWidth="1"/>
    <col min="1546" max="1546" width="11" style="96" bestFit="1" customWidth="1"/>
    <col min="1547" max="1792" width="10" style="96"/>
    <col min="1793" max="1793" width="18" style="96" customWidth="1"/>
    <col min="1794" max="1795" width="8.25" style="96" bestFit="1" customWidth="1"/>
    <col min="1796" max="1796" width="8.375" style="96" bestFit="1" customWidth="1"/>
    <col min="1797" max="1797" width="8.375" style="96" customWidth="1"/>
    <col min="1798" max="1798" width="8.375" style="96" bestFit="1" customWidth="1"/>
    <col min="1799" max="1799" width="9.125" style="96" bestFit="1" customWidth="1"/>
    <col min="1800" max="1800" width="11" style="96" bestFit="1" customWidth="1"/>
    <col min="1801" max="1801" width="10.125" style="96" bestFit="1" customWidth="1"/>
    <col min="1802" max="1802" width="11" style="96" bestFit="1" customWidth="1"/>
    <col min="1803" max="2048" width="11" style="96"/>
    <col min="2049" max="2049" width="18" style="96" customWidth="1"/>
    <col min="2050" max="2051" width="8.25" style="96" bestFit="1" customWidth="1"/>
    <col min="2052" max="2052" width="8.375" style="96" bestFit="1" customWidth="1"/>
    <col min="2053" max="2053" width="8.375" style="96" customWidth="1"/>
    <col min="2054" max="2054" width="8.375" style="96" bestFit="1" customWidth="1"/>
    <col min="2055" max="2055" width="9.125" style="96" bestFit="1" customWidth="1"/>
    <col min="2056" max="2056" width="11" style="96" bestFit="1" customWidth="1"/>
    <col min="2057" max="2057" width="10.125" style="96" bestFit="1" customWidth="1"/>
    <col min="2058" max="2058" width="11" style="96" bestFit="1" customWidth="1"/>
    <col min="2059" max="2304" width="10" style="96"/>
    <col min="2305" max="2305" width="18" style="96" customWidth="1"/>
    <col min="2306" max="2307" width="8.25" style="96" bestFit="1" customWidth="1"/>
    <col min="2308" max="2308" width="8.375" style="96" bestFit="1" customWidth="1"/>
    <col min="2309" max="2309" width="8.375" style="96" customWidth="1"/>
    <col min="2310" max="2310" width="8.375" style="96" bestFit="1" customWidth="1"/>
    <col min="2311" max="2311" width="9.125" style="96" bestFit="1" customWidth="1"/>
    <col min="2312" max="2312" width="11" style="96" bestFit="1" customWidth="1"/>
    <col min="2313" max="2313" width="10.125" style="96" bestFit="1" customWidth="1"/>
    <col min="2314" max="2314" width="11" style="96" bestFit="1" customWidth="1"/>
    <col min="2315" max="2560" width="10" style="96"/>
    <col min="2561" max="2561" width="18" style="96" customWidth="1"/>
    <col min="2562" max="2563" width="8.25" style="96" bestFit="1" customWidth="1"/>
    <col min="2564" max="2564" width="8.375" style="96" bestFit="1" customWidth="1"/>
    <col min="2565" max="2565" width="8.375" style="96" customWidth="1"/>
    <col min="2566" max="2566" width="8.375" style="96" bestFit="1" customWidth="1"/>
    <col min="2567" max="2567" width="9.125" style="96" bestFit="1" customWidth="1"/>
    <col min="2568" max="2568" width="11" style="96" bestFit="1" customWidth="1"/>
    <col min="2569" max="2569" width="10.125" style="96" bestFit="1" customWidth="1"/>
    <col min="2570" max="2570" width="11" style="96" bestFit="1" customWidth="1"/>
    <col min="2571" max="2816" width="10" style="96"/>
    <col min="2817" max="2817" width="18" style="96" customWidth="1"/>
    <col min="2818" max="2819" width="8.25" style="96" bestFit="1" customWidth="1"/>
    <col min="2820" max="2820" width="8.375" style="96" bestFit="1" customWidth="1"/>
    <col min="2821" max="2821" width="8.375" style="96" customWidth="1"/>
    <col min="2822" max="2822" width="8.375" style="96" bestFit="1" customWidth="1"/>
    <col min="2823" max="2823" width="9.125" style="96" bestFit="1" customWidth="1"/>
    <col min="2824" max="2824" width="11" style="96" bestFit="1" customWidth="1"/>
    <col min="2825" max="2825" width="10.125" style="96" bestFit="1" customWidth="1"/>
    <col min="2826" max="2826" width="11" style="96" bestFit="1" customWidth="1"/>
    <col min="2827" max="3072" width="11" style="96"/>
    <col min="3073" max="3073" width="18" style="96" customWidth="1"/>
    <col min="3074" max="3075" width="8.25" style="96" bestFit="1" customWidth="1"/>
    <col min="3076" max="3076" width="8.375" style="96" bestFit="1" customWidth="1"/>
    <col min="3077" max="3077" width="8.375" style="96" customWidth="1"/>
    <col min="3078" max="3078" width="8.375" style="96" bestFit="1" customWidth="1"/>
    <col min="3079" max="3079" width="9.125" style="96" bestFit="1" customWidth="1"/>
    <col min="3080" max="3080" width="11" style="96" bestFit="1" customWidth="1"/>
    <col min="3081" max="3081" width="10.125" style="96" bestFit="1" customWidth="1"/>
    <col min="3082" max="3082" width="11" style="96" bestFit="1" customWidth="1"/>
    <col min="3083" max="3328" width="10" style="96"/>
    <col min="3329" max="3329" width="18" style="96" customWidth="1"/>
    <col min="3330" max="3331" width="8.25" style="96" bestFit="1" customWidth="1"/>
    <col min="3332" max="3332" width="8.375" style="96" bestFit="1" customWidth="1"/>
    <col min="3333" max="3333" width="8.375" style="96" customWidth="1"/>
    <col min="3334" max="3334" width="8.375" style="96" bestFit="1" customWidth="1"/>
    <col min="3335" max="3335" width="9.125" style="96" bestFit="1" customWidth="1"/>
    <col min="3336" max="3336" width="11" style="96" bestFit="1" customWidth="1"/>
    <col min="3337" max="3337" width="10.125" style="96" bestFit="1" customWidth="1"/>
    <col min="3338" max="3338" width="11" style="96" bestFit="1" customWidth="1"/>
    <col min="3339" max="3584" width="10" style="96"/>
    <col min="3585" max="3585" width="18" style="96" customWidth="1"/>
    <col min="3586" max="3587" width="8.25" style="96" bestFit="1" customWidth="1"/>
    <col min="3588" max="3588" width="8.375" style="96" bestFit="1" customWidth="1"/>
    <col min="3589" max="3589" width="8.375" style="96" customWidth="1"/>
    <col min="3590" max="3590" width="8.375" style="96" bestFit="1" customWidth="1"/>
    <col min="3591" max="3591" width="9.125" style="96" bestFit="1" customWidth="1"/>
    <col min="3592" max="3592" width="11" style="96" bestFit="1" customWidth="1"/>
    <col min="3593" max="3593" width="10.125" style="96" bestFit="1" customWidth="1"/>
    <col min="3594" max="3594" width="11" style="96" bestFit="1" customWidth="1"/>
    <col min="3595" max="3840" width="10" style="96"/>
    <col min="3841" max="3841" width="18" style="96" customWidth="1"/>
    <col min="3842" max="3843" width="8.25" style="96" bestFit="1" customWidth="1"/>
    <col min="3844" max="3844" width="8.375" style="96" bestFit="1" customWidth="1"/>
    <col min="3845" max="3845" width="8.375" style="96" customWidth="1"/>
    <col min="3846" max="3846" width="8.375" style="96" bestFit="1" customWidth="1"/>
    <col min="3847" max="3847" width="9.125" style="96" bestFit="1" customWidth="1"/>
    <col min="3848" max="3848" width="11" style="96" bestFit="1" customWidth="1"/>
    <col min="3849" max="3849" width="10.125" style="96" bestFit="1" customWidth="1"/>
    <col min="3850" max="3850" width="11" style="96" bestFit="1" customWidth="1"/>
    <col min="3851" max="4096" width="11" style="96"/>
    <col min="4097" max="4097" width="18" style="96" customWidth="1"/>
    <col min="4098" max="4099" width="8.25" style="96" bestFit="1" customWidth="1"/>
    <col min="4100" max="4100" width="8.375" style="96" bestFit="1" customWidth="1"/>
    <col min="4101" max="4101" width="8.375" style="96" customWidth="1"/>
    <col min="4102" max="4102" width="8.375" style="96" bestFit="1" customWidth="1"/>
    <col min="4103" max="4103" width="9.125" style="96" bestFit="1" customWidth="1"/>
    <col min="4104" max="4104" width="11" style="96" bestFit="1" customWidth="1"/>
    <col min="4105" max="4105" width="10.125" style="96" bestFit="1" customWidth="1"/>
    <col min="4106" max="4106" width="11" style="96" bestFit="1" customWidth="1"/>
    <col min="4107" max="4352" width="10" style="96"/>
    <col min="4353" max="4353" width="18" style="96" customWidth="1"/>
    <col min="4354" max="4355" width="8.25" style="96" bestFit="1" customWidth="1"/>
    <col min="4356" max="4356" width="8.375" style="96" bestFit="1" customWidth="1"/>
    <col min="4357" max="4357" width="8.375" style="96" customWidth="1"/>
    <col min="4358" max="4358" width="8.375" style="96" bestFit="1" customWidth="1"/>
    <col min="4359" max="4359" width="9.125" style="96" bestFit="1" customWidth="1"/>
    <col min="4360" max="4360" width="11" style="96" bestFit="1" customWidth="1"/>
    <col min="4361" max="4361" width="10.125" style="96" bestFit="1" customWidth="1"/>
    <col min="4362" max="4362" width="11" style="96" bestFit="1" customWidth="1"/>
    <col min="4363" max="4608" width="10" style="96"/>
    <col min="4609" max="4609" width="18" style="96" customWidth="1"/>
    <col min="4610" max="4611" width="8.25" style="96" bestFit="1" customWidth="1"/>
    <col min="4612" max="4612" width="8.375" style="96" bestFit="1" customWidth="1"/>
    <col min="4613" max="4613" width="8.375" style="96" customWidth="1"/>
    <col min="4614" max="4614" width="8.375" style="96" bestFit="1" customWidth="1"/>
    <col min="4615" max="4615" width="9.125" style="96" bestFit="1" customWidth="1"/>
    <col min="4616" max="4616" width="11" style="96" bestFit="1" customWidth="1"/>
    <col min="4617" max="4617" width="10.125" style="96" bestFit="1" customWidth="1"/>
    <col min="4618" max="4618" width="11" style="96" bestFit="1" customWidth="1"/>
    <col min="4619" max="4864" width="10" style="96"/>
    <col min="4865" max="4865" width="18" style="96" customWidth="1"/>
    <col min="4866" max="4867" width="8.25" style="96" bestFit="1" customWidth="1"/>
    <col min="4868" max="4868" width="8.375" style="96" bestFit="1" customWidth="1"/>
    <col min="4869" max="4869" width="8.375" style="96" customWidth="1"/>
    <col min="4870" max="4870" width="8.375" style="96" bestFit="1" customWidth="1"/>
    <col min="4871" max="4871" width="9.125" style="96" bestFit="1" customWidth="1"/>
    <col min="4872" max="4872" width="11" style="96" bestFit="1" customWidth="1"/>
    <col min="4873" max="4873" width="10.125" style="96" bestFit="1" customWidth="1"/>
    <col min="4874" max="4874" width="11" style="96" bestFit="1" customWidth="1"/>
    <col min="4875" max="5120" width="11" style="96"/>
    <col min="5121" max="5121" width="18" style="96" customWidth="1"/>
    <col min="5122" max="5123" width="8.25" style="96" bestFit="1" customWidth="1"/>
    <col min="5124" max="5124" width="8.375" style="96" bestFit="1" customWidth="1"/>
    <col min="5125" max="5125" width="8.375" style="96" customWidth="1"/>
    <col min="5126" max="5126" width="8.375" style="96" bestFit="1" customWidth="1"/>
    <col min="5127" max="5127" width="9.125" style="96" bestFit="1" customWidth="1"/>
    <col min="5128" max="5128" width="11" style="96" bestFit="1" customWidth="1"/>
    <col min="5129" max="5129" width="10.125" style="96" bestFit="1" customWidth="1"/>
    <col min="5130" max="5130" width="11" style="96" bestFit="1" customWidth="1"/>
    <col min="5131" max="5376" width="10" style="96"/>
    <col min="5377" max="5377" width="18" style="96" customWidth="1"/>
    <col min="5378" max="5379" width="8.25" style="96" bestFit="1" customWidth="1"/>
    <col min="5380" max="5380" width="8.375" style="96" bestFit="1" customWidth="1"/>
    <col min="5381" max="5381" width="8.375" style="96" customWidth="1"/>
    <col min="5382" max="5382" width="8.375" style="96" bestFit="1" customWidth="1"/>
    <col min="5383" max="5383" width="9.125" style="96" bestFit="1" customWidth="1"/>
    <col min="5384" max="5384" width="11" style="96" bestFit="1" customWidth="1"/>
    <col min="5385" max="5385" width="10.125" style="96" bestFit="1" customWidth="1"/>
    <col min="5386" max="5386" width="11" style="96" bestFit="1" customWidth="1"/>
    <col min="5387" max="5632" width="10" style="96"/>
    <col min="5633" max="5633" width="18" style="96" customWidth="1"/>
    <col min="5634" max="5635" width="8.25" style="96" bestFit="1" customWidth="1"/>
    <col min="5636" max="5636" width="8.375" style="96" bestFit="1" customWidth="1"/>
    <col min="5637" max="5637" width="8.375" style="96" customWidth="1"/>
    <col min="5638" max="5638" width="8.375" style="96" bestFit="1" customWidth="1"/>
    <col min="5639" max="5639" width="9.125" style="96" bestFit="1" customWidth="1"/>
    <col min="5640" max="5640" width="11" style="96" bestFit="1" customWidth="1"/>
    <col min="5641" max="5641" width="10.125" style="96" bestFit="1" customWidth="1"/>
    <col min="5642" max="5642" width="11" style="96" bestFit="1" customWidth="1"/>
    <col min="5643" max="5888" width="10" style="96"/>
    <col min="5889" max="5889" width="18" style="96" customWidth="1"/>
    <col min="5890" max="5891" width="8.25" style="96" bestFit="1" customWidth="1"/>
    <col min="5892" max="5892" width="8.375" style="96" bestFit="1" customWidth="1"/>
    <col min="5893" max="5893" width="8.375" style="96" customWidth="1"/>
    <col min="5894" max="5894" width="8.375" style="96" bestFit="1" customWidth="1"/>
    <col min="5895" max="5895" width="9.125" style="96" bestFit="1" customWidth="1"/>
    <col min="5896" max="5896" width="11" style="96" bestFit="1" customWidth="1"/>
    <col min="5897" max="5897" width="10.125" style="96" bestFit="1" customWidth="1"/>
    <col min="5898" max="5898" width="11" style="96" bestFit="1" customWidth="1"/>
    <col min="5899" max="6144" width="11" style="96"/>
    <col min="6145" max="6145" width="18" style="96" customWidth="1"/>
    <col min="6146" max="6147" width="8.25" style="96" bestFit="1" customWidth="1"/>
    <col min="6148" max="6148" width="8.375" style="96" bestFit="1" customWidth="1"/>
    <col min="6149" max="6149" width="8.375" style="96" customWidth="1"/>
    <col min="6150" max="6150" width="8.375" style="96" bestFit="1" customWidth="1"/>
    <col min="6151" max="6151" width="9.125" style="96" bestFit="1" customWidth="1"/>
    <col min="6152" max="6152" width="11" style="96" bestFit="1" customWidth="1"/>
    <col min="6153" max="6153" width="10.125" style="96" bestFit="1" customWidth="1"/>
    <col min="6154" max="6154" width="11" style="96" bestFit="1" customWidth="1"/>
    <col min="6155" max="6400" width="10" style="96"/>
    <col min="6401" max="6401" width="18" style="96" customWidth="1"/>
    <col min="6402" max="6403" width="8.25" style="96" bestFit="1" customWidth="1"/>
    <col min="6404" max="6404" width="8.375" style="96" bestFit="1" customWidth="1"/>
    <col min="6405" max="6405" width="8.375" style="96" customWidth="1"/>
    <col min="6406" max="6406" width="8.375" style="96" bestFit="1" customWidth="1"/>
    <col min="6407" max="6407" width="9.125" style="96" bestFit="1" customWidth="1"/>
    <col min="6408" max="6408" width="11" style="96" bestFit="1" customWidth="1"/>
    <col min="6409" max="6409" width="10.125" style="96" bestFit="1" customWidth="1"/>
    <col min="6410" max="6410" width="11" style="96" bestFit="1" customWidth="1"/>
    <col min="6411" max="6656" width="10" style="96"/>
    <col min="6657" max="6657" width="18" style="96" customWidth="1"/>
    <col min="6658" max="6659" width="8.25" style="96" bestFit="1" customWidth="1"/>
    <col min="6660" max="6660" width="8.375" style="96" bestFit="1" customWidth="1"/>
    <col min="6661" max="6661" width="8.375" style="96" customWidth="1"/>
    <col min="6662" max="6662" width="8.375" style="96" bestFit="1" customWidth="1"/>
    <col min="6663" max="6663" width="9.125" style="96" bestFit="1" customWidth="1"/>
    <col min="6664" max="6664" width="11" style="96" bestFit="1" customWidth="1"/>
    <col min="6665" max="6665" width="10.125" style="96" bestFit="1" customWidth="1"/>
    <col min="6666" max="6666" width="11" style="96" bestFit="1" customWidth="1"/>
    <col min="6667" max="6912" width="10" style="96"/>
    <col min="6913" max="6913" width="18" style="96" customWidth="1"/>
    <col min="6914" max="6915" width="8.25" style="96" bestFit="1" customWidth="1"/>
    <col min="6916" max="6916" width="8.375" style="96" bestFit="1" customWidth="1"/>
    <col min="6917" max="6917" width="8.375" style="96" customWidth="1"/>
    <col min="6918" max="6918" width="8.375" style="96" bestFit="1" customWidth="1"/>
    <col min="6919" max="6919" width="9.125" style="96" bestFit="1" customWidth="1"/>
    <col min="6920" max="6920" width="11" style="96" bestFit="1" customWidth="1"/>
    <col min="6921" max="6921" width="10.125" style="96" bestFit="1" customWidth="1"/>
    <col min="6922" max="6922" width="11" style="96" bestFit="1" customWidth="1"/>
    <col min="6923" max="7168" width="11" style="96"/>
    <col min="7169" max="7169" width="18" style="96" customWidth="1"/>
    <col min="7170" max="7171" width="8.25" style="96" bestFit="1" customWidth="1"/>
    <col min="7172" max="7172" width="8.375" style="96" bestFit="1" customWidth="1"/>
    <col min="7173" max="7173" width="8.375" style="96" customWidth="1"/>
    <col min="7174" max="7174" width="8.375" style="96" bestFit="1" customWidth="1"/>
    <col min="7175" max="7175" width="9.125" style="96" bestFit="1" customWidth="1"/>
    <col min="7176" max="7176" width="11" style="96" bestFit="1" customWidth="1"/>
    <col min="7177" max="7177" width="10.125" style="96" bestFit="1" customWidth="1"/>
    <col min="7178" max="7178" width="11" style="96" bestFit="1" customWidth="1"/>
    <col min="7179" max="7424" width="10" style="96"/>
    <col min="7425" max="7425" width="18" style="96" customWidth="1"/>
    <col min="7426" max="7427" width="8.25" style="96" bestFit="1" customWidth="1"/>
    <col min="7428" max="7428" width="8.375" style="96" bestFit="1" customWidth="1"/>
    <col min="7429" max="7429" width="8.375" style="96" customWidth="1"/>
    <col min="7430" max="7430" width="8.375" style="96" bestFit="1" customWidth="1"/>
    <col min="7431" max="7431" width="9.125" style="96" bestFit="1" customWidth="1"/>
    <col min="7432" max="7432" width="11" style="96" bestFit="1" customWidth="1"/>
    <col min="7433" max="7433" width="10.125" style="96" bestFit="1" customWidth="1"/>
    <col min="7434" max="7434" width="11" style="96" bestFit="1" customWidth="1"/>
    <col min="7435" max="7680" width="10" style="96"/>
    <col min="7681" max="7681" width="18" style="96" customWidth="1"/>
    <col min="7682" max="7683" width="8.25" style="96" bestFit="1" customWidth="1"/>
    <col min="7684" max="7684" width="8.375" style="96" bestFit="1" customWidth="1"/>
    <col min="7685" max="7685" width="8.375" style="96" customWidth="1"/>
    <col min="7686" max="7686" width="8.375" style="96" bestFit="1" customWidth="1"/>
    <col min="7687" max="7687" width="9.125" style="96" bestFit="1" customWidth="1"/>
    <col min="7688" max="7688" width="11" style="96" bestFit="1" customWidth="1"/>
    <col min="7689" max="7689" width="10.125" style="96" bestFit="1" customWidth="1"/>
    <col min="7690" max="7690" width="11" style="96" bestFit="1" customWidth="1"/>
    <col min="7691" max="7936" width="10" style="96"/>
    <col min="7937" max="7937" width="18" style="96" customWidth="1"/>
    <col min="7938" max="7939" width="8.25" style="96" bestFit="1" customWidth="1"/>
    <col min="7940" max="7940" width="8.375" style="96" bestFit="1" customWidth="1"/>
    <col min="7941" max="7941" width="8.375" style="96" customWidth="1"/>
    <col min="7942" max="7942" width="8.375" style="96" bestFit="1" customWidth="1"/>
    <col min="7943" max="7943" width="9.125" style="96" bestFit="1" customWidth="1"/>
    <col min="7944" max="7944" width="11" style="96" bestFit="1" customWidth="1"/>
    <col min="7945" max="7945" width="10.125" style="96" bestFit="1" customWidth="1"/>
    <col min="7946" max="7946" width="11" style="96" bestFit="1" customWidth="1"/>
    <col min="7947" max="8192" width="11" style="96"/>
    <col min="8193" max="8193" width="18" style="96" customWidth="1"/>
    <col min="8194" max="8195" width="8.25" style="96" bestFit="1" customWidth="1"/>
    <col min="8196" max="8196" width="8.375" style="96" bestFit="1" customWidth="1"/>
    <col min="8197" max="8197" width="8.375" style="96" customWidth="1"/>
    <col min="8198" max="8198" width="8.375" style="96" bestFit="1" customWidth="1"/>
    <col min="8199" max="8199" width="9.125" style="96" bestFit="1" customWidth="1"/>
    <col min="8200" max="8200" width="11" style="96" bestFit="1" customWidth="1"/>
    <col min="8201" max="8201" width="10.125" style="96" bestFit="1" customWidth="1"/>
    <col min="8202" max="8202" width="11" style="96" bestFit="1" customWidth="1"/>
    <col min="8203" max="8448" width="10" style="96"/>
    <col min="8449" max="8449" width="18" style="96" customWidth="1"/>
    <col min="8450" max="8451" width="8.25" style="96" bestFit="1" customWidth="1"/>
    <col min="8452" max="8452" width="8.375" style="96" bestFit="1" customWidth="1"/>
    <col min="8453" max="8453" width="8.375" style="96" customWidth="1"/>
    <col min="8454" max="8454" width="8.375" style="96" bestFit="1" customWidth="1"/>
    <col min="8455" max="8455" width="9.125" style="96" bestFit="1" customWidth="1"/>
    <col min="8456" max="8456" width="11" style="96" bestFit="1" customWidth="1"/>
    <col min="8457" max="8457" width="10.125" style="96" bestFit="1" customWidth="1"/>
    <col min="8458" max="8458" width="11" style="96" bestFit="1" customWidth="1"/>
    <col min="8459" max="8704" width="10" style="96"/>
    <col min="8705" max="8705" width="18" style="96" customWidth="1"/>
    <col min="8706" max="8707" width="8.25" style="96" bestFit="1" customWidth="1"/>
    <col min="8708" max="8708" width="8.375" style="96" bestFit="1" customWidth="1"/>
    <col min="8709" max="8709" width="8.375" style="96" customWidth="1"/>
    <col min="8710" max="8710" width="8.375" style="96" bestFit="1" customWidth="1"/>
    <col min="8711" max="8711" width="9.125" style="96" bestFit="1" customWidth="1"/>
    <col min="8712" max="8712" width="11" style="96" bestFit="1" customWidth="1"/>
    <col min="8713" max="8713" width="10.125" style="96" bestFit="1" customWidth="1"/>
    <col min="8714" max="8714" width="11" style="96" bestFit="1" customWidth="1"/>
    <col min="8715" max="8960" width="10" style="96"/>
    <col min="8961" max="8961" width="18" style="96" customWidth="1"/>
    <col min="8962" max="8963" width="8.25" style="96" bestFit="1" customWidth="1"/>
    <col min="8964" max="8964" width="8.375" style="96" bestFit="1" customWidth="1"/>
    <col min="8965" max="8965" width="8.375" style="96" customWidth="1"/>
    <col min="8966" max="8966" width="8.375" style="96" bestFit="1" customWidth="1"/>
    <col min="8967" max="8967" width="9.125" style="96" bestFit="1" customWidth="1"/>
    <col min="8968" max="8968" width="11" style="96" bestFit="1" customWidth="1"/>
    <col min="8969" max="8969" width="10.125" style="96" bestFit="1" customWidth="1"/>
    <col min="8970" max="8970" width="11" style="96" bestFit="1" customWidth="1"/>
    <col min="8971" max="9216" width="11" style="96"/>
    <col min="9217" max="9217" width="18" style="96" customWidth="1"/>
    <col min="9218" max="9219" width="8.25" style="96" bestFit="1" customWidth="1"/>
    <col min="9220" max="9220" width="8.375" style="96" bestFit="1" customWidth="1"/>
    <col min="9221" max="9221" width="8.375" style="96" customWidth="1"/>
    <col min="9222" max="9222" width="8.375" style="96" bestFit="1" customWidth="1"/>
    <col min="9223" max="9223" width="9.125" style="96" bestFit="1" customWidth="1"/>
    <col min="9224" max="9224" width="11" style="96" bestFit="1" customWidth="1"/>
    <col min="9225" max="9225" width="10.125" style="96" bestFit="1" customWidth="1"/>
    <col min="9226" max="9226" width="11" style="96" bestFit="1" customWidth="1"/>
    <col min="9227" max="9472" width="10" style="96"/>
    <col min="9473" max="9473" width="18" style="96" customWidth="1"/>
    <col min="9474" max="9475" width="8.25" style="96" bestFit="1" customWidth="1"/>
    <col min="9476" max="9476" width="8.375" style="96" bestFit="1" customWidth="1"/>
    <col min="9477" max="9477" width="8.375" style="96" customWidth="1"/>
    <col min="9478" max="9478" width="8.375" style="96" bestFit="1" customWidth="1"/>
    <col min="9479" max="9479" width="9.125" style="96" bestFit="1" customWidth="1"/>
    <col min="9480" max="9480" width="11" style="96" bestFit="1" customWidth="1"/>
    <col min="9481" max="9481" width="10.125" style="96" bestFit="1" customWidth="1"/>
    <col min="9482" max="9482" width="11" style="96" bestFit="1" customWidth="1"/>
    <col min="9483" max="9728" width="10" style="96"/>
    <col min="9729" max="9729" width="18" style="96" customWidth="1"/>
    <col min="9730" max="9731" width="8.25" style="96" bestFit="1" customWidth="1"/>
    <col min="9732" max="9732" width="8.375" style="96" bestFit="1" customWidth="1"/>
    <col min="9733" max="9733" width="8.375" style="96" customWidth="1"/>
    <col min="9734" max="9734" width="8.375" style="96" bestFit="1" customWidth="1"/>
    <col min="9735" max="9735" width="9.125" style="96" bestFit="1" customWidth="1"/>
    <col min="9736" max="9736" width="11" style="96" bestFit="1" customWidth="1"/>
    <col min="9737" max="9737" width="10.125" style="96" bestFit="1" customWidth="1"/>
    <col min="9738" max="9738" width="11" style="96" bestFit="1" customWidth="1"/>
    <col min="9739" max="9984" width="10" style="96"/>
    <col min="9985" max="9985" width="18" style="96" customWidth="1"/>
    <col min="9986" max="9987" width="8.25" style="96" bestFit="1" customWidth="1"/>
    <col min="9988" max="9988" width="8.375" style="96" bestFit="1" customWidth="1"/>
    <col min="9989" max="9989" width="8.375" style="96" customWidth="1"/>
    <col min="9990" max="9990" width="8.375" style="96" bestFit="1" customWidth="1"/>
    <col min="9991" max="9991" width="9.125" style="96" bestFit="1" customWidth="1"/>
    <col min="9992" max="9992" width="11" style="96" bestFit="1" customWidth="1"/>
    <col min="9993" max="9993" width="10.125" style="96" bestFit="1" customWidth="1"/>
    <col min="9994" max="9994" width="11" style="96" bestFit="1" customWidth="1"/>
    <col min="9995" max="10240" width="11" style="96"/>
    <col min="10241" max="10241" width="18" style="96" customWidth="1"/>
    <col min="10242" max="10243" width="8.25" style="96" bestFit="1" customWidth="1"/>
    <col min="10244" max="10244" width="8.375" style="96" bestFit="1" customWidth="1"/>
    <col min="10245" max="10245" width="8.375" style="96" customWidth="1"/>
    <col min="10246" max="10246" width="8.375" style="96" bestFit="1" customWidth="1"/>
    <col min="10247" max="10247" width="9.125" style="96" bestFit="1" customWidth="1"/>
    <col min="10248" max="10248" width="11" style="96" bestFit="1" customWidth="1"/>
    <col min="10249" max="10249" width="10.125" style="96" bestFit="1" customWidth="1"/>
    <col min="10250" max="10250" width="11" style="96" bestFit="1" customWidth="1"/>
    <col min="10251" max="10496" width="10" style="96"/>
    <col min="10497" max="10497" width="18" style="96" customWidth="1"/>
    <col min="10498" max="10499" width="8.25" style="96" bestFit="1" customWidth="1"/>
    <col min="10500" max="10500" width="8.375" style="96" bestFit="1" customWidth="1"/>
    <col min="10501" max="10501" width="8.375" style="96" customWidth="1"/>
    <col min="10502" max="10502" width="8.375" style="96" bestFit="1" customWidth="1"/>
    <col min="10503" max="10503" width="9.125" style="96" bestFit="1" customWidth="1"/>
    <col min="10504" max="10504" width="11" style="96" bestFit="1" customWidth="1"/>
    <col min="10505" max="10505" width="10.125" style="96" bestFit="1" customWidth="1"/>
    <col min="10506" max="10506" width="11" style="96" bestFit="1" customWidth="1"/>
    <col min="10507" max="10752" width="10" style="96"/>
    <col min="10753" max="10753" width="18" style="96" customWidth="1"/>
    <col min="10754" max="10755" width="8.25" style="96" bestFit="1" customWidth="1"/>
    <col min="10756" max="10756" width="8.375" style="96" bestFit="1" customWidth="1"/>
    <col min="10757" max="10757" width="8.375" style="96" customWidth="1"/>
    <col min="10758" max="10758" width="8.375" style="96" bestFit="1" customWidth="1"/>
    <col min="10759" max="10759" width="9.125" style="96" bestFit="1" customWidth="1"/>
    <col min="10760" max="10760" width="11" style="96" bestFit="1" customWidth="1"/>
    <col min="10761" max="10761" width="10.125" style="96" bestFit="1" customWidth="1"/>
    <col min="10762" max="10762" width="11" style="96" bestFit="1" customWidth="1"/>
    <col min="10763" max="11008" width="10" style="96"/>
    <col min="11009" max="11009" width="18" style="96" customWidth="1"/>
    <col min="11010" max="11011" width="8.25" style="96" bestFit="1" customWidth="1"/>
    <col min="11012" max="11012" width="8.375" style="96" bestFit="1" customWidth="1"/>
    <col min="11013" max="11013" width="8.375" style="96" customWidth="1"/>
    <col min="11014" max="11014" width="8.375" style="96" bestFit="1" customWidth="1"/>
    <col min="11015" max="11015" width="9.125" style="96" bestFit="1" customWidth="1"/>
    <col min="11016" max="11016" width="11" style="96" bestFit="1" customWidth="1"/>
    <col min="11017" max="11017" width="10.125" style="96" bestFit="1" customWidth="1"/>
    <col min="11018" max="11018" width="11" style="96" bestFit="1" customWidth="1"/>
    <col min="11019" max="11264" width="11" style="96"/>
    <col min="11265" max="11265" width="18" style="96" customWidth="1"/>
    <col min="11266" max="11267" width="8.25" style="96" bestFit="1" customWidth="1"/>
    <col min="11268" max="11268" width="8.375" style="96" bestFit="1" customWidth="1"/>
    <col min="11269" max="11269" width="8.375" style="96" customWidth="1"/>
    <col min="11270" max="11270" width="8.375" style="96" bestFit="1" customWidth="1"/>
    <col min="11271" max="11271" width="9.125" style="96" bestFit="1" customWidth="1"/>
    <col min="11272" max="11272" width="11" style="96" bestFit="1" customWidth="1"/>
    <col min="11273" max="11273" width="10.125" style="96" bestFit="1" customWidth="1"/>
    <col min="11274" max="11274" width="11" style="96" bestFit="1" customWidth="1"/>
    <col min="11275" max="11520" width="10" style="96"/>
    <col min="11521" max="11521" width="18" style="96" customWidth="1"/>
    <col min="11522" max="11523" width="8.25" style="96" bestFit="1" customWidth="1"/>
    <col min="11524" max="11524" width="8.375" style="96" bestFit="1" customWidth="1"/>
    <col min="11525" max="11525" width="8.375" style="96" customWidth="1"/>
    <col min="11526" max="11526" width="8.375" style="96" bestFit="1" customWidth="1"/>
    <col min="11527" max="11527" width="9.125" style="96" bestFit="1" customWidth="1"/>
    <col min="11528" max="11528" width="11" style="96" bestFit="1" customWidth="1"/>
    <col min="11529" max="11529" width="10.125" style="96" bestFit="1" customWidth="1"/>
    <col min="11530" max="11530" width="11" style="96" bestFit="1" customWidth="1"/>
    <col min="11531" max="11776" width="10" style="96"/>
    <col min="11777" max="11777" width="18" style="96" customWidth="1"/>
    <col min="11778" max="11779" width="8.25" style="96" bestFit="1" customWidth="1"/>
    <col min="11780" max="11780" width="8.375" style="96" bestFit="1" customWidth="1"/>
    <col min="11781" max="11781" width="8.375" style="96" customWidth="1"/>
    <col min="11782" max="11782" width="8.375" style="96" bestFit="1" customWidth="1"/>
    <col min="11783" max="11783" width="9.125" style="96" bestFit="1" customWidth="1"/>
    <col min="11784" max="11784" width="11" style="96" bestFit="1" customWidth="1"/>
    <col min="11785" max="11785" width="10.125" style="96" bestFit="1" customWidth="1"/>
    <col min="11786" max="11786" width="11" style="96" bestFit="1" customWidth="1"/>
    <col min="11787" max="12032" width="10" style="96"/>
    <col min="12033" max="12033" width="18" style="96" customWidth="1"/>
    <col min="12034" max="12035" width="8.25" style="96" bestFit="1" customWidth="1"/>
    <col min="12036" max="12036" width="8.375" style="96" bestFit="1" customWidth="1"/>
    <col min="12037" max="12037" width="8.375" style="96" customWidth="1"/>
    <col min="12038" max="12038" width="8.375" style="96" bestFit="1" customWidth="1"/>
    <col min="12039" max="12039" width="9.125" style="96" bestFit="1" customWidth="1"/>
    <col min="12040" max="12040" width="11" style="96" bestFit="1" customWidth="1"/>
    <col min="12041" max="12041" width="10.125" style="96" bestFit="1" customWidth="1"/>
    <col min="12042" max="12042" width="11" style="96" bestFit="1" customWidth="1"/>
    <col min="12043" max="12288" width="11" style="96"/>
    <col min="12289" max="12289" width="18" style="96" customWidth="1"/>
    <col min="12290" max="12291" width="8.25" style="96" bestFit="1" customWidth="1"/>
    <col min="12292" max="12292" width="8.375" style="96" bestFit="1" customWidth="1"/>
    <col min="12293" max="12293" width="8.375" style="96" customWidth="1"/>
    <col min="12294" max="12294" width="8.375" style="96" bestFit="1" customWidth="1"/>
    <col min="12295" max="12295" width="9.125" style="96" bestFit="1" customWidth="1"/>
    <col min="12296" max="12296" width="11" style="96" bestFit="1" customWidth="1"/>
    <col min="12297" max="12297" width="10.125" style="96" bestFit="1" customWidth="1"/>
    <col min="12298" max="12298" width="11" style="96" bestFit="1" customWidth="1"/>
    <col min="12299" max="12544" width="10" style="96"/>
    <col min="12545" max="12545" width="18" style="96" customWidth="1"/>
    <col min="12546" max="12547" width="8.25" style="96" bestFit="1" customWidth="1"/>
    <col min="12548" max="12548" width="8.375" style="96" bestFit="1" customWidth="1"/>
    <col min="12549" max="12549" width="8.375" style="96" customWidth="1"/>
    <col min="12550" max="12550" width="8.375" style="96" bestFit="1" customWidth="1"/>
    <col min="12551" max="12551" width="9.125" style="96" bestFit="1" customWidth="1"/>
    <col min="12552" max="12552" width="11" style="96" bestFit="1" customWidth="1"/>
    <col min="12553" max="12553" width="10.125" style="96" bestFit="1" customWidth="1"/>
    <col min="12554" max="12554" width="11" style="96" bestFit="1" customWidth="1"/>
    <col min="12555" max="12800" width="10" style="96"/>
    <col min="12801" max="12801" width="18" style="96" customWidth="1"/>
    <col min="12802" max="12803" width="8.25" style="96" bestFit="1" customWidth="1"/>
    <col min="12804" max="12804" width="8.375" style="96" bestFit="1" customWidth="1"/>
    <col min="12805" max="12805" width="8.375" style="96" customWidth="1"/>
    <col min="12806" max="12806" width="8.375" style="96" bestFit="1" customWidth="1"/>
    <col min="12807" max="12807" width="9.125" style="96" bestFit="1" customWidth="1"/>
    <col min="12808" max="12808" width="11" style="96" bestFit="1" customWidth="1"/>
    <col min="12809" max="12809" width="10.125" style="96" bestFit="1" customWidth="1"/>
    <col min="12810" max="12810" width="11" style="96" bestFit="1" customWidth="1"/>
    <col min="12811" max="13056" width="10" style="96"/>
    <col min="13057" max="13057" width="18" style="96" customWidth="1"/>
    <col min="13058" max="13059" width="8.25" style="96" bestFit="1" customWidth="1"/>
    <col min="13060" max="13060" width="8.375" style="96" bestFit="1" customWidth="1"/>
    <col min="13061" max="13061" width="8.375" style="96" customWidth="1"/>
    <col min="13062" max="13062" width="8.375" style="96" bestFit="1" customWidth="1"/>
    <col min="13063" max="13063" width="9.125" style="96" bestFit="1" customWidth="1"/>
    <col min="13064" max="13064" width="11" style="96" bestFit="1" customWidth="1"/>
    <col min="13065" max="13065" width="10.125" style="96" bestFit="1" customWidth="1"/>
    <col min="13066" max="13066" width="11" style="96" bestFit="1" customWidth="1"/>
    <col min="13067" max="13312" width="11" style="96"/>
    <col min="13313" max="13313" width="18" style="96" customWidth="1"/>
    <col min="13314" max="13315" width="8.25" style="96" bestFit="1" customWidth="1"/>
    <col min="13316" max="13316" width="8.375" style="96" bestFit="1" customWidth="1"/>
    <col min="13317" max="13317" width="8.375" style="96" customWidth="1"/>
    <col min="13318" max="13318" width="8.375" style="96" bestFit="1" customWidth="1"/>
    <col min="13319" max="13319" width="9.125" style="96" bestFit="1" customWidth="1"/>
    <col min="13320" max="13320" width="11" style="96" bestFit="1" customWidth="1"/>
    <col min="13321" max="13321" width="10.125" style="96" bestFit="1" customWidth="1"/>
    <col min="13322" max="13322" width="11" style="96" bestFit="1" customWidth="1"/>
    <col min="13323" max="13568" width="10" style="96"/>
    <col min="13569" max="13569" width="18" style="96" customWidth="1"/>
    <col min="13570" max="13571" width="8.25" style="96" bestFit="1" customWidth="1"/>
    <col min="13572" max="13572" width="8.375" style="96" bestFit="1" customWidth="1"/>
    <col min="13573" max="13573" width="8.375" style="96" customWidth="1"/>
    <col min="13574" max="13574" width="8.375" style="96" bestFit="1" customWidth="1"/>
    <col min="13575" max="13575" width="9.125" style="96" bestFit="1" customWidth="1"/>
    <col min="13576" max="13576" width="11" style="96" bestFit="1" customWidth="1"/>
    <col min="13577" max="13577" width="10.125" style="96" bestFit="1" customWidth="1"/>
    <col min="13578" max="13578" width="11" style="96" bestFit="1" customWidth="1"/>
    <col min="13579" max="13824" width="10" style="96"/>
    <col min="13825" max="13825" width="18" style="96" customWidth="1"/>
    <col min="13826" max="13827" width="8.25" style="96" bestFit="1" customWidth="1"/>
    <col min="13828" max="13828" width="8.375" style="96" bestFit="1" customWidth="1"/>
    <col min="13829" max="13829" width="8.375" style="96" customWidth="1"/>
    <col min="13830" max="13830" width="8.375" style="96" bestFit="1" customWidth="1"/>
    <col min="13831" max="13831" width="9.125" style="96" bestFit="1" customWidth="1"/>
    <col min="13832" max="13832" width="11" style="96" bestFit="1" customWidth="1"/>
    <col min="13833" max="13833" width="10.125" style="96" bestFit="1" customWidth="1"/>
    <col min="13834" max="13834" width="11" style="96" bestFit="1" customWidth="1"/>
    <col min="13835" max="14080" width="10" style="96"/>
    <col min="14081" max="14081" width="18" style="96" customWidth="1"/>
    <col min="14082" max="14083" width="8.25" style="96" bestFit="1" customWidth="1"/>
    <col min="14084" max="14084" width="8.375" style="96" bestFit="1" customWidth="1"/>
    <col min="14085" max="14085" width="8.375" style="96" customWidth="1"/>
    <col min="14086" max="14086" width="8.375" style="96" bestFit="1" customWidth="1"/>
    <col min="14087" max="14087" width="9.125" style="96" bestFit="1" customWidth="1"/>
    <col min="14088" max="14088" width="11" style="96" bestFit="1" customWidth="1"/>
    <col min="14089" max="14089" width="10.125" style="96" bestFit="1" customWidth="1"/>
    <col min="14090" max="14090" width="11" style="96" bestFit="1" customWidth="1"/>
    <col min="14091" max="14336" width="11" style="96"/>
    <col min="14337" max="14337" width="18" style="96" customWidth="1"/>
    <col min="14338" max="14339" width="8.25" style="96" bestFit="1" customWidth="1"/>
    <col min="14340" max="14340" width="8.375" style="96" bestFit="1" customWidth="1"/>
    <col min="14341" max="14341" width="8.375" style="96" customWidth="1"/>
    <col min="14342" max="14342" width="8.375" style="96" bestFit="1" customWidth="1"/>
    <col min="14343" max="14343" width="9.125" style="96" bestFit="1" customWidth="1"/>
    <col min="14344" max="14344" width="11" style="96" bestFit="1" customWidth="1"/>
    <col min="14345" max="14345" width="10.125" style="96" bestFit="1" customWidth="1"/>
    <col min="14346" max="14346" width="11" style="96" bestFit="1" customWidth="1"/>
    <col min="14347" max="14592" width="10" style="96"/>
    <col min="14593" max="14593" width="18" style="96" customWidth="1"/>
    <col min="14594" max="14595" width="8.25" style="96" bestFit="1" customWidth="1"/>
    <col min="14596" max="14596" width="8.375" style="96" bestFit="1" customWidth="1"/>
    <col min="14597" max="14597" width="8.375" style="96" customWidth="1"/>
    <col min="14598" max="14598" width="8.375" style="96" bestFit="1" customWidth="1"/>
    <col min="14599" max="14599" width="9.125" style="96" bestFit="1" customWidth="1"/>
    <col min="14600" max="14600" width="11" style="96" bestFit="1" customWidth="1"/>
    <col min="14601" max="14601" width="10.125" style="96" bestFit="1" customWidth="1"/>
    <col min="14602" max="14602" width="11" style="96" bestFit="1" customWidth="1"/>
    <col min="14603" max="14848" width="10" style="96"/>
    <col min="14849" max="14849" width="18" style="96" customWidth="1"/>
    <col min="14850" max="14851" width="8.25" style="96" bestFit="1" customWidth="1"/>
    <col min="14852" max="14852" width="8.375" style="96" bestFit="1" customWidth="1"/>
    <col min="14853" max="14853" width="8.375" style="96" customWidth="1"/>
    <col min="14854" max="14854" width="8.375" style="96" bestFit="1" customWidth="1"/>
    <col min="14855" max="14855" width="9.125" style="96" bestFit="1" customWidth="1"/>
    <col min="14856" max="14856" width="11" style="96" bestFit="1" customWidth="1"/>
    <col min="14857" max="14857" width="10.125" style="96" bestFit="1" customWidth="1"/>
    <col min="14858" max="14858" width="11" style="96" bestFit="1" customWidth="1"/>
    <col min="14859" max="15104" width="10" style="96"/>
    <col min="15105" max="15105" width="18" style="96" customWidth="1"/>
    <col min="15106" max="15107" width="8.25" style="96" bestFit="1" customWidth="1"/>
    <col min="15108" max="15108" width="8.375" style="96" bestFit="1" customWidth="1"/>
    <col min="15109" max="15109" width="8.375" style="96" customWidth="1"/>
    <col min="15110" max="15110" width="8.375" style="96" bestFit="1" customWidth="1"/>
    <col min="15111" max="15111" width="9.125" style="96" bestFit="1" customWidth="1"/>
    <col min="15112" max="15112" width="11" style="96" bestFit="1" customWidth="1"/>
    <col min="15113" max="15113" width="10.125" style="96" bestFit="1" customWidth="1"/>
    <col min="15114" max="15114" width="11" style="96" bestFit="1" customWidth="1"/>
    <col min="15115" max="15360" width="11" style="96"/>
    <col min="15361" max="15361" width="18" style="96" customWidth="1"/>
    <col min="15362" max="15363" width="8.25" style="96" bestFit="1" customWidth="1"/>
    <col min="15364" max="15364" width="8.375" style="96" bestFit="1" customWidth="1"/>
    <col min="15365" max="15365" width="8.375" style="96" customWidth="1"/>
    <col min="15366" max="15366" width="8.375" style="96" bestFit="1" customWidth="1"/>
    <col min="15367" max="15367" width="9.125" style="96" bestFit="1" customWidth="1"/>
    <col min="15368" max="15368" width="11" style="96" bestFit="1" customWidth="1"/>
    <col min="15369" max="15369" width="10.125" style="96" bestFit="1" customWidth="1"/>
    <col min="15370" max="15370" width="11" style="96" bestFit="1" customWidth="1"/>
    <col min="15371" max="15616" width="10" style="96"/>
    <col min="15617" max="15617" width="18" style="96" customWidth="1"/>
    <col min="15618" max="15619" width="8.25" style="96" bestFit="1" customWidth="1"/>
    <col min="15620" max="15620" width="8.375" style="96" bestFit="1" customWidth="1"/>
    <col min="15621" max="15621" width="8.375" style="96" customWidth="1"/>
    <col min="15622" max="15622" width="8.375" style="96" bestFit="1" customWidth="1"/>
    <col min="15623" max="15623" width="9.125" style="96" bestFit="1" customWidth="1"/>
    <col min="15624" max="15624" width="11" style="96" bestFit="1" customWidth="1"/>
    <col min="15625" max="15625" width="10.125" style="96" bestFit="1" customWidth="1"/>
    <col min="15626" max="15626" width="11" style="96" bestFit="1" customWidth="1"/>
    <col min="15627" max="15872" width="10" style="96"/>
    <col min="15873" max="15873" width="18" style="96" customWidth="1"/>
    <col min="15874" max="15875" width="8.25" style="96" bestFit="1" customWidth="1"/>
    <col min="15876" max="15876" width="8.375" style="96" bestFit="1" customWidth="1"/>
    <col min="15877" max="15877" width="8.375" style="96" customWidth="1"/>
    <col min="15878" max="15878" width="8.375" style="96" bestFit="1" customWidth="1"/>
    <col min="15879" max="15879" width="9.125" style="96" bestFit="1" customWidth="1"/>
    <col min="15880" max="15880" width="11" style="96" bestFit="1" customWidth="1"/>
    <col min="15881" max="15881" width="10.125" style="96" bestFit="1" customWidth="1"/>
    <col min="15882" max="15882" width="11" style="96" bestFit="1" customWidth="1"/>
    <col min="15883" max="16128" width="10" style="96"/>
    <col min="16129" max="16129" width="18" style="96" customWidth="1"/>
    <col min="16130" max="16131" width="8.25" style="96" bestFit="1" customWidth="1"/>
    <col min="16132" max="16132" width="8.375" style="96" bestFit="1" customWidth="1"/>
    <col min="16133" max="16133" width="8.375" style="96" customWidth="1"/>
    <col min="16134" max="16134" width="8.375" style="96" bestFit="1" customWidth="1"/>
    <col min="16135" max="16135" width="9.125" style="96" bestFit="1" customWidth="1"/>
    <col min="16136" max="16136" width="11" style="96" bestFit="1" customWidth="1"/>
    <col min="16137" max="16137" width="10.125" style="96" bestFit="1" customWidth="1"/>
    <col min="16138" max="16138" width="11" style="96" bestFit="1" customWidth="1"/>
    <col min="16139" max="16384" width="11" style="96"/>
  </cols>
  <sheetData>
    <row r="1" spans="1:14" x14ac:dyDescent="0.2">
      <c r="A1" s="175" t="s">
        <v>25</v>
      </c>
      <c r="B1" s="183"/>
      <c r="C1" s="183"/>
      <c r="D1" s="183"/>
      <c r="E1" s="183"/>
      <c r="F1" s="183"/>
      <c r="G1" s="183"/>
      <c r="H1" s="183"/>
    </row>
    <row r="2" spans="1:14" ht="15.75" x14ac:dyDescent="0.25">
      <c r="A2" s="177"/>
      <c r="B2" s="178"/>
      <c r="C2" s="183"/>
      <c r="D2" s="183"/>
      <c r="E2" s="183"/>
      <c r="F2" s="183"/>
      <c r="G2" s="183"/>
      <c r="H2" s="521" t="s">
        <v>158</v>
      </c>
    </row>
    <row r="3" spans="1:14" s="102" customFormat="1" x14ac:dyDescent="0.2">
      <c r="A3" s="79"/>
      <c r="B3" s="861">
        <f>INDICE!A3</f>
        <v>42644</v>
      </c>
      <c r="C3" s="862"/>
      <c r="D3" s="863" t="s">
        <v>119</v>
      </c>
      <c r="E3" s="863"/>
      <c r="F3" s="863" t="s">
        <v>120</v>
      </c>
      <c r="G3" s="863"/>
      <c r="H3" s="863"/>
      <c r="I3" s="522"/>
    </row>
    <row r="4" spans="1:14" s="102" customFormat="1" x14ac:dyDescent="0.2">
      <c r="A4" s="81"/>
      <c r="B4" s="97" t="s">
        <v>47</v>
      </c>
      <c r="C4" s="97" t="s">
        <v>492</v>
      </c>
      <c r="D4" s="97" t="s">
        <v>47</v>
      </c>
      <c r="E4" s="97" t="s">
        <v>486</v>
      </c>
      <c r="F4" s="97" t="s">
        <v>47</v>
      </c>
      <c r="G4" s="440" t="s">
        <v>486</v>
      </c>
      <c r="H4" s="440" t="s">
        <v>109</v>
      </c>
      <c r="I4" s="522"/>
    </row>
    <row r="5" spans="1:14" s="102" customFormat="1" x14ac:dyDescent="0.2">
      <c r="A5" s="99" t="s">
        <v>191</v>
      </c>
      <c r="B5" s="524">
        <v>357.78348000000005</v>
      </c>
      <c r="C5" s="517">
        <v>-2.2065602146766783</v>
      </c>
      <c r="D5" s="516">
        <v>3672.6643999999987</v>
      </c>
      <c r="E5" s="518">
        <v>1.6761298197750674</v>
      </c>
      <c r="F5" s="516">
        <v>4367.6260999999995</v>
      </c>
      <c r="G5" s="518">
        <v>1.589940049082011</v>
      </c>
      <c r="H5" s="527">
        <v>92.072789332278845</v>
      </c>
    </row>
    <row r="6" spans="1:14" s="102" customFormat="1" x14ac:dyDescent="0.2">
      <c r="A6" s="99" t="s">
        <v>192</v>
      </c>
      <c r="B6" s="503">
        <v>31.15317000000001</v>
      </c>
      <c r="C6" s="510">
        <v>4.4762599762160677</v>
      </c>
      <c r="D6" s="495">
        <v>313.94142999999997</v>
      </c>
      <c r="E6" s="496">
        <v>11.550038175707142</v>
      </c>
      <c r="F6" s="495">
        <v>372.40376999999995</v>
      </c>
      <c r="G6" s="496">
        <v>11.925906160875666</v>
      </c>
      <c r="H6" s="501">
        <v>7.8505469737339517</v>
      </c>
    </row>
    <row r="7" spans="1:14" s="102" customFormat="1" x14ac:dyDescent="0.2">
      <c r="A7" s="99" t="s">
        <v>152</v>
      </c>
      <c r="B7" s="525">
        <v>5.4999999999999997E-3</v>
      </c>
      <c r="C7" s="512">
        <v>-64.945825366475461</v>
      </c>
      <c r="D7" s="511">
        <v>6.2039999999999991E-2</v>
      </c>
      <c r="E7" s="512">
        <v>-19.334286828760895</v>
      </c>
      <c r="F7" s="511">
        <v>6.9889999999999994E-2</v>
      </c>
      <c r="G7" s="512">
        <v>-21.551240318778763</v>
      </c>
      <c r="H7" s="525">
        <v>1.4733329042137945E-3</v>
      </c>
    </row>
    <row r="8" spans="1:14" s="102" customFormat="1" x14ac:dyDescent="0.2">
      <c r="A8" s="523" t="s">
        <v>153</v>
      </c>
      <c r="B8" s="504">
        <v>388.94215000000003</v>
      </c>
      <c r="C8" s="505">
        <v>-1.7054443292955552</v>
      </c>
      <c r="D8" s="504">
        <v>3986.6678699999993</v>
      </c>
      <c r="E8" s="505">
        <v>2.3887668783561224</v>
      </c>
      <c r="F8" s="504">
        <v>4740.0997599999992</v>
      </c>
      <c r="G8" s="505">
        <v>2.3308495107697342</v>
      </c>
      <c r="H8" s="505">
        <v>99.924809638916997</v>
      </c>
    </row>
    <row r="9" spans="1:14" s="102" customFormat="1" x14ac:dyDescent="0.2">
      <c r="A9" s="99" t="s">
        <v>154</v>
      </c>
      <c r="B9" s="525">
        <v>0.31523000000000012</v>
      </c>
      <c r="C9" s="512">
        <v>40.439276485788092</v>
      </c>
      <c r="D9" s="511">
        <v>3.0616800000000008</v>
      </c>
      <c r="E9" s="512">
        <v>-7.8969613650242412</v>
      </c>
      <c r="F9" s="511">
        <v>3.5667800000000001</v>
      </c>
      <c r="G9" s="512">
        <v>-2.9468746258584892</v>
      </c>
      <c r="H9" s="501">
        <v>7.5190361083011567E-2</v>
      </c>
    </row>
    <row r="10" spans="1:14" s="102" customFormat="1" x14ac:dyDescent="0.2">
      <c r="A10" s="68" t="s">
        <v>155</v>
      </c>
      <c r="B10" s="506">
        <v>389.25738000000001</v>
      </c>
      <c r="C10" s="507">
        <v>-1.6815507999712358</v>
      </c>
      <c r="D10" s="506">
        <v>3989.7295499999991</v>
      </c>
      <c r="E10" s="507">
        <v>2.3799929815425083</v>
      </c>
      <c r="F10" s="506">
        <v>4743.6665399999983</v>
      </c>
      <c r="G10" s="507">
        <v>2.3266655447044657</v>
      </c>
      <c r="H10" s="507">
        <v>100</v>
      </c>
    </row>
    <row r="11" spans="1:14" s="102" customFormat="1" x14ac:dyDescent="0.2">
      <c r="A11" s="104" t="s">
        <v>156</v>
      </c>
      <c r="B11" s="513"/>
      <c r="C11" s="513"/>
      <c r="D11" s="513"/>
      <c r="E11" s="513"/>
      <c r="F11" s="513"/>
      <c r="G11" s="513"/>
      <c r="H11" s="513"/>
    </row>
    <row r="12" spans="1:14" s="102" customFormat="1" x14ac:dyDescent="0.2">
      <c r="A12" s="105" t="s">
        <v>197</v>
      </c>
      <c r="B12" s="526">
        <v>22.519200000000001</v>
      </c>
      <c r="C12" s="515">
        <v>-4.8370847673072994</v>
      </c>
      <c r="D12" s="514">
        <v>204.79066000000003</v>
      </c>
      <c r="E12" s="515">
        <v>-19.898856742623696</v>
      </c>
      <c r="F12" s="514">
        <v>246.78200000000004</v>
      </c>
      <c r="G12" s="515">
        <v>-17.358864564606822</v>
      </c>
      <c r="H12" s="528">
        <v>5.2023471278822253</v>
      </c>
    </row>
    <row r="13" spans="1:14" s="102" customFormat="1" x14ac:dyDescent="0.2">
      <c r="A13" s="106" t="s">
        <v>157</v>
      </c>
      <c r="B13" s="566">
        <v>5.7851696992873975</v>
      </c>
      <c r="C13" s="519"/>
      <c r="D13" s="548">
        <v>5.132945916095994</v>
      </c>
      <c r="E13" s="519"/>
      <c r="F13" s="548">
        <v>5.2023471278822253</v>
      </c>
      <c r="G13" s="519"/>
      <c r="H13" s="529"/>
    </row>
    <row r="14" spans="1:14" s="102" customFormat="1" x14ac:dyDescent="0.2">
      <c r="A14" s="136"/>
      <c r="B14" s="136"/>
      <c r="C14" s="136"/>
      <c r="D14" s="136"/>
      <c r="E14" s="136"/>
      <c r="F14" s="136"/>
      <c r="G14" s="136"/>
      <c r="H14" s="93" t="s">
        <v>236</v>
      </c>
    </row>
    <row r="15" spans="1:14" s="102" customFormat="1" x14ac:dyDescent="0.2">
      <c r="A15" s="94" t="s">
        <v>555</v>
      </c>
      <c r="B15" s="136"/>
      <c r="C15" s="136"/>
      <c r="D15" s="136"/>
      <c r="E15" s="136"/>
      <c r="F15" s="520"/>
      <c r="G15" s="136"/>
      <c r="H15" s="136"/>
      <c r="I15" s="107"/>
      <c r="J15" s="107"/>
      <c r="K15" s="107"/>
      <c r="L15" s="107"/>
      <c r="M15" s="107"/>
      <c r="N15" s="107"/>
    </row>
    <row r="16" spans="1:14" x14ac:dyDescent="0.2">
      <c r="A16" s="94" t="s">
        <v>493</v>
      </c>
      <c r="B16" s="183"/>
      <c r="C16" s="183"/>
      <c r="D16" s="183"/>
      <c r="E16" s="183"/>
      <c r="F16" s="183"/>
      <c r="G16" s="183"/>
      <c r="H16" s="183"/>
      <c r="I16" s="108"/>
      <c r="J16" s="108"/>
      <c r="K16" s="108"/>
      <c r="L16" s="108"/>
      <c r="M16" s="108"/>
      <c r="N16" s="108"/>
    </row>
    <row r="17" spans="1:8" x14ac:dyDescent="0.2">
      <c r="A17" s="166" t="s">
        <v>640</v>
      </c>
      <c r="B17" s="183"/>
      <c r="C17" s="183"/>
      <c r="D17" s="183"/>
      <c r="E17" s="183"/>
      <c r="F17" s="183"/>
      <c r="G17" s="183"/>
      <c r="H17" s="183"/>
    </row>
  </sheetData>
  <mergeCells count="3">
    <mergeCell ref="B3:C3"/>
    <mergeCell ref="D3:E3"/>
    <mergeCell ref="F3:H3"/>
  </mergeCells>
  <conditionalFormatting sqref="H7">
    <cfRule type="cellIs" dxfId="305" priority="3" operator="between">
      <formula>0</formula>
      <formula>0.5</formula>
    </cfRule>
  </conditionalFormatting>
  <conditionalFormatting sqref="B9:G9">
    <cfRule type="cellIs" dxfId="304" priority="5" operator="between">
      <formula>0</formula>
      <formula>0.5</formula>
    </cfRule>
  </conditionalFormatting>
  <conditionalFormatting sqref="B7:G7">
    <cfRule type="cellIs" dxfId="303" priority="4" operator="between">
      <formula>0</formula>
      <formula>0.5</formula>
    </cfRule>
  </conditionalFormatting>
  <conditionalFormatting sqref="C7">
    <cfRule type="cellIs" dxfId="302" priority="2" operator="equal">
      <formula>0</formula>
    </cfRule>
  </conditionalFormatting>
  <conditionalFormatting sqref="B7">
    <cfRule type="cellIs" dxfId="301" priority="1" operator="equal">
      <formula>0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N47"/>
  <sheetViews>
    <sheetView zoomScale="115" zoomScaleNormal="115" zoomScaleSheetLayoutView="100" workbookViewId="0">
      <selection activeCell="C10" sqref="C10"/>
    </sheetView>
  </sheetViews>
  <sheetFormatPr baseColWidth="10" defaultRowHeight="12.75" x14ac:dyDescent="0.2"/>
  <cols>
    <col min="1" max="1" width="16.5" style="3" customWidth="1"/>
    <col min="2" max="2" width="10.875" style="3" customWidth="1"/>
    <col min="3" max="3" width="6.875" style="3" customWidth="1"/>
    <col min="4" max="4" width="8.75" style="3" customWidth="1"/>
    <col min="5" max="5" width="0.5" style="3" customWidth="1"/>
    <col min="6" max="6" width="6.5" style="3" customWidth="1"/>
    <col min="7" max="7" width="8.75" style="3" customWidth="1"/>
    <col min="8" max="8" width="11.875" style="3" customWidth="1"/>
    <col min="9" max="9" width="8.5" style="3" customWidth="1"/>
    <col min="10" max="10" width="11" style="3"/>
    <col min="11" max="11" width="10.375" style="3" customWidth="1"/>
    <col min="12" max="12" width="11.875" style="3" customWidth="1"/>
    <col min="13" max="15" width="11" style="3"/>
    <col min="16" max="248" width="10" style="3"/>
    <col min="249" max="249" width="14.5" style="3" customWidth="1"/>
    <col min="250" max="250" width="9.625" style="3" customWidth="1"/>
    <col min="251" max="251" width="6.125" style="3" bestFit="1" customWidth="1"/>
    <col min="252" max="252" width="7.75" style="3" bestFit="1" customWidth="1"/>
    <col min="253" max="253" width="5.75" style="3" customWidth="1"/>
    <col min="254" max="254" width="6.625" style="3" bestFit="1" customWidth="1"/>
    <col min="255" max="255" width="7.75" style="3" bestFit="1" customWidth="1"/>
    <col min="256" max="256" width="11.25" style="3" bestFit="1" customWidth="1"/>
    <col min="257" max="257" width="5.75" style="3" customWidth="1"/>
    <col min="258" max="258" width="7.75" style="3" bestFit="1" customWidth="1"/>
    <col min="259" max="259" width="10.5" style="3" bestFit="1" customWidth="1"/>
    <col min="260" max="260" width="6.5" style="3" customWidth="1"/>
    <col min="261" max="262" width="8" style="3" bestFit="1" customWidth="1"/>
    <col min="263" max="263" width="8.25" style="3" customWidth="1"/>
    <col min="264" max="264" width="10.875" style="3" bestFit="1" customWidth="1"/>
    <col min="265" max="265" width="7.5" style="3" customWidth="1"/>
    <col min="266" max="266" width="10" style="3"/>
    <col min="267" max="267" width="9.125" style="3" customWidth="1"/>
    <col min="268" max="268" width="10.5" style="3" bestFit="1" customWidth="1"/>
    <col min="269" max="504" width="10" style="3"/>
    <col min="505" max="505" width="14.5" style="3" customWidth="1"/>
    <col min="506" max="506" width="9.625" style="3" customWidth="1"/>
    <col min="507" max="507" width="6.125" style="3" bestFit="1" customWidth="1"/>
    <col min="508" max="508" width="7.75" style="3" bestFit="1" customWidth="1"/>
    <col min="509" max="509" width="5.75" style="3" customWidth="1"/>
    <col min="510" max="510" width="6.625" style="3" bestFit="1" customWidth="1"/>
    <col min="511" max="511" width="7.75" style="3" bestFit="1" customWidth="1"/>
    <col min="512" max="512" width="11.25" style="3" bestFit="1" customWidth="1"/>
    <col min="513" max="513" width="5.75" style="3" customWidth="1"/>
    <col min="514" max="514" width="7.75" style="3" bestFit="1" customWidth="1"/>
    <col min="515" max="515" width="10.5" style="3" bestFit="1" customWidth="1"/>
    <col min="516" max="516" width="6.5" style="3" customWidth="1"/>
    <col min="517" max="518" width="8" style="3" bestFit="1" customWidth="1"/>
    <col min="519" max="519" width="8.25" style="3" customWidth="1"/>
    <col min="520" max="520" width="10.875" style="3" bestFit="1" customWidth="1"/>
    <col min="521" max="521" width="7.5" style="3" customWidth="1"/>
    <col min="522" max="522" width="10" style="3"/>
    <col min="523" max="523" width="9.125" style="3" customWidth="1"/>
    <col min="524" max="524" width="10.5" style="3" bestFit="1" customWidth="1"/>
    <col min="525" max="760" width="10" style="3"/>
    <col min="761" max="761" width="14.5" style="3" customWidth="1"/>
    <col min="762" max="762" width="9.625" style="3" customWidth="1"/>
    <col min="763" max="763" width="6.125" style="3" bestFit="1" customWidth="1"/>
    <col min="764" max="764" width="7.75" style="3" bestFit="1" customWidth="1"/>
    <col min="765" max="765" width="5.75" style="3" customWidth="1"/>
    <col min="766" max="766" width="6.625" style="3" bestFit="1" customWidth="1"/>
    <col min="767" max="767" width="7.75" style="3" bestFit="1" customWidth="1"/>
    <col min="768" max="768" width="11.25" style="3" bestFit="1" customWidth="1"/>
    <col min="769" max="769" width="5.75" style="3" customWidth="1"/>
    <col min="770" max="770" width="7.75" style="3" bestFit="1" customWidth="1"/>
    <col min="771" max="771" width="10.5" style="3" bestFit="1" customWidth="1"/>
    <col min="772" max="772" width="6.5" style="3" customWidth="1"/>
    <col min="773" max="774" width="8" style="3" bestFit="1" customWidth="1"/>
    <col min="775" max="775" width="8.25" style="3" customWidth="1"/>
    <col min="776" max="776" width="10.875" style="3" bestFit="1" customWidth="1"/>
    <col min="777" max="777" width="7.5" style="3" customWidth="1"/>
    <col min="778" max="778" width="10" style="3"/>
    <col min="779" max="779" width="9.125" style="3" customWidth="1"/>
    <col min="780" max="780" width="10.5" style="3" bestFit="1" customWidth="1"/>
    <col min="781" max="1016" width="10" style="3"/>
    <col min="1017" max="1017" width="14.5" style="3" customWidth="1"/>
    <col min="1018" max="1018" width="9.625" style="3" customWidth="1"/>
    <col min="1019" max="1019" width="6.125" style="3" bestFit="1" customWidth="1"/>
    <col min="1020" max="1020" width="7.75" style="3" bestFit="1" customWidth="1"/>
    <col min="1021" max="1021" width="5.75" style="3" customWidth="1"/>
    <col min="1022" max="1022" width="6.625" style="3" bestFit="1" customWidth="1"/>
    <col min="1023" max="1023" width="7.75" style="3" bestFit="1" customWidth="1"/>
    <col min="1024" max="1024" width="11.25" style="3" bestFit="1" customWidth="1"/>
    <col min="1025" max="1025" width="5.75" style="3" customWidth="1"/>
    <col min="1026" max="1026" width="7.75" style="3" bestFit="1" customWidth="1"/>
    <col min="1027" max="1027" width="10.5" style="3" bestFit="1" customWidth="1"/>
    <col min="1028" max="1028" width="6.5" style="3" customWidth="1"/>
    <col min="1029" max="1030" width="8" style="3" bestFit="1" customWidth="1"/>
    <col min="1031" max="1031" width="8.25" style="3" customWidth="1"/>
    <col min="1032" max="1032" width="10.875" style="3" bestFit="1" customWidth="1"/>
    <col min="1033" max="1033" width="7.5" style="3" customWidth="1"/>
    <col min="1034" max="1034" width="10" style="3"/>
    <col min="1035" max="1035" width="9.125" style="3" customWidth="1"/>
    <col min="1036" max="1036" width="10.5" style="3" bestFit="1" customWidth="1"/>
    <col min="1037" max="1272" width="10" style="3"/>
    <col min="1273" max="1273" width="14.5" style="3" customWidth="1"/>
    <col min="1274" max="1274" width="9.625" style="3" customWidth="1"/>
    <col min="1275" max="1275" width="6.125" style="3" bestFit="1" customWidth="1"/>
    <col min="1276" max="1276" width="7.75" style="3" bestFit="1" customWidth="1"/>
    <col min="1277" max="1277" width="5.75" style="3" customWidth="1"/>
    <col min="1278" max="1278" width="6.625" style="3" bestFit="1" customWidth="1"/>
    <col min="1279" max="1279" width="7.75" style="3" bestFit="1" customWidth="1"/>
    <col min="1280" max="1280" width="11.25" style="3" bestFit="1" customWidth="1"/>
    <col min="1281" max="1281" width="5.75" style="3" customWidth="1"/>
    <col min="1282" max="1282" width="7.75" style="3" bestFit="1" customWidth="1"/>
    <col min="1283" max="1283" width="10.5" style="3" bestFit="1" customWidth="1"/>
    <col min="1284" max="1284" width="6.5" style="3" customWidth="1"/>
    <col min="1285" max="1286" width="8" style="3" bestFit="1" customWidth="1"/>
    <col min="1287" max="1287" width="8.25" style="3" customWidth="1"/>
    <col min="1288" max="1288" width="10.875" style="3" bestFit="1" customWidth="1"/>
    <col min="1289" max="1289" width="7.5" style="3" customWidth="1"/>
    <col min="1290" max="1290" width="10" style="3"/>
    <col min="1291" max="1291" width="9.125" style="3" customWidth="1"/>
    <col min="1292" max="1292" width="10.5" style="3" bestFit="1" customWidth="1"/>
    <col min="1293" max="1528" width="10" style="3"/>
    <col min="1529" max="1529" width="14.5" style="3" customWidth="1"/>
    <col min="1530" max="1530" width="9.625" style="3" customWidth="1"/>
    <col min="1531" max="1531" width="6.125" style="3" bestFit="1" customWidth="1"/>
    <col min="1532" max="1532" width="7.75" style="3" bestFit="1" customWidth="1"/>
    <col min="1533" max="1533" width="5.75" style="3" customWidth="1"/>
    <col min="1534" max="1534" width="6.625" style="3" bestFit="1" customWidth="1"/>
    <col min="1535" max="1535" width="7.75" style="3" bestFit="1" customWidth="1"/>
    <col min="1536" max="1536" width="11.25" style="3" bestFit="1" customWidth="1"/>
    <col min="1537" max="1537" width="5.75" style="3" customWidth="1"/>
    <col min="1538" max="1538" width="7.75" style="3" bestFit="1" customWidth="1"/>
    <col min="1539" max="1539" width="10.5" style="3" bestFit="1" customWidth="1"/>
    <col min="1540" max="1540" width="6.5" style="3" customWidth="1"/>
    <col min="1541" max="1542" width="8" style="3" bestFit="1" customWidth="1"/>
    <col min="1543" max="1543" width="8.25" style="3" customWidth="1"/>
    <col min="1544" max="1544" width="10.875" style="3" bestFit="1" customWidth="1"/>
    <col min="1545" max="1545" width="7.5" style="3" customWidth="1"/>
    <col min="1546" max="1546" width="10" style="3"/>
    <col min="1547" max="1547" width="9.125" style="3" customWidth="1"/>
    <col min="1548" max="1548" width="10.5" style="3" bestFit="1" customWidth="1"/>
    <col min="1549" max="1784" width="10" style="3"/>
    <col min="1785" max="1785" width="14.5" style="3" customWidth="1"/>
    <col min="1786" max="1786" width="9.625" style="3" customWidth="1"/>
    <col min="1787" max="1787" width="6.125" style="3" bestFit="1" customWidth="1"/>
    <col min="1788" max="1788" width="7.75" style="3" bestFit="1" customWidth="1"/>
    <col min="1789" max="1789" width="5.75" style="3" customWidth="1"/>
    <col min="1790" max="1790" width="6.625" style="3" bestFit="1" customWidth="1"/>
    <col min="1791" max="1791" width="7.75" style="3" bestFit="1" customWidth="1"/>
    <col min="1792" max="1792" width="11.25" style="3" bestFit="1" customWidth="1"/>
    <col min="1793" max="1793" width="5.75" style="3" customWidth="1"/>
    <col min="1794" max="1794" width="7.75" style="3" bestFit="1" customWidth="1"/>
    <col min="1795" max="1795" width="10.5" style="3" bestFit="1" customWidth="1"/>
    <col min="1796" max="1796" width="6.5" style="3" customWidth="1"/>
    <col min="1797" max="1798" width="8" style="3" bestFit="1" customWidth="1"/>
    <col min="1799" max="1799" width="8.25" style="3" customWidth="1"/>
    <col min="1800" max="1800" width="10.875" style="3" bestFit="1" customWidth="1"/>
    <col min="1801" max="1801" width="7.5" style="3" customWidth="1"/>
    <col min="1802" max="1802" width="10" style="3"/>
    <col min="1803" max="1803" width="9.125" style="3" customWidth="1"/>
    <col min="1804" max="1804" width="10.5" style="3" bestFit="1" customWidth="1"/>
    <col min="1805" max="2040" width="10" style="3"/>
    <col min="2041" max="2041" width="14.5" style="3" customWidth="1"/>
    <col min="2042" max="2042" width="9.625" style="3" customWidth="1"/>
    <col min="2043" max="2043" width="6.125" style="3" bestFit="1" customWidth="1"/>
    <col min="2044" max="2044" width="7.75" style="3" bestFit="1" customWidth="1"/>
    <col min="2045" max="2045" width="5.75" style="3" customWidth="1"/>
    <col min="2046" max="2046" width="6.625" style="3" bestFit="1" customWidth="1"/>
    <col min="2047" max="2047" width="7.75" style="3" bestFit="1" customWidth="1"/>
    <col min="2048" max="2048" width="11.25" style="3" bestFit="1" customWidth="1"/>
    <col min="2049" max="2049" width="5.75" style="3" customWidth="1"/>
    <col min="2050" max="2050" width="7.75" style="3" bestFit="1" customWidth="1"/>
    <col min="2051" max="2051" width="10.5" style="3" bestFit="1" customWidth="1"/>
    <col min="2052" max="2052" width="6.5" style="3" customWidth="1"/>
    <col min="2053" max="2054" width="8" style="3" bestFit="1" customWidth="1"/>
    <col min="2055" max="2055" width="8.25" style="3" customWidth="1"/>
    <col min="2056" max="2056" width="10.875" style="3" bestFit="1" customWidth="1"/>
    <col min="2057" max="2057" width="7.5" style="3" customWidth="1"/>
    <col min="2058" max="2058" width="10" style="3"/>
    <col min="2059" max="2059" width="9.125" style="3" customWidth="1"/>
    <col min="2060" max="2060" width="10.5" style="3" bestFit="1" customWidth="1"/>
    <col min="2061" max="2296" width="10" style="3"/>
    <col min="2297" max="2297" width="14.5" style="3" customWidth="1"/>
    <col min="2298" max="2298" width="9.625" style="3" customWidth="1"/>
    <col min="2299" max="2299" width="6.125" style="3" bestFit="1" customWidth="1"/>
    <col min="2300" max="2300" width="7.75" style="3" bestFit="1" customWidth="1"/>
    <col min="2301" max="2301" width="5.75" style="3" customWidth="1"/>
    <col min="2302" max="2302" width="6.625" style="3" bestFit="1" customWidth="1"/>
    <col min="2303" max="2303" width="7.75" style="3" bestFit="1" customWidth="1"/>
    <col min="2304" max="2304" width="11.25" style="3" bestFit="1" customWidth="1"/>
    <col min="2305" max="2305" width="5.75" style="3" customWidth="1"/>
    <col min="2306" max="2306" width="7.75" style="3" bestFit="1" customWidth="1"/>
    <col min="2307" max="2307" width="10.5" style="3" bestFit="1" customWidth="1"/>
    <col min="2308" max="2308" width="6.5" style="3" customWidth="1"/>
    <col min="2309" max="2310" width="8" style="3" bestFit="1" customWidth="1"/>
    <col min="2311" max="2311" width="8.25" style="3" customWidth="1"/>
    <col min="2312" max="2312" width="10.875" style="3" bestFit="1" customWidth="1"/>
    <col min="2313" max="2313" width="7.5" style="3" customWidth="1"/>
    <col min="2314" max="2314" width="10" style="3"/>
    <col min="2315" max="2315" width="9.125" style="3" customWidth="1"/>
    <col min="2316" max="2316" width="10.5" style="3" bestFit="1" customWidth="1"/>
    <col min="2317" max="2552" width="10" style="3"/>
    <col min="2553" max="2553" width="14.5" style="3" customWidth="1"/>
    <col min="2554" max="2554" width="9.625" style="3" customWidth="1"/>
    <col min="2555" max="2555" width="6.125" style="3" bestFit="1" customWidth="1"/>
    <col min="2556" max="2556" width="7.75" style="3" bestFit="1" customWidth="1"/>
    <col min="2557" max="2557" width="5.75" style="3" customWidth="1"/>
    <col min="2558" max="2558" width="6.625" style="3" bestFit="1" customWidth="1"/>
    <col min="2559" max="2559" width="7.75" style="3" bestFit="1" customWidth="1"/>
    <col min="2560" max="2560" width="11.25" style="3" bestFit="1" customWidth="1"/>
    <col min="2561" max="2561" width="5.75" style="3" customWidth="1"/>
    <col min="2562" max="2562" width="7.75" style="3" bestFit="1" customWidth="1"/>
    <col min="2563" max="2563" width="10.5" style="3" bestFit="1" customWidth="1"/>
    <col min="2564" max="2564" width="6.5" style="3" customWidth="1"/>
    <col min="2565" max="2566" width="8" style="3" bestFit="1" customWidth="1"/>
    <col min="2567" max="2567" width="8.25" style="3" customWidth="1"/>
    <col min="2568" max="2568" width="10.875" style="3" bestFit="1" customWidth="1"/>
    <col min="2569" max="2569" width="7.5" style="3" customWidth="1"/>
    <col min="2570" max="2570" width="10" style="3"/>
    <col min="2571" max="2571" width="9.125" style="3" customWidth="1"/>
    <col min="2572" max="2572" width="10.5" style="3" bestFit="1" customWidth="1"/>
    <col min="2573" max="2808" width="10" style="3"/>
    <col min="2809" max="2809" width="14.5" style="3" customWidth="1"/>
    <col min="2810" max="2810" width="9.625" style="3" customWidth="1"/>
    <col min="2811" max="2811" width="6.125" style="3" bestFit="1" customWidth="1"/>
    <col min="2812" max="2812" width="7.75" style="3" bestFit="1" customWidth="1"/>
    <col min="2813" max="2813" width="5.75" style="3" customWidth="1"/>
    <col min="2814" max="2814" width="6.625" style="3" bestFit="1" customWidth="1"/>
    <col min="2815" max="2815" width="7.75" style="3" bestFit="1" customWidth="1"/>
    <col min="2816" max="2816" width="11.25" style="3" bestFit="1" customWidth="1"/>
    <col min="2817" max="2817" width="5.75" style="3" customWidth="1"/>
    <col min="2818" max="2818" width="7.75" style="3" bestFit="1" customWidth="1"/>
    <col min="2819" max="2819" width="10.5" style="3" bestFit="1" customWidth="1"/>
    <col min="2820" max="2820" width="6.5" style="3" customWidth="1"/>
    <col min="2821" max="2822" width="8" style="3" bestFit="1" customWidth="1"/>
    <col min="2823" max="2823" width="8.25" style="3" customWidth="1"/>
    <col min="2824" max="2824" width="10.875" style="3" bestFit="1" customWidth="1"/>
    <col min="2825" max="2825" width="7.5" style="3" customWidth="1"/>
    <col min="2826" max="2826" width="10" style="3"/>
    <col min="2827" max="2827" width="9.125" style="3" customWidth="1"/>
    <col min="2828" max="2828" width="10.5" style="3" bestFit="1" customWidth="1"/>
    <col min="2829" max="3064" width="10" style="3"/>
    <col min="3065" max="3065" width="14.5" style="3" customWidth="1"/>
    <col min="3066" max="3066" width="9.625" style="3" customWidth="1"/>
    <col min="3067" max="3067" width="6.125" style="3" bestFit="1" customWidth="1"/>
    <col min="3068" max="3068" width="7.75" style="3" bestFit="1" customWidth="1"/>
    <col min="3069" max="3069" width="5.75" style="3" customWidth="1"/>
    <col min="3070" max="3070" width="6.625" style="3" bestFit="1" customWidth="1"/>
    <col min="3071" max="3071" width="7.75" style="3" bestFit="1" customWidth="1"/>
    <col min="3072" max="3072" width="11.25" style="3" bestFit="1" customWidth="1"/>
    <col min="3073" max="3073" width="5.75" style="3" customWidth="1"/>
    <col min="3074" max="3074" width="7.75" style="3" bestFit="1" customWidth="1"/>
    <col min="3075" max="3075" width="10.5" style="3" bestFit="1" customWidth="1"/>
    <col min="3076" max="3076" width="6.5" style="3" customWidth="1"/>
    <col min="3077" max="3078" width="8" style="3" bestFit="1" customWidth="1"/>
    <col min="3079" max="3079" width="8.25" style="3" customWidth="1"/>
    <col min="3080" max="3080" width="10.875" style="3" bestFit="1" customWidth="1"/>
    <col min="3081" max="3081" width="7.5" style="3" customWidth="1"/>
    <col min="3082" max="3082" width="10" style="3"/>
    <col min="3083" max="3083" width="9.125" style="3" customWidth="1"/>
    <col min="3084" max="3084" width="10.5" style="3" bestFit="1" customWidth="1"/>
    <col min="3085" max="3320" width="10" style="3"/>
    <col min="3321" max="3321" width="14.5" style="3" customWidth="1"/>
    <col min="3322" max="3322" width="9.625" style="3" customWidth="1"/>
    <col min="3323" max="3323" width="6.125" style="3" bestFit="1" customWidth="1"/>
    <col min="3324" max="3324" width="7.75" style="3" bestFit="1" customWidth="1"/>
    <col min="3325" max="3325" width="5.75" style="3" customWidth="1"/>
    <col min="3326" max="3326" width="6.625" style="3" bestFit="1" customWidth="1"/>
    <col min="3327" max="3327" width="7.75" style="3" bestFit="1" customWidth="1"/>
    <col min="3328" max="3328" width="11.25" style="3" bestFit="1" customWidth="1"/>
    <col min="3329" max="3329" width="5.75" style="3" customWidth="1"/>
    <col min="3330" max="3330" width="7.75" style="3" bestFit="1" customWidth="1"/>
    <col min="3331" max="3331" width="10.5" style="3" bestFit="1" customWidth="1"/>
    <col min="3332" max="3332" width="6.5" style="3" customWidth="1"/>
    <col min="3333" max="3334" width="8" style="3" bestFit="1" customWidth="1"/>
    <col min="3335" max="3335" width="8.25" style="3" customWidth="1"/>
    <col min="3336" max="3336" width="10.875" style="3" bestFit="1" customWidth="1"/>
    <col min="3337" max="3337" width="7.5" style="3" customWidth="1"/>
    <col min="3338" max="3338" width="10" style="3"/>
    <col min="3339" max="3339" width="9.125" style="3" customWidth="1"/>
    <col min="3340" max="3340" width="10.5" style="3" bestFit="1" customWidth="1"/>
    <col min="3341" max="3576" width="10" style="3"/>
    <col min="3577" max="3577" width="14.5" style="3" customWidth="1"/>
    <col min="3578" max="3578" width="9.625" style="3" customWidth="1"/>
    <col min="3579" max="3579" width="6.125" style="3" bestFit="1" customWidth="1"/>
    <col min="3580" max="3580" width="7.75" style="3" bestFit="1" customWidth="1"/>
    <col min="3581" max="3581" width="5.75" style="3" customWidth="1"/>
    <col min="3582" max="3582" width="6.625" style="3" bestFit="1" customWidth="1"/>
    <col min="3583" max="3583" width="7.75" style="3" bestFit="1" customWidth="1"/>
    <col min="3584" max="3584" width="11.25" style="3" bestFit="1" customWidth="1"/>
    <col min="3585" max="3585" width="5.75" style="3" customWidth="1"/>
    <col min="3586" max="3586" width="7.75" style="3" bestFit="1" customWidth="1"/>
    <col min="3587" max="3587" width="10.5" style="3" bestFit="1" customWidth="1"/>
    <col min="3588" max="3588" width="6.5" style="3" customWidth="1"/>
    <col min="3589" max="3590" width="8" style="3" bestFit="1" customWidth="1"/>
    <col min="3591" max="3591" width="8.25" style="3" customWidth="1"/>
    <col min="3592" max="3592" width="10.875" style="3" bestFit="1" customWidth="1"/>
    <col min="3593" max="3593" width="7.5" style="3" customWidth="1"/>
    <col min="3594" max="3594" width="10" style="3"/>
    <col min="3595" max="3595" width="9.125" style="3" customWidth="1"/>
    <col min="3596" max="3596" width="10.5" style="3" bestFit="1" customWidth="1"/>
    <col min="3597" max="3832" width="10" style="3"/>
    <col min="3833" max="3833" width="14.5" style="3" customWidth="1"/>
    <col min="3834" max="3834" width="9.625" style="3" customWidth="1"/>
    <col min="3835" max="3835" width="6.125" style="3" bestFit="1" customWidth="1"/>
    <col min="3836" max="3836" width="7.75" style="3" bestFit="1" customWidth="1"/>
    <col min="3837" max="3837" width="5.75" style="3" customWidth="1"/>
    <col min="3838" max="3838" width="6.625" style="3" bestFit="1" customWidth="1"/>
    <col min="3839" max="3839" width="7.75" style="3" bestFit="1" customWidth="1"/>
    <col min="3840" max="3840" width="11.25" style="3" bestFit="1" customWidth="1"/>
    <col min="3841" max="3841" width="5.75" style="3" customWidth="1"/>
    <col min="3842" max="3842" width="7.75" style="3" bestFit="1" customWidth="1"/>
    <col min="3843" max="3843" width="10.5" style="3" bestFit="1" customWidth="1"/>
    <col min="3844" max="3844" width="6.5" style="3" customWidth="1"/>
    <col min="3845" max="3846" width="8" style="3" bestFit="1" customWidth="1"/>
    <col min="3847" max="3847" width="8.25" style="3" customWidth="1"/>
    <col min="3848" max="3848" width="10.875" style="3" bestFit="1" customWidth="1"/>
    <col min="3849" max="3849" width="7.5" style="3" customWidth="1"/>
    <col min="3850" max="3850" width="10" style="3"/>
    <col min="3851" max="3851" width="9.125" style="3" customWidth="1"/>
    <col min="3852" max="3852" width="10.5" style="3" bestFit="1" customWidth="1"/>
    <col min="3853" max="4088" width="10" style="3"/>
    <col min="4089" max="4089" width="14.5" style="3" customWidth="1"/>
    <col min="4090" max="4090" width="9.625" style="3" customWidth="1"/>
    <col min="4091" max="4091" width="6.125" style="3" bestFit="1" customWidth="1"/>
    <col min="4092" max="4092" width="7.75" style="3" bestFit="1" customWidth="1"/>
    <col min="4093" max="4093" width="5.75" style="3" customWidth="1"/>
    <col min="4094" max="4094" width="6.625" style="3" bestFit="1" customWidth="1"/>
    <col min="4095" max="4095" width="7.75" style="3" bestFit="1" customWidth="1"/>
    <col min="4096" max="4096" width="11.25" style="3" bestFit="1" customWidth="1"/>
    <col min="4097" max="4097" width="5.75" style="3" customWidth="1"/>
    <col min="4098" max="4098" width="7.75" style="3" bestFit="1" customWidth="1"/>
    <col min="4099" max="4099" width="10.5" style="3" bestFit="1" customWidth="1"/>
    <col min="4100" max="4100" width="6.5" style="3" customWidth="1"/>
    <col min="4101" max="4102" width="8" style="3" bestFit="1" customWidth="1"/>
    <col min="4103" max="4103" width="8.25" style="3" customWidth="1"/>
    <col min="4104" max="4104" width="10.875" style="3" bestFit="1" customWidth="1"/>
    <col min="4105" max="4105" width="7.5" style="3" customWidth="1"/>
    <col min="4106" max="4106" width="10" style="3"/>
    <col min="4107" max="4107" width="9.125" style="3" customWidth="1"/>
    <col min="4108" max="4108" width="10.5" style="3" bestFit="1" customWidth="1"/>
    <col min="4109" max="4344" width="10" style="3"/>
    <col min="4345" max="4345" width="14.5" style="3" customWidth="1"/>
    <col min="4346" max="4346" width="9.625" style="3" customWidth="1"/>
    <col min="4347" max="4347" width="6.125" style="3" bestFit="1" customWidth="1"/>
    <col min="4348" max="4348" width="7.75" style="3" bestFit="1" customWidth="1"/>
    <col min="4349" max="4349" width="5.75" style="3" customWidth="1"/>
    <col min="4350" max="4350" width="6.625" style="3" bestFit="1" customWidth="1"/>
    <col min="4351" max="4351" width="7.75" style="3" bestFit="1" customWidth="1"/>
    <col min="4352" max="4352" width="11.25" style="3" bestFit="1" customWidth="1"/>
    <col min="4353" max="4353" width="5.75" style="3" customWidth="1"/>
    <col min="4354" max="4354" width="7.75" style="3" bestFit="1" customWidth="1"/>
    <col min="4355" max="4355" width="10.5" style="3" bestFit="1" customWidth="1"/>
    <col min="4356" max="4356" width="6.5" style="3" customWidth="1"/>
    <col min="4357" max="4358" width="8" style="3" bestFit="1" customWidth="1"/>
    <col min="4359" max="4359" width="8.25" style="3" customWidth="1"/>
    <col min="4360" max="4360" width="10.875" style="3" bestFit="1" customWidth="1"/>
    <col min="4361" max="4361" width="7.5" style="3" customWidth="1"/>
    <col min="4362" max="4362" width="10" style="3"/>
    <col min="4363" max="4363" width="9.125" style="3" customWidth="1"/>
    <col min="4364" max="4364" width="10.5" style="3" bestFit="1" customWidth="1"/>
    <col min="4365" max="4600" width="10" style="3"/>
    <col min="4601" max="4601" width="14.5" style="3" customWidth="1"/>
    <col min="4602" max="4602" width="9.625" style="3" customWidth="1"/>
    <col min="4603" max="4603" width="6.125" style="3" bestFit="1" customWidth="1"/>
    <col min="4604" max="4604" width="7.75" style="3" bestFit="1" customWidth="1"/>
    <col min="4605" max="4605" width="5.75" style="3" customWidth="1"/>
    <col min="4606" max="4606" width="6.625" style="3" bestFit="1" customWidth="1"/>
    <col min="4607" max="4607" width="7.75" style="3" bestFit="1" customWidth="1"/>
    <col min="4608" max="4608" width="11.25" style="3" bestFit="1" customWidth="1"/>
    <col min="4609" max="4609" width="5.75" style="3" customWidth="1"/>
    <col min="4610" max="4610" width="7.75" style="3" bestFit="1" customWidth="1"/>
    <col min="4611" max="4611" width="10.5" style="3" bestFit="1" customWidth="1"/>
    <col min="4612" max="4612" width="6.5" style="3" customWidth="1"/>
    <col min="4613" max="4614" width="8" style="3" bestFit="1" customWidth="1"/>
    <col min="4615" max="4615" width="8.25" style="3" customWidth="1"/>
    <col min="4616" max="4616" width="10.875" style="3" bestFit="1" customWidth="1"/>
    <col min="4617" max="4617" width="7.5" style="3" customWidth="1"/>
    <col min="4618" max="4618" width="10" style="3"/>
    <col min="4619" max="4619" width="9.125" style="3" customWidth="1"/>
    <col min="4620" max="4620" width="10.5" style="3" bestFit="1" customWidth="1"/>
    <col min="4621" max="4856" width="10" style="3"/>
    <col min="4857" max="4857" width="14.5" style="3" customWidth="1"/>
    <col min="4858" max="4858" width="9.625" style="3" customWidth="1"/>
    <col min="4859" max="4859" width="6.125" style="3" bestFit="1" customWidth="1"/>
    <col min="4860" max="4860" width="7.75" style="3" bestFit="1" customWidth="1"/>
    <col min="4861" max="4861" width="5.75" style="3" customWidth="1"/>
    <col min="4862" max="4862" width="6.625" style="3" bestFit="1" customWidth="1"/>
    <col min="4863" max="4863" width="7.75" style="3" bestFit="1" customWidth="1"/>
    <col min="4864" max="4864" width="11.25" style="3" bestFit="1" customWidth="1"/>
    <col min="4865" max="4865" width="5.75" style="3" customWidth="1"/>
    <col min="4866" max="4866" width="7.75" style="3" bestFit="1" customWidth="1"/>
    <col min="4867" max="4867" width="10.5" style="3" bestFit="1" customWidth="1"/>
    <col min="4868" max="4868" width="6.5" style="3" customWidth="1"/>
    <col min="4869" max="4870" width="8" style="3" bestFit="1" customWidth="1"/>
    <col min="4871" max="4871" width="8.25" style="3" customWidth="1"/>
    <col min="4872" max="4872" width="10.875" style="3" bestFit="1" customWidth="1"/>
    <col min="4873" max="4873" width="7.5" style="3" customWidth="1"/>
    <col min="4874" max="4874" width="10" style="3"/>
    <col min="4875" max="4875" width="9.125" style="3" customWidth="1"/>
    <col min="4876" max="4876" width="10.5" style="3" bestFit="1" customWidth="1"/>
    <col min="4877" max="5112" width="10" style="3"/>
    <col min="5113" max="5113" width="14.5" style="3" customWidth="1"/>
    <col min="5114" max="5114" width="9.625" style="3" customWidth="1"/>
    <col min="5115" max="5115" width="6.125" style="3" bestFit="1" customWidth="1"/>
    <col min="5116" max="5116" width="7.75" style="3" bestFit="1" customWidth="1"/>
    <col min="5117" max="5117" width="5.75" style="3" customWidth="1"/>
    <col min="5118" max="5118" width="6.625" style="3" bestFit="1" customWidth="1"/>
    <col min="5119" max="5119" width="7.75" style="3" bestFit="1" customWidth="1"/>
    <col min="5120" max="5120" width="11.25" style="3" bestFit="1" customWidth="1"/>
    <col min="5121" max="5121" width="5.75" style="3" customWidth="1"/>
    <col min="5122" max="5122" width="7.75" style="3" bestFit="1" customWidth="1"/>
    <col min="5123" max="5123" width="10.5" style="3" bestFit="1" customWidth="1"/>
    <col min="5124" max="5124" width="6.5" style="3" customWidth="1"/>
    <col min="5125" max="5126" width="8" style="3" bestFit="1" customWidth="1"/>
    <col min="5127" max="5127" width="8.25" style="3" customWidth="1"/>
    <col min="5128" max="5128" width="10.875" style="3" bestFit="1" customWidth="1"/>
    <col min="5129" max="5129" width="7.5" style="3" customWidth="1"/>
    <col min="5130" max="5130" width="10" style="3"/>
    <col min="5131" max="5131" width="9.125" style="3" customWidth="1"/>
    <col min="5132" max="5132" width="10.5" style="3" bestFit="1" customWidth="1"/>
    <col min="5133" max="5368" width="10" style="3"/>
    <col min="5369" max="5369" width="14.5" style="3" customWidth="1"/>
    <col min="5370" max="5370" width="9.625" style="3" customWidth="1"/>
    <col min="5371" max="5371" width="6.125" style="3" bestFit="1" customWidth="1"/>
    <col min="5372" max="5372" width="7.75" style="3" bestFit="1" customWidth="1"/>
    <col min="5373" max="5373" width="5.75" style="3" customWidth="1"/>
    <col min="5374" max="5374" width="6.625" style="3" bestFit="1" customWidth="1"/>
    <col min="5375" max="5375" width="7.75" style="3" bestFit="1" customWidth="1"/>
    <col min="5376" max="5376" width="11.25" style="3" bestFit="1" customWidth="1"/>
    <col min="5377" max="5377" width="5.75" style="3" customWidth="1"/>
    <col min="5378" max="5378" width="7.75" style="3" bestFit="1" customWidth="1"/>
    <col min="5379" max="5379" width="10.5" style="3" bestFit="1" customWidth="1"/>
    <col min="5380" max="5380" width="6.5" style="3" customWidth="1"/>
    <col min="5381" max="5382" width="8" style="3" bestFit="1" customWidth="1"/>
    <col min="5383" max="5383" width="8.25" style="3" customWidth="1"/>
    <col min="5384" max="5384" width="10.875" style="3" bestFit="1" customWidth="1"/>
    <col min="5385" max="5385" width="7.5" style="3" customWidth="1"/>
    <col min="5386" max="5386" width="10" style="3"/>
    <col min="5387" max="5387" width="9.125" style="3" customWidth="1"/>
    <col min="5388" max="5388" width="10.5" style="3" bestFit="1" customWidth="1"/>
    <col min="5389" max="5624" width="10" style="3"/>
    <col min="5625" max="5625" width="14.5" style="3" customWidth="1"/>
    <col min="5626" max="5626" width="9.625" style="3" customWidth="1"/>
    <col min="5627" max="5627" width="6.125" style="3" bestFit="1" customWidth="1"/>
    <col min="5628" max="5628" width="7.75" style="3" bestFit="1" customWidth="1"/>
    <col min="5629" max="5629" width="5.75" style="3" customWidth="1"/>
    <col min="5630" max="5630" width="6.625" style="3" bestFit="1" customWidth="1"/>
    <col min="5631" max="5631" width="7.75" style="3" bestFit="1" customWidth="1"/>
    <col min="5632" max="5632" width="11.25" style="3" bestFit="1" customWidth="1"/>
    <col min="5633" max="5633" width="5.75" style="3" customWidth="1"/>
    <col min="5634" max="5634" width="7.75" style="3" bestFit="1" customWidth="1"/>
    <col min="5635" max="5635" width="10.5" style="3" bestFit="1" customWidth="1"/>
    <col min="5636" max="5636" width="6.5" style="3" customWidth="1"/>
    <col min="5637" max="5638" width="8" style="3" bestFit="1" customWidth="1"/>
    <col min="5639" max="5639" width="8.25" style="3" customWidth="1"/>
    <col min="5640" max="5640" width="10.875" style="3" bestFit="1" customWidth="1"/>
    <col min="5641" max="5641" width="7.5" style="3" customWidth="1"/>
    <col min="5642" max="5642" width="10" style="3"/>
    <col min="5643" max="5643" width="9.125" style="3" customWidth="1"/>
    <col min="5644" max="5644" width="10.5" style="3" bestFit="1" customWidth="1"/>
    <col min="5645" max="5880" width="10" style="3"/>
    <col min="5881" max="5881" width="14.5" style="3" customWidth="1"/>
    <col min="5882" max="5882" width="9.625" style="3" customWidth="1"/>
    <col min="5883" max="5883" width="6.125" style="3" bestFit="1" customWidth="1"/>
    <col min="5884" max="5884" width="7.75" style="3" bestFit="1" customWidth="1"/>
    <col min="5885" max="5885" width="5.75" style="3" customWidth="1"/>
    <col min="5886" max="5886" width="6.625" style="3" bestFit="1" customWidth="1"/>
    <col min="5887" max="5887" width="7.75" style="3" bestFit="1" customWidth="1"/>
    <col min="5888" max="5888" width="11.25" style="3" bestFit="1" customWidth="1"/>
    <col min="5889" max="5889" width="5.75" style="3" customWidth="1"/>
    <col min="5890" max="5890" width="7.75" style="3" bestFit="1" customWidth="1"/>
    <col min="5891" max="5891" width="10.5" style="3" bestFit="1" customWidth="1"/>
    <col min="5892" max="5892" width="6.5" style="3" customWidth="1"/>
    <col min="5893" max="5894" width="8" style="3" bestFit="1" customWidth="1"/>
    <col min="5895" max="5895" width="8.25" style="3" customWidth="1"/>
    <col min="5896" max="5896" width="10.875" style="3" bestFit="1" customWidth="1"/>
    <col min="5897" max="5897" width="7.5" style="3" customWidth="1"/>
    <col min="5898" max="5898" width="10" style="3"/>
    <col min="5899" max="5899" width="9.125" style="3" customWidth="1"/>
    <col min="5900" max="5900" width="10.5" style="3" bestFit="1" customWidth="1"/>
    <col min="5901" max="6136" width="10" style="3"/>
    <col min="6137" max="6137" width="14.5" style="3" customWidth="1"/>
    <col min="6138" max="6138" width="9.625" style="3" customWidth="1"/>
    <col min="6139" max="6139" width="6.125" style="3" bestFit="1" customWidth="1"/>
    <col min="6140" max="6140" width="7.75" style="3" bestFit="1" customWidth="1"/>
    <col min="6141" max="6141" width="5.75" style="3" customWidth="1"/>
    <col min="6142" max="6142" width="6.625" style="3" bestFit="1" customWidth="1"/>
    <col min="6143" max="6143" width="7.75" style="3" bestFit="1" customWidth="1"/>
    <col min="6144" max="6144" width="11.25" style="3" bestFit="1" customWidth="1"/>
    <col min="6145" max="6145" width="5.75" style="3" customWidth="1"/>
    <col min="6146" max="6146" width="7.75" style="3" bestFit="1" customWidth="1"/>
    <col min="6147" max="6147" width="10.5" style="3" bestFit="1" customWidth="1"/>
    <col min="6148" max="6148" width="6.5" style="3" customWidth="1"/>
    <col min="6149" max="6150" width="8" style="3" bestFit="1" customWidth="1"/>
    <col min="6151" max="6151" width="8.25" style="3" customWidth="1"/>
    <col min="6152" max="6152" width="10.875" style="3" bestFit="1" customWidth="1"/>
    <col min="6153" max="6153" width="7.5" style="3" customWidth="1"/>
    <col min="6154" max="6154" width="10" style="3"/>
    <col min="6155" max="6155" width="9.125" style="3" customWidth="1"/>
    <col min="6156" max="6156" width="10.5" style="3" bestFit="1" customWidth="1"/>
    <col min="6157" max="6392" width="10" style="3"/>
    <col min="6393" max="6393" width="14.5" style="3" customWidth="1"/>
    <col min="6394" max="6394" width="9.625" style="3" customWidth="1"/>
    <col min="6395" max="6395" width="6.125" style="3" bestFit="1" customWidth="1"/>
    <col min="6396" max="6396" width="7.75" style="3" bestFit="1" customWidth="1"/>
    <col min="6397" max="6397" width="5.75" style="3" customWidth="1"/>
    <col min="6398" max="6398" width="6.625" style="3" bestFit="1" customWidth="1"/>
    <col min="6399" max="6399" width="7.75" style="3" bestFit="1" customWidth="1"/>
    <col min="6400" max="6400" width="11.25" style="3" bestFit="1" customWidth="1"/>
    <col min="6401" max="6401" width="5.75" style="3" customWidth="1"/>
    <col min="6402" max="6402" width="7.75" style="3" bestFit="1" customWidth="1"/>
    <col min="6403" max="6403" width="10.5" style="3" bestFit="1" customWidth="1"/>
    <col min="6404" max="6404" width="6.5" style="3" customWidth="1"/>
    <col min="6405" max="6406" width="8" style="3" bestFit="1" customWidth="1"/>
    <col min="6407" max="6407" width="8.25" style="3" customWidth="1"/>
    <col min="6408" max="6408" width="10.875" style="3" bestFit="1" customWidth="1"/>
    <col min="6409" max="6409" width="7.5" style="3" customWidth="1"/>
    <col min="6410" max="6410" width="10" style="3"/>
    <col min="6411" max="6411" width="9.125" style="3" customWidth="1"/>
    <col min="6412" max="6412" width="10.5" style="3" bestFit="1" customWidth="1"/>
    <col min="6413" max="6648" width="10" style="3"/>
    <col min="6649" max="6649" width="14.5" style="3" customWidth="1"/>
    <col min="6650" max="6650" width="9.625" style="3" customWidth="1"/>
    <col min="6651" max="6651" width="6.125" style="3" bestFit="1" customWidth="1"/>
    <col min="6652" max="6652" width="7.75" style="3" bestFit="1" customWidth="1"/>
    <col min="6653" max="6653" width="5.75" style="3" customWidth="1"/>
    <col min="6654" max="6654" width="6.625" style="3" bestFit="1" customWidth="1"/>
    <col min="6655" max="6655" width="7.75" style="3" bestFit="1" customWidth="1"/>
    <col min="6656" max="6656" width="11.25" style="3" bestFit="1" customWidth="1"/>
    <col min="6657" max="6657" width="5.75" style="3" customWidth="1"/>
    <col min="6658" max="6658" width="7.75" style="3" bestFit="1" customWidth="1"/>
    <col min="6659" max="6659" width="10.5" style="3" bestFit="1" customWidth="1"/>
    <col min="6660" max="6660" width="6.5" style="3" customWidth="1"/>
    <col min="6661" max="6662" width="8" style="3" bestFit="1" customWidth="1"/>
    <col min="6663" max="6663" width="8.25" style="3" customWidth="1"/>
    <col min="6664" max="6664" width="10.875" style="3" bestFit="1" customWidth="1"/>
    <col min="6665" max="6665" width="7.5" style="3" customWidth="1"/>
    <col min="6666" max="6666" width="10" style="3"/>
    <col min="6667" max="6667" width="9.125" style="3" customWidth="1"/>
    <col min="6668" max="6668" width="10.5" style="3" bestFit="1" customWidth="1"/>
    <col min="6669" max="6904" width="10" style="3"/>
    <col min="6905" max="6905" width="14.5" style="3" customWidth="1"/>
    <col min="6906" max="6906" width="9.625" style="3" customWidth="1"/>
    <col min="6907" max="6907" width="6.125" style="3" bestFit="1" customWidth="1"/>
    <col min="6908" max="6908" width="7.75" style="3" bestFit="1" customWidth="1"/>
    <col min="6909" max="6909" width="5.75" style="3" customWidth="1"/>
    <col min="6910" max="6910" width="6.625" style="3" bestFit="1" customWidth="1"/>
    <col min="6911" max="6911" width="7.75" style="3" bestFit="1" customWidth="1"/>
    <col min="6912" max="6912" width="11.25" style="3" bestFit="1" customWidth="1"/>
    <col min="6913" max="6913" width="5.75" style="3" customWidth="1"/>
    <col min="6914" max="6914" width="7.75" style="3" bestFit="1" customWidth="1"/>
    <col min="6915" max="6915" width="10.5" style="3" bestFit="1" customWidth="1"/>
    <col min="6916" max="6916" width="6.5" style="3" customWidth="1"/>
    <col min="6917" max="6918" width="8" style="3" bestFit="1" customWidth="1"/>
    <col min="6919" max="6919" width="8.25" style="3" customWidth="1"/>
    <col min="6920" max="6920" width="10.875" style="3" bestFit="1" customWidth="1"/>
    <col min="6921" max="6921" width="7.5" style="3" customWidth="1"/>
    <col min="6922" max="6922" width="10" style="3"/>
    <col min="6923" max="6923" width="9.125" style="3" customWidth="1"/>
    <col min="6924" max="6924" width="10.5" style="3" bestFit="1" customWidth="1"/>
    <col min="6925" max="7160" width="10" style="3"/>
    <col min="7161" max="7161" width="14.5" style="3" customWidth="1"/>
    <col min="7162" max="7162" width="9.625" style="3" customWidth="1"/>
    <col min="7163" max="7163" width="6.125" style="3" bestFit="1" customWidth="1"/>
    <col min="7164" max="7164" width="7.75" style="3" bestFit="1" customWidth="1"/>
    <col min="7165" max="7165" width="5.75" style="3" customWidth="1"/>
    <col min="7166" max="7166" width="6.625" style="3" bestFit="1" customWidth="1"/>
    <col min="7167" max="7167" width="7.75" style="3" bestFit="1" customWidth="1"/>
    <col min="7168" max="7168" width="11.25" style="3" bestFit="1" customWidth="1"/>
    <col min="7169" max="7169" width="5.75" style="3" customWidth="1"/>
    <col min="7170" max="7170" width="7.75" style="3" bestFit="1" customWidth="1"/>
    <col min="7171" max="7171" width="10.5" style="3" bestFit="1" customWidth="1"/>
    <col min="7172" max="7172" width="6.5" style="3" customWidth="1"/>
    <col min="7173" max="7174" width="8" style="3" bestFit="1" customWidth="1"/>
    <col min="7175" max="7175" width="8.25" style="3" customWidth="1"/>
    <col min="7176" max="7176" width="10.875" style="3" bestFit="1" customWidth="1"/>
    <col min="7177" max="7177" width="7.5" style="3" customWidth="1"/>
    <col min="7178" max="7178" width="10" style="3"/>
    <col min="7179" max="7179" width="9.125" style="3" customWidth="1"/>
    <col min="7180" max="7180" width="10.5" style="3" bestFit="1" customWidth="1"/>
    <col min="7181" max="7416" width="10" style="3"/>
    <col min="7417" max="7417" width="14.5" style="3" customWidth="1"/>
    <col min="7418" max="7418" width="9.625" style="3" customWidth="1"/>
    <col min="7419" max="7419" width="6.125" style="3" bestFit="1" customWidth="1"/>
    <col min="7420" max="7420" width="7.75" style="3" bestFit="1" customWidth="1"/>
    <col min="7421" max="7421" width="5.75" style="3" customWidth="1"/>
    <col min="7422" max="7422" width="6.625" style="3" bestFit="1" customWidth="1"/>
    <col min="7423" max="7423" width="7.75" style="3" bestFit="1" customWidth="1"/>
    <col min="7424" max="7424" width="11.25" style="3" bestFit="1" customWidth="1"/>
    <col min="7425" max="7425" width="5.75" style="3" customWidth="1"/>
    <col min="7426" max="7426" width="7.75" style="3" bestFit="1" customWidth="1"/>
    <col min="7427" max="7427" width="10.5" style="3" bestFit="1" customWidth="1"/>
    <col min="7428" max="7428" width="6.5" style="3" customWidth="1"/>
    <col min="7429" max="7430" width="8" style="3" bestFit="1" customWidth="1"/>
    <col min="7431" max="7431" width="8.25" style="3" customWidth="1"/>
    <col min="7432" max="7432" width="10.875" style="3" bestFit="1" customWidth="1"/>
    <col min="7433" max="7433" width="7.5" style="3" customWidth="1"/>
    <col min="7434" max="7434" width="10" style="3"/>
    <col min="7435" max="7435" width="9.125" style="3" customWidth="1"/>
    <col min="7436" max="7436" width="10.5" style="3" bestFit="1" customWidth="1"/>
    <col min="7437" max="7672" width="10" style="3"/>
    <col min="7673" max="7673" width="14.5" style="3" customWidth="1"/>
    <col min="7674" max="7674" width="9.625" style="3" customWidth="1"/>
    <col min="7675" max="7675" width="6.125" style="3" bestFit="1" customWidth="1"/>
    <col min="7676" max="7676" width="7.75" style="3" bestFit="1" customWidth="1"/>
    <col min="7677" max="7677" width="5.75" style="3" customWidth="1"/>
    <col min="7678" max="7678" width="6.625" style="3" bestFit="1" customWidth="1"/>
    <col min="7679" max="7679" width="7.75" style="3" bestFit="1" customWidth="1"/>
    <col min="7680" max="7680" width="11.25" style="3" bestFit="1" customWidth="1"/>
    <col min="7681" max="7681" width="5.75" style="3" customWidth="1"/>
    <col min="7682" max="7682" width="7.75" style="3" bestFit="1" customWidth="1"/>
    <col min="7683" max="7683" width="10.5" style="3" bestFit="1" customWidth="1"/>
    <col min="7684" max="7684" width="6.5" style="3" customWidth="1"/>
    <col min="7685" max="7686" width="8" style="3" bestFit="1" customWidth="1"/>
    <col min="7687" max="7687" width="8.25" style="3" customWidth="1"/>
    <col min="7688" max="7688" width="10.875" style="3" bestFit="1" customWidth="1"/>
    <col min="7689" max="7689" width="7.5" style="3" customWidth="1"/>
    <col min="7690" max="7690" width="10" style="3"/>
    <col min="7691" max="7691" width="9.125" style="3" customWidth="1"/>
    <col min="7692" max="7692" width="10.5" style="3" bestFit="1" customWidth="1"/>
    <col min="7693" max="7928" width="10" style="3"/>
    <col min="7929" max="7929" width="14.5" style="3" customWidth="1"/>
    <col min="7930" max="7930" width="9.625" style="3" customWidth="1"/>
    <col min="7931" max="7931" width="6.125" style="3" bestFit="1" customWidth="1"/>
    <col min="7932" max="7932" width="7.75" style="3" bestFit="1" customWidth="1"/>
    <col min="7933" max="7933" width="5.75" style="3" customWidth="1"/>
    <col min="7934" max="7934" width="6.625" style="3" bestFit="1" customWidth="1"/>
    <col min="7935" max="7935" width="7.75" style="3" bestFit="1" customWidth="1"/>
    <col min="7936" max="7936" width="11.25" style="3" bestFit="1" customWidth="1"/>
    <col min="7937" max="7937" width="5.75" style="3" customWidth="1"/>
    <col min="7938" max="7938" width="7.75" style="3" bestFit="1" customWidth="1"/>
    <col min="7939" max="7939" width="10.5" style="3" bestFit="1" customWidth="1"/>
    <col min="7940" max="7940" width="6.5" style="3" customWidth="1"/>
    <col min="7941" max="7942" width="8" style="3" bestFit="1" customWidth="1"/>
    <col min="7943" max="7943" width="8.25" style="3" customWidth="1"/>
    <col min="7944" max="7944" width="10.875" style="3" bestFit="1" customWidth="1"/>
    <col min="7945" max="7945" width="7.5" style="3" customWidth="1"/>
    <col min="7946" max="7946" width="10" style="3"/>
    <col min="7947" max="7947" width="9.125" style="3" customWidth="1"/>
    <col min="7948" max="7948" width="10.5" style="3" bestFit="1" customWidth="1"/>
    <col min="7949" max="8184" width="10" style="3"/>
    <col min="8185" max="8185" width="14.5" style="3" customWidth="1"/>
    <col min="8186" max="8186" width="9.625" style="3" customWidth="1"/>
    <col min="8187" max="8187" width="6.125" style="3" bestFit="1" customWidth="1"/>
    <col min="8188" max="8188" width="7.75" style="3" bestFit="1" customWidth="1"/>
    <col min="8189" max="8189" width="5.75" style="3" customWidth="1"/>
    <col min="8190" max="8190" width="6.625" style="3" bestFit="1" customWidth="1"/>
    <col min="8191" max="8191" width="7.75" style="3" bestFit="1" customWidth="1"/>
    <col min="8192" max="8192" width="11.25" style="3" bestFit="1" customWidth="1"/>
    <col min="8193" max="8193" width="5.75" style="3" customWidth="1"/>
    <col min="8194" max="8194" width="7.75" style="3" bestFit="1" customWidth="1"/>
    <col min="8195" max="8195" width="10.5" style="3" bestFit="1" customWidth="1"/>
    <col min="8196" max="8196" width="6.5" style="3" customWidth="1"/>
    <col min="8197" max="8198" width="8" style="3" bestFit="1" customWidth="1"/>
    <col min="8199" max="8199" width="8.25" style="3" customWidth="1"/>
    <col min="8200" max="8200" width="10.875" style="3" bestFit="1" customWidth="1"/>
    <col min="8201" max="8201" width="7.5" style="3" customWidth="1"/>
    <col min="8202" max="8202" width="10" style="3"/>
    <col min="8203" max="8203" width="9.125" style="3" customWidth="1"/>
    <col min="8204" max="8204" width="10.5" style="3" bestFit="1" customWidth="1"/>
    <col min="8205" max="8440" width="10" style="3"/>
    <col min="8441" max="8441" width="14.5" style="3" customWidth="1"/>
    <col min="8442" max="8442" width="9.625" style="3" customWidth="1"/>
    <col min="8443" max="8443" width="6.125" style="3" bestFit="1" customWidth="1"/>
    <col min="8444" max="8444" width="7.75" style="3" bestFit="1" customWidth="1"/>
    <col min="8445" max="8445" width="5.75" style="3" customWidth="1"/>
    <col min="8446" max="8446" width="6.625" style="3" bestFit="1" customWidth="1"/>
    <col min="8447" max="8447" width="7.75" style="3" bestFit="1" customWidth="1"/>
    <col min="8448" max="8448" width="11.25" style="3" bestFit="1" customWidth="1"/>
    <col min="8449" max="8449" width="5.75" style="3" customWidth="1"/>
    <col min="8450" max="8450" width="7.75" style="3" bestFit="1" customWidth="1"/>
    <col min="8451" max="8451" width="10.5" style="3" bestFit="1" customWidth="1"/>
    <col min="8452" max="8452" width="6.5" style="3" customWidth="1"/>
    <col min="8453" max="8454" width="8" style="3" bestFit="1" customWidth="1"/>
    <col min="8455" max="8455" width="8.25" style="3" customWidth="1"/>
    <col min="8456" max="8456" width="10.875" style="3" bestFit="1" customWidth="1"/>
    <col min="8457" max="8457" width="7.5" style="3" customWidth="1"/>
    <col min="8458" max="8458" width="10" style="3"/>
    <col min="8459" max="8459" width="9.125" style="3" customWidth="1"/>
    <col min="8460" max="8460" width="10.5" style="3" bestFit="1" customWidth="1"/>
    <col min="8461" max="8696" width="10" style="3"/>
    <col min="8697" max="8697" width="14.5" style="3" customWidth="1"/>
    <col min="8698" max="8698" width="9.625" style="3" customWidth="1"/>
    <col min="8699" max="8699" width="6.125" style="3" bestFit="1" customWidth="1"/>
    <col min="8700" max="8700" width="7.75" style="3" bestFit="1" customWidth="1"/>
    <col min="8701" max="8701" width="5.75" style="3" customWidth="1"/>
    <col min="8702" max="8702" width="6.625" style="3" bestFit="1" customWidth="1"/>
    <col min="8703" max="8703" width="7.75" style="3" bestFit="1" customWidth="1"/>
    <col min="8704" max="8704" width="11.25" style="3" bestFit="1" customWidth="1"/>
    <col min="8705" max="8705" width="5.75" style="3" customWidth="1"/>
    <col min="8706" max="8706" width="7.75" style="3" bestFit="1" customWidth="1"/>
    <col min="8707" max="8707" width="10.5" style="3" bestFit="1" customWidth="1"/>
    <col min="8708" max="8708" width="6.5" style="3" customWidth="1"/>
    <col min="8709" max="8710" width="8" style="3" bestFit="1" customWidth="1"/>
    <col min="8711" max="8711" width="8.25" style="3" customWidth="1"/>
    <col min="8712" max="8712" width="10.875" style="3" bestFit="1" customWidth="1"/>
    <col min="8713" max="8713" width="7.5" style="3" customWidth="1"/>
    <col min="8714" max="8714" width="10" style="3"/>
    <col min="8715" max="8715" width="9.125" style="3" customWidth="1"/>
    <col min="8716" max="8716" width="10.5" style="3" bestFit="1" customWidth="1"/>
    <col min="8717" max="8952" width="10" style="3"/>
    <col min="8953" max="8953" width="14.5" style="3" customWidth="1"/>
    <col min="8954" max="8954" width="9.625" style="3" customWidth="1"/>
    <col min="8955" max="8955" width="6.125" style="3" bestFit="1" customWidth="1"/>
    <col min="8956" max="8956" width="7.75" style="3" bestFit="1" customWidth="1"/>
    <col min="8957" max="8957" width="5.75" style="3" customWidth="1"/>
    <col min="8958" max="8958" width="6.625" style="3" bestFit="1" customWidth="1"/>
    <col min="8959" max="8959" width="7.75" style="3" bestFit="1" customWidth="1"/>
    <col min="8960" max="8960" width="11.25" style="3" bestFit="1" customWidth="1"/>
    <col min="8961" max="8961" width="5.75" style="3" customWidth="1"/>
    <col min="8962" max="8962" width="7.75" style="3" bestFit="1" customWidth="1"/>
    <col min="8963" max="8963" width="10.5" style="3" bestFit="1" customWidth="1"/>
    <col min="8964" max="8964" width="6.5" style="3" customWidth="1"/>
    <col min="8965" max="8966" width="8" style="3" bestFit="1" customWidth="1"/>
    <col min="8967" max="8967" width="8.25" style="3" customWidth="1"/>
    <col min="8968" max="8968" width="10.875" style="3" bestFit="1" customWidth="1"/>
    <col min="8969" max="8969" width="7.5" style="3" customWidth="1"/>
    <col min="8970" max="8970" width="10" style="3"/>
    <col min="8971" max="8971" width="9.125" style="3" customWidth="1"/>
    <col min="8972" max="8972" width="10.5" style="3" bestFit="1" customWidth="1"/>
    <col min="8973" max="9208" width="10" style="3"/>
    <col min="9209" max="9209" width="14.5" style="3" customWidth="1"/>
    <col min="9210" max="9210" width="9.625" style="3" customWidth="1"/>
    <col min="9211" max="9211" width="6.125" style="3" bestFit="1" customWidth="1"/>
    <col min="9212" max="9212" width="7.75" style="3" bestFit="1" customWidth="1"/>
    <col min="9213" max="9213" width="5.75" style="3" customWidth="1"/>
    <col min="9214" max="9214" width="6.625" style="3" bestFit="1" customWidth="1"/>
    <col min="9215" max="9215" width="7.75" style="3" bestFit="1" customWidth="1"/>
    <col min="9216" max="9216" width="11.25" style="3" bestFit="1" customWidth="1"/>
    <col min="9217" max="9217" width="5.75" style="3" customWidth="1"/>
    <col min="9218" max="9218" width="7.75" style="3" bestFit="1" customWidth="1"/>
    <col min="9219" max="9219" width="10.5" style="3" bestFit="1" customWidth="1"/>
    <col min="9220" max="9220" width="6.5" style="3" customWidth="1"/>
    <col min="9221" max="9222" width="8" style="3" bestFit="1" customWidth="1"/>
    <col min="9223" max="9223" width="8.25" style="3" customWidth="1"/>
    <col min="9224" max="9224" width="10.875" style="3" bestFit="1" customWidth="1"/>
    <col min="9225" max="9225" width="7.5" style="3" customWidth="1"/>
    <col min="9226" max="9226" width="10" style="3"/>
    <col min="9227" max="9227" width="9.125" style="3" customWidth="1"/>
    <col min="9228" max="9228" width="10.5" style="3" bestFit="1" customWidth="1"/>
    <col min="9229" max="9464" width="10" style="3"/>
    <col min="9465" max="9465" width="14.5" style="3" customWidth="1"/>
    <col min="9466" max="9466" width="9.625" style="3" customWidth="1"/>
    <col min="9467" max="9467" width="6.125" style="3" bestFit="1" customWidth="1"/>
    <col min="9468" max="9468" width="7.75" style="3" bestFit="1" customWidth="1"/>
    <col min="9469" max="9469" width="5.75" style="3" customWidth="1"/>
    <col min="9470" max="9470" width="6.625" style="3" bestFit="1" customWidth="1"/>
    <col min="9471" max="9471" width="7.75" style="3" bestFit="1" customWidth="1"/>
    <col min="9472" max="9472" width="11.25" style="3" bestFit="1" customWidth="1"/>
    <col min="9473" max="9473" width="5.75" style="3" customWidth="1"/>
    <col min="9474" max="9474" width="7.75" style="3" bestFit="1" customWidth="1"/>
    <col min="9475" max="9475" width="10.5" style="3" bestFit="1" customWidth="1"/>
    <col min="9476" max="9476" width="6.5" style="3" customWidth="1"/>
    <col min="9477" max="9478" width="8" style="3" bestFit="1" customWidth="1"/>
    <col min="9479" max="9479" width="8.25" style="3" customWidth="1"/>
    <col min="9480" max="9480" width="10.875" style="3" bestFit="1" customWidth="1"/>
    <col min="9481" max="9481" width="7.5" style="3" customWidth="1"/>
    <col min="9482" max="9482" width="10" style="3"/>
    <col min="9483" max="9483" width="9.125" style="3" customWidth="1"/>
    <col min="9484" max="9484" width="10.5" style="3" bestFit="1" customWidth="1"/>
    <col min="9485" max="9720" width="10" style="3"/>
    <col min="9721" max="9721" width="14.5" style="3" customWidth="1"/>
    <col min="9722" max="9722" width="9.625" style="3" customWidth="1"/>
    <col min="9723" max="9723" width="6.125" style="3" bestFit="1" customWidth="1"/>
    <col min="9724" max="9724" width="7.75" style="3" bestFit="1" customWidth="1"/>
    <col min="9725" max="9725" width="5.75" style="3" customWidth="1"/>
    <col min="9726" max="9726" width="6.625" style="3" bestFit="1" customWidth="1"/>
    <col min="9727" max="9727" width="7.75" style="3" bestFit="1" customWidth="1"/>
    <col min="9728" max="9728" width="11.25" style="3" bestFit="1" customWidth="1"/>
    <col min="9729" max="9729" width="5.75" style="3" customWidth="1"/>
    <col min="9730" max="9730" width="7.75" style="3" bestFit="1" customWidth="1"/>
    <col min="9731" max="9731" width="10.5" style="3" bestFit="1" customWidth="1"/>
    <col min="9732" max="9732" width="6.5" style="3" customWidth="1"/>
    <col min="9733" max="9734" width="8" style="3" bestFit="1" customWidth="1"/>
    <col min="9735" max="9735" width="8.25" style="3" customWidth="1"/>
    <col min="9736" max="9736" width="10.875" style="3" bestFit="1" customWidth="1"/>
    <col min="9737" max="9737" width="7.5" style="3" customWidth="1"/>
    <col min="9738" max="9738" width="10" style="3"/>
    <col min="9739" max="9739" width="9.125" style="3" customWidth="1"/>
    <col min="9740" max="9740" width="10.5" style="3" bestFit="1" customWidth="1"/>
    <col min="9741" max="9976" width="10" style="3"/>
    <col min="9977" max="9977" width="14.5" style="3" customWidth="1"/>
    <col min="9978" max="9978" width="9.625" style="3" customWidth="1"/>
    <col min="9979" max="9979" width="6.125" style="3" bestFit="1" customWidth="1"/>
    <col min="9980" max="9980" width="7.75" style="3" bestFit="1" customWidth="1"/>
    <col min="9981" max="9981" width="5.75" style="3" customWidth="1"/>
    <col min="9982" max="9982" width="6.625" style="3" bestFit="1" customWidth="1"/>
    <col min="9983" max="9983" width="7.75" style="3" bestFit="1" customWidth="1"/>
    <col min="9984" max="9984" width="11.25" style="3" bestFit="1" customWidth="1"/>
    <col min="9985" max="9985" width="5.75" style="3" customWidth="1"/>
    <col min="9986" max="9986" width="7.75" style="3" bestFit="1" customWidth="1"/>
    <col min="9987" max="9987" width="10.5" style="3" bestFit="1" customWidth="1"/>
    <col min="9988" max="9988" width="6.5" style="3" customWidth="1"/>
    <col min="9989" max="9990" width="8" style="3" bestFit="1" customWidth="1"/>
    <col min="9991" max="9991" width="8.25" style="3" customWidth="1"/>
    <col min="9992" max="9992" width="10.875" style="3" bestFit="1" customWidth="1"/>
    <col min="9993" max="9993" width="7.5" style="3" customWidth="1"/>
    <col min="9994" max="9994" width="10" style="3"/>
    <col min="9995" max="9995" width="9.125" style="3" customWidth="1"/>
    <col min="9996" max="9996" width="10.5" style="3" bestFit="1" customWidth="1"/>
    <col min="9997" max="10232" width="10" style="3"/>
    <col min="10233" max="10233" width="14.5" style="3" customWidth="1"/>
    <col min="10234" max="10234" width="9.625" style="3" customWidth="1"/>
    <col min="10235" max="10235" width="6.125" style="3" bestFit="1" customWidth="1"/>
    <col min="10236" max="10236" width="7.75" style="3" bestFit="1" customWidth="1"/>
    <col min="10237" max="10237" width="5.75" style="3" customWidth="1"/>
    <col min="10238" max="10238" width="6.625" style="3" bestFit="1" customWidth="1"/>
    <col min="10239" max="10239" width="7.75" style="3" bestFit="1" customWidth="1"/>
    <col min="10240" max="10240" width="11.25" style="3" bestFit="1" customWidth="1"/>
    <col min="10241" max="10241" width="5.75" style="3" customWidth="1"/>
    <col min="10242" max="10242" width="7.75" style="3" bestFit="1" customWidth="1"/>
    <col min="10243" max="10243" width="10.5" style="3" bestFit="1" customWidth="1"/>
    <col min="10244" max="10244" width="6.5" style="3" customWidth="1"/>
    <col min="10245" max="10246" width="8" style="3" bestFit="1" customWidth="1"/>
    <col min="10247" max="10247" width="8.25" style="3" customWidth="1"/>
    <col min="10248" max="10248" width="10.875" style="3" bestFit="1" customWidth="1"/>
    <col min="10249" max="10249" width="7.5" style="3" customWidth="1"/>
    <col min="10250" max="10250" width="10" style="3"/>
    <col min="10251" max="10251" width="9.125" style="3" customWidth="1"/>
    <col min="10252" max="10252" width="10.5" style="3" bestFit="1" customWidth="1"/>
    <col min="10253" max="10488" width="10" style="3"/>
    <col min="10489" max="10489" width="14.5" style="3" customWidth="1"/>
    <col min="10490" max="10490" width="9.625" style="3" customWidth="1"/>
    <col min="10491" max="10491" width="6.125" style="3" bestFit="1" customWidth="1"/>
    <col min="10492" max="10492" width="7.75" style="3" bestFit="1" customWidth="1"/>
    <col min="10493" max="10493" width="5.75" style="3" customWidth="1"/>
    <col min="10494" max="10494" width="6.625" style="3" bestFit="1" customWidth="1"/>
    <col min="10495" max="10495" width="7.75" style="3" bestFit="1" customWidth="1"/>
    <col min="10496" max="10496" width="11.25" style="3" bestFit="1" customWidth="1"/>
    <col min="10497" max="10497" width="5.75" style="3" customWidth="1"/>
    <col min="10498" max="10498" width="7.75" style="3" bestFit="1" customWidth="1"/>
    <col min="10499" max="10499" width="10.5" style="3" bestFit="1" customWidth="1"/>
    <col min="10500" max="10500" width="6.5" style="3" customWidth="1"/>
    <col min="10501" max="10502" width="8" style="3" bestFit="1" customWidth="1"/>
    <col min="10503" max="10503" width="8.25" style="3" customWidth="1"/>
    <col min="10504" max="10504" width="10.875" style="3" bestFit="1" customWidth="1"/>
    <col min="10505" max="10505" width="7.5" style="3" customWidth="1"/>
    <col min="10506" max="10506" width="10" style="3"/>
    <col min="10507" max="10507" width="9.125" style="3" customWidth="1"/>
    <col min="10508" max="10508" width="10.5" style="3" bestFit="1" customWidth="1"/>
    <col min="10509" max="10744" width="10" style="3"/>
    <col min="10745" max="10745" width="14.5" style="3" customWidth="1"/>
    <col min="10746" max="10746" width="9.625" style="3" customWidth="1"/>
    <col min="10747" max="10747" width="6.125" style="3" bestFit="1" customWidth="1"/>
    <col min="10748" max="10748" width="7.75" style="3" bestFit="1" customWidth="1"/>
    <col min="10749" max="10749" width="5.75" style="3" customWidth="1"/>
    <col min="10750" max="10750" width="6.625" style="3" bestFit="1" customWidth="1"/>
    <col min="10751" max="10751" width="7.75" style="3" bestFit="1" customWidth="1"/>
    <col min="10752" max="10752" width="11.25" style="3" bestFit="1" customWidth="1"/>
    <col min="10753" max="10753" width="5.75" style="3" customWidth="1"/>
    <col min="10754" max="10754" width="7.75" style="3" bestFit="1" customWidth="1"/>
    <col min="10755" max="10755" width="10.5" style="3" bestFit="1" customWidth="1"/>
    <col min="10756" max="10756" width="6.5" style="3" customWidth="1"/>
    <col min="10757" max="10758" width="8" style="3" bestFit="1" customWidth="1"/>
    <col min="10759" max="10759" width="8.25" style="3" customWidth="1"/>
    <col min="10760" max="10760" width="10.875" style="3" bestFit="1" customWidth="1"/>
    <col min="10761" max="10761" width="7.5" style="3" customWidth="1"/>
    <col min="10762" max="10762" width="10" style="3"/>
    <col min="10763" max="10763" width="9.125" style="3" customWidth="1"/>
    <col min="10764" max="10764" width="10.5" style="3" bestFit="1" customWidth="1"/>
    <col min="10765" max="11000" width="10" style="3"/>
    <col min="11001" max="11001" width="14.5" style="3" customWidth="1"/>
    <col min="11002" max="11002" width="9.625" style="3" customWidth="1"/>
    <col min="11003" max="11003" width="6.125" style="3" bestFit="1" customWidth="1"/>
    <col min="11004" max="11004" width="7.75" style="3" bestFit="1" customWidth="1"/>
    <col min="11005" max="11005" width="5.75" style="3" customWidth="1"/>
    <col min="11006" max="11006" width="6.625" style="3" bestFit="1" customWidth="1"/>
    <col min="11007" max="11007" width="7.75" style="3" bestFit="1" customWidth="1"/>
    <col min="11008" max="11008" width="11.25" style="3" bestFit="1" customWidth="1"/>
    <col min="11009" max="11009" width="5.75" style="3" customWidth="1"/>
    <col min="11010" max="11010" width="7.75" style="3" bestFit="1" customWidth="1"/>
    <col min="11011" max="11011" width="10.5" style="3" bestFit="1" customWidth="1"/>
    <col min="11012" max="11012" width="6.5" style="3" customWidth="1"/>
    <col min="11013" max="11014" width="8" style="3" bestFit="1" customWidth="1"/>
    <col min="11015" max="11015" width="8.25" style="3" customWidth="1"/>
    <col min="11016" max="11016" width="10.875" style="3" bestFit="1" customWidth="1"/>
    <col min="11017" max="11017" width="7.5" style="3" customWidth="1"/>
    <col min="11018" max="11018" width="10" style="3"/>
    <col min="11019" max="11019" width="9.125" style="3" customWidth="1"/>
    <col min="11020" max="11020" width="10.5" style="3" bestFit="1" customWidth="1"/>
    <col min="11021" max="11256" width="10" style="3"/>
    <col min="11257" max="11257" width="14.5" style="3" customWidth="1"/>
    <col min="11258" max="11258" width="9.625" style="3" customWidth="1"/>
    <col min="11259" max="11259" width="6.125" style="3" bestFit="1" customWidth="1"/>
    <col min="11260" max="11260" width="7.75" style="3" bestFit="1" customWidth="1"/>
    <col min="11261" max="11261" width="5.75" style="3" customWidth="1"/>
    <col min="11262" max="11262" width="6.625" style="3" bestFit="1" customWidth="1"/>
    <col min="11263" max="11263" width="7.75" style="3" bestFit="1" customWidth="1"/>
    <col min="11264" max="11264" width="11.25" style="3" bestFit="1" customWidth="1"/>
    <col min="11265" max="11265" width="5.75" style="3" customWidth="1"/>
    <col min="11266" max="11266" width="7.75" style="3" bestFit="1" customWidth="1"/>
    <col min="11267" max="11267" width="10.5" style="3" bestFit="1" customWidth="1"/>
    <col min="11268" max="11268" width="6.5" style="3" customWidth="1"/>
    <col min="11269" max="11270" width="8" style="3" bestFit="1" customWidth="1"/>
    <col min="11271" max="11271" width="8.25" style="3" customWidth="1"/>
    <col min="11272" max="11272" width="10.875" style="3" bestFit="1" customWidth="1"/>
    <col min="11273" max="11273" width="7.5" style="3" customWidth="1"/>
    <col min="11274" max="11274" width="10" style="3"/>
    <col min="11275" max="11275" width="9.125" style="3" customWidth="1"/>
    <col min="11276" max="11276" width="10.5" style="3" bestFit="1" customWidth="1"/>
    <col min="11277" max="11512" width="10" style="3"/>
    <col min="11513" max="11513" width="14.5" style="3" customWidth="1"/>
    <col min="11514" max="11514" width="9.625" style="3" customWidth="1"/>
    <col min="11515" max="11515" width="6.125" style="3" bestFit="1" customWidth="1"/>
    <col min="11516" max="11516" width="7.75" style="3" bestFit="1" customWidth="1"/>
    <col min="11517" max="11517" width="5.75" style="3" customWidth="1"/>
    <col min="11518" max="11518" width="6.625" style="3" bestFit="1" customWidth="1"/>
    <col min="11519" max="11519" width="7.75" style="3" bestFit="1" customWidth="1"/>
    <col min="11520" max="11520" width="11.25" style="3" bestFit="1" customWidth="1"/>
    <col min="11521" max="11521" width="5.75" style="3" customWidth="1"/>
    <col min="11522" max="11522" width="7.75" style="3" bestFit="1" customWidth="1"/>
    <col min="11523" max="11523" width="10.5" style="3" bestFit="1" customWidth="1"/>
    <col min="11524" max="11524" width="6.5" style="3" customWidth="1"/>
    <col min="11525" max="11526" width="8" style="3" bestFit="1" customWidth="1"/>
    <col min="11527" max="11527" width="8.25" style="3" customWidth="1"/>
    <col min="11528" max="11528" width="10.875" style="3" bestFit="1" customWidth="1"/>
    <col min="11529" max="11529" width="7.5" style="3" customWidth="1"/>
    <col min="11530" max="11530" width="10" style="3"/>
    <col min="11531" max="11531" width="9.125" style="3" customWidth="1"/>
    <col min="11532" max="11532" width="10.5" style="3" bestFit="1" customWidth="1"/>
    <col min="11533" max="11768" width="10" style="3"/>
    <col min="11769" max="11769" width="14.5" style="3" customWidth="1"/>
    <col min="11770" max="11770" width="9.625" style="3" customWidth="1"/>
    <col min="11771" max="11771" width="6.125" style="3" bestFit="1" customWidth="1"/>
    <col min="11772" max="11772" width="7.75" style="3" bestFit="1" customWidth="1"/>
    <col min="11773" max="11773" width="5.75" style="3" customWidth="1"/>
    <col min="11774" max="11774" width="6.625" style="3" bestFit="1" customWidth="1"/>
    <col min="11775" max="11775" width="7.75" style="3" bestFit="1" customWidth="1"/>
    <col min="11776" max="11776" width="11.25" style="3" bestFit="1" customWidth="1"/>
    <col min="11777" max="11777" width="5.75" style="3" customWidth="1"/>
    <col min="11778" max="11778" width="7.75" style="3" bestFit="1" customWidth="1"/>
    <col min="11779" max="11779" width="10.5" style="3" bestFit="1" customWidth="1"/>
    <col min="11780" max="11780" width="6.5" style="3" customWidth="1"/>
    <col min="11781" max="11782" width="8" style="3" bestFit="1" customWidth="1"/>
    <col min="11783" max="11783" width="8.25" style="3" customWidth="1"/>
    <col min="11784" max="11784" width="10.875" style="3" bestFit="1" customWidth="1"/>
    <col min="11785" max="11785" width="7.5" style="3" customWidth="1"/>
    <col min="11786" max="11786" width="10" style="3"/>
    <col min="11787" max="11787" width="9.125" style="3" customWidth="1"/>
    <col min="11788" max="11788" width="10.5" style="3" bestFit="1" customWidth="1"/>
    <col min="11789" max="12024" width="10" style="3"/>
    <col min="12025" max="12025" width="14.5" style="3" customWidth="1"/>
    <col min="12026" max="12026" width="9.625" style="3" customWidth="1"/>
    <col min="12027" max="12027" width="6.125" style="3" bestFit="1" customWidth="1"/>
    <col min="12028" max="12028" width="7.75" style="3" bestFit="1" customWidth="1"/>
    <col min="12029" max="12029" width="5.75" style="3" customWidth="1"/>
    <col min="12030" max="12030" width="6.625" style="3" bestFit="1" customWidth="1"/>
    <col min="12031" max="12031" width="7.75" style="3" bestFit="1" customWidth="1"/>
    <col min="12032" max="12032" width="11.25" style="3" bestFit="1" customWidth="1"/>
    <col min="12033" max="12033" width="5.75" style="3" customWidth="1"/>
    <col min="12034" max="12034" width="7.75" style="3" bestFit="1" customWidth="1"/>
    <col min="12035" max="12035" width="10.5" style="3" bestFit="1" customWidth="1"/>
    <col min="12036" max="12036" width="6.5" style="3" customWidth="1"/>
    <col min="12037" max="12038" width="8" style="3" bestFit="1" customWidth="1"/>
    <col min="12039" max="12039" width="8.25" style="3" customWidth="1"/>
    <col min="12040" max="12040" width="10.875" style="3" bestFit="1" customWidth="1"/>
    <col min="12041" max="12041" width="7.5" style="3" customWidth="1"/>
    <col min="12042" max="12042" width="10" style="3"/>
    <col min="12043" max="12043" width="9.125" style="3" customWidth="1"/>
    <col min="12044" max="12044" width="10.5" style="3" bestFit="1" customWidth="1"/>
    <col min="12045" max="12280" width="10" style="3"/>
    <col min="12281" max="12281" width="14.5" style="3" customWidth="1"/>
    <col min="12282" max="12282" width="9.625" style="3" customWidth="1"/>
    <col min="12283" max="12283" width="6.125" style="3" bestFit="1" customWidth="1"/>
    <col min="12284" max="12284" width="7.75" style="3" bestFit="1" customWidth="1"/>
    <col min="12285" max="12285" width="5.75" style="3" customWidth="1"/>
    <col min="12286" max="12286" width="6.625" style="3" bestFit="1" customWidth="1"/>
    <col min="12287" max="12287" width="7.75" style="3" bestFit="1" customWidth="1"/>
    <col min="12288" max="12288" width="11.25" style="3" bestFit="1" customWidth="1"/>
    <col min="12289" max="12289" width="5.75" style="3" customWidth="1"/>
    <col min="12290" max="12290" width="7.75" style="3" bestFit="1" customWidth="1"/>
    <col min="12291" max="12291" width="10.5" style="3" bestFit="1" customWidth="1"/>
    <col min="12292" max="12292" width="6.5" style="3" customWidth="1"/>
    <col min="12293" max="12294" width="8" style="3" bestFit="1" customWidth="1"/>
    <col min="12295" max="12295" width="8.25" style="3" customWidth="1"/>
    <col min="12296" max="12296" width="10.875" style="3" bestFit="1" customWidth="1"/>
    <col min="12297" max="12297" width="7.5" style="3" customWidth="1"/>
    <col min="12298" max="12298" width="10" style="3"/>
    <col min="12299" max="12299" width="9.125" style="3" customWidth="1"/>
    <col min="12300" max="12300" width="10.5" style="3" bestFit="1" customWidth="1"/>
    <col min="12301" max="12536" width="10" style="3"/>
    <col min="12537" max="12537" width="14.5" style="3" customWidth="1"/>
    <col min="12538" max="12538" width="9.625" style="3" customWidth="1"/>
    <col min="12539" max="12539" width="6.125" style="3" bestFit="1" customWidth="1"/>
    <col min="12540" max="12540" width="7.75" style="3" bestFit="1" customWidth="1"/>
    <col min="12541" max="12541" width="5.75" style="3" customWidth="1"/>
    <col min="12542" max="12542" width="6.625" style="3" bestFit="1" customWidth="1"/>
    <col min="12543" max="12543" width="7.75" style="3" bestFit="1" customWidth="1"/>
    <col min="12544" max="12544" width="11.25" style="3" bestFit="1" customWidth="1"/>
    <col min="12545" max="12545" width="5.75" style="3" customWidth="1"/>
    <col min="12546" max="12546" width="7.75" style="3" bestFit="1" customWidth="1"/>
    <col min="12547" max="12547" width="10.5" style="3" bestFit="1" customWidth="1"/>
    <col min="12548" max="12548" width="6.5" style="3" customWidth="1"/>
    <col min="12549" max="12550" width="8" style="3" bestFit="1" customWidth="1"/>
    <col min="12551" max="12551" width="8.25" style="3" customWidth="1"/>
    <col min="12552" max="12552" width="10.875" style="3" bestFit="1" customWidth="1"/>
    <col min="12553" max="12553" width="7.5" style="3" customWidth="1"/>
    <col min="12554" max="12554" width="10" style="3"/>
    <col min="12555" max="12555" width="9.125" style="3" customWidth="1"/>
    <col min="12556" max="12556" width="10.5" style="3" bestFit="1" customWidth="1"/>
    <col min="12557" max="12792" width="10" style="3"/>
    <col min="12793" max="12793" width="14.5" style="3" customWidth="1"/>
    <col min="12794" max="12794" width="9.625" style="3" customWidth="1"/>
    <col min="12795" max="12795" width="6.125" style="3" bestFit="1" customWidth="1"/>
    <col min="12796" max="12796" width="7.75" style="3" bestFit="1" customWidth="1"/>
    <col min="12797" max="12797" width="5.75" style="3" customWidth="1"/>
    <col min="12798" max="12798" width="6.625" style="3" bestFit="1" customWidth="1"/>
    <col min="12799" max="12799" width="7.75" style="3" bestFit="1" customWidth="1"/>
    <col min="12800" max="12800" width="11.25" style="3" bestFit="1" customWidth="1"/>
    <col min="12801" max="12801" width="5.75" style="3" customWidth="1"/>
    <col min="12802" max="12802" width="7.75" style="3" bestFit="1" customWidth="1"/>
    <col min="12803" max="12803" width="10.5" style="3" bestFit="1" customWidth="1"/>
    <col min="12804" max="12804" width="6.5" style="3" customWidth="1"/>
    <col min="12805" max="12806" width="8" style="3" bestFit="1" customWidth="1"/>
    <col min="12807" max="12807" width="8.25" style="3" customWidth="1"/>
    <col min="12808" max="12808" width="10.875" style="3" bestFit="1" customWidth="1"/>
    <col min="12809" max="12809" width="7.5" style="3" customWidth="1"/>
    <col min="12810" max="12810" width="10" style="3"/>
    <col min="12811" max="12811" width="9.125" style="3" customWidth="1"/>
    <col min="12812" max="12812" width="10.5" style="3" bestFit="1" customWidth="1"/>
    <col min="12813" max="13048" width="10" style="3"/>
    <col min="13049" max="13049" width="14.5" style="3" customWidth="1"/>
    <col min="13050" max="13050" width="9.625" style="3" customWidth="1"/>
    <col min="13051" max="13051" width="6.125" style="3" bestFit="1" customWidth="1"/>
    <col min="13052" max="13052" width="7.75" style="3" bestFit="1" customWidth="1"/>
    <col min="13053" max="13053" width="5.75" style="3" customWidth="1"/>
    <col min="13054" max="13054" width="6.625" style="3" bestFit="1" customWidth="1"/>
    <col min="13055" max="13055" width="7.75" style="3" bestFit="1" customWidth="1"/>
    <col min="13056" max="13056" width="11.25" style="3" bestFit="1" customWidth="1"/>
    <col min="13057" max="13057" width="5.75" style="3" customWidth="1"/>
    <col min="13058" max="13058" width="7.75" style="3" bestFit="1" customWidth="1"/>
    <col min="13059" max="13059" width="10.5" style="3" bestFit="1" customWidth="1"/>
    <col min="13060" max="13060" width="6.5" style="3" customWidth="1"/>
    <col min="13061" max="13062" width="8" style="3" bestFit="1" customWidth="1"/>
    <col min="13063" max="13063" width="8.25" style="3" customWidth="1"/>
    <col min="13064" max="13064" width="10.875" style="3" bestFit="1" customWidth="1"/>
    <col min="13065" max="13065" width="7.5" style="3" customWidth="1"/>
    <col min="13066" max="13066" width="10" style="3"/>
    <col min="13067" max="13067" width="9.125" style="3" customWidth="1"/>
    <col min="13068" max="13068" width="10.5" style="3" bestFit="1" customWidth="1"/>
    <col min="13069" max="13304" width="10" style="3"/>
    <col min="13305" max="13305" width="14.5" style="3" customWidth="1"/>
    <col min="13306" max="13306" width="9.625" style="3" customWidth="1"/>
    <col min="13307" max="13307" width="6.125" style="3" bestFit="1" customWidth="1"/>
    <col min="13308" max="13308" width="7.75" style="3" bestFit="1" customWidth="1"/>
    <col min="13309" max="13309" width="5.75" style="3" customWidth="1"/>
    <col min="13310" max="13310" width="6.625" style="3" bestFit="1" customWidth="1"/>
    <col min="13311" max="13311" width="7.75" style="3" bestFit="1" customWidth="1"/>
    <col min="13312" max="13312" width="11.25" style="3" bestFit="1" customWidth="1"/>
    <col min="13313" max="13313" width="5.75" style="3" customWidth="1"/>
    <col min="13314" max="13314" width="7.75" style="3" bestFit="1" customWidth="1"/>
    <col min="13315" max="13315" width="10.5" style="3" bestFit="1" customWidth="1"/>
    <col min="13316" max="13316" width="6.5" style="3" customWidth="1"/>
    <col min="13317" max="13318" width="8" style="3" bestFit="1" customWidth="1"/>
    <col min="13319" max="13319" width="8.25" style="3" customWidth="1"/>
    <col min="13320" max="13320" width="10.875" style="3" bestFit="1" customWidth="1"/>
    <col min="13321" max="13321" width="7.5" style="3" customWidth="1"/>
    <col min="13322" max="13322" width="10" style="3"/>
    <col min="13323" max="13323" width="9.125" style="3" customWidth="1"/>
    <col min="13324" max="13324" width="10.5" style="3" bestFit="1" customWidth="1"/>
    <col min="13325" max="13560" width="10" style="3"/>
    <col min="13561" max="13561" width="14.5" style="3" customWidth="1"/>
    <col min="13562" max="13562" width="9.625" style="3" customWidth="1"/>
    <col min="13563" max="13563" width="6.125" style="3" bestFit="1" customWidth="1"/>
    <col min="13564" max="13564" width="7.75" style="3" bestFit="1" customWidth="1"/>
    <col min="13565" max="13565" width="5.75" style="3" customWidth="1"/>
    <col min="13566" max="13566" width="6.625" style="3" bestFit="1" customWidth="1"/>
    <col min="13567" max="13567" width="7.75" style="3" bestFit="1" customWidth="1"/>
    <col min="13568" max="13568" width="11.25" style="3" bestFit="1" customWidth="1"/>
    <col min="13569" max="13569" width="5.75" style="3" customWidth="1"/>
    <col min="13570" max="13570" width="7.75" style="3" bestFit="1" customWidth="1"/>
    <col min="13571" max="13571" width="10.5" style="3" bestFit="1" customWidth="1"/>
    <col min="13572" max="13572" width="6.5" style="3" customWidth="1"/>
    <col min="13573" max="13574" width="8" style="3" bestFit="1" customWidth="1"/>
    <col min="13575" max="13575" width="8.25" style="3" customWidth="1"/>
    <col min="13576" max="13576" width="10.875" style="3" bestFit="1" customWidth="1"/>
    <col min="13577" max="13577" width="7.5" style="3" customWidth="1"/>
    <col min="13578" max="13578" width="10" style="3"/>
    <col min="13579" max="13579" width="9.125" style="3" customWidth="1"/>
    <col min="13580" max="13580" width="10.5" style="3" bestFit="1" customWidth="1"/>
    <col min="13581" max="13816" width="10" style="3"/>
    <col min="13817" max="13817" width="14.5" style="3" customWidth="1"/>
    <col min="13818" max="13818" width="9.625" style="3" customWidth="1"/>
    <col min="13819" max="13819" width="6.125" style="3" bestFit="1" customWidth="1"/>
    <col min="13820" max="13820" width="7.75" style="3" bestFit="1" customWidth="1"/>
    <col min="13821" max="13821" width="5.75" style="3" customWidth="1"/>
    <col min="13822" max="13822" width="6.625" style="3" bestFit="1" customWidth="1"/>
    <col min="13823" max="13823" width="7.75" style="3" bestFit="1" customWidth="1"/>
    <col min="13824" max="13824" width="11.25" style="3" bestFit="1" customWidth="1"/>
    <col min="13825" max="13825" width="5.75" style="3" customWidth="1"/>
    <col min="13826" max="13826" width="7.75" style="3" bestFit="1" customWidth="1"/>
    <col min="13827" max="13827" width="10.5" style="3" bestFit="1" customWidth="1"/>
    <col min="13828" max="13828" width="6.5" style="3" customWidth="1"/>
    <col min="13829" max="13830" width="8" style="3" bestFit="1" customWidth="1"/>
    <col min="13831" max="13831" width="8.25" style="3" customWidth="1"/>
    <col min="13832" max="13832" width="10.875" style="3" bestFit="1" customWidth="1"/>
    <col min="13833" max="13833" width="7.5" style="3" customWidth="1"/>
    <col min="13834" max="13834" width="10" style="3"/>
    <col min="13835" max="13835" width="9.125" style="3" customWidth="1"/>
    <col min="13836" max="13836" width="10.5" style="3" bestFit="1" customWidth="1"/>
    <col min="13837" max="14072" width="10" style="3"/>
    <col min="14073" max="14073" width="14.5" style="3" customWidth="1"/>
    <col min="14074" max="14074" width="9.625" style="3" customWidth="1"/>
    <col min="14075" max="14075" width="6.125" style="3" bestFit="1" customWidth="1"/>
    <col min="14076" max="14076" width="7.75" style="3" bestFit="1" customWidth="1"/>
    <col min="14077" max="14077" width="5.75" style="3" customWidth="1"/>
    <col min="14078" max="14078" width="6.625" style="3" bestFit="1" customWidth="1"/>
    <col min="14079" max="14079" width="7.75" style="3" bestFit="1" customWidth="1"/>
    <col min="14080" max="14080" width="11.25" style="3" bestFit="1" customWidth="1"/>
    <col min="14081" max="14081" width="5.75" style="3" customWidth="1"/>
    <col min="14082" max="14082" width="7.75" style="3" bestFit="1" customWidth="1"/>
    <col min="14083" max="14083" width="10.5" style="3" bestFit="1" customWidth="1"/>
    <col min="14084" max="14084" width="6.5" style="3" customWidth="1"/>
    <col min="14085" max="14086" width="8" style="3" bestFit="1" customWidth="1"/>
    <col min="14087" max="14087" width="8.25" style="3" customWidth="1"/>
    <col min="14088" max="14088" width="10.875" style="3" bestFit="1" customWidth="1"/>
    <col min="14089" max="14089" width="7.5" style="3" customWidth="1"/>
    <col min="14090" max="14090" width="10" style="3"/>
    <col min="14091" max="14091" width="9.125" style="3" customWidth="1"/>
    <col min="14092" max="14092" width="10.5" style="3" bestFit="1" customWidth="1"/>
    <col min="14093" max="14328" width="10" style="3"/>
    <col min="14329" max="14329" width="14.5" style="3" customWidth="1"/>
    <col min="14330" max="14330" width="9.625" style="3" customWidth="1"/>
    <col min="14331" max="14331" width="6.125" style="3" bestFit="1" customWidth="1"/>
    <col min="14332" max="14332" width="7.75" style="3" bestFit="1" customWidth="1"/>
    <col min="14333" max="14333" width="5.75" style="3" customWidth="1"/>
    <col min="14334" max="14334" width="6.625" style="3" bestFit="1" customWidth="1"/>
    <col min="14335" max="14335" width="7.75" style="3" bestFit="1" customWidth="1"/>
    <col min="14336" max="14336" width="11.25" style="3" bestFit="1" customWidth="1"/>
    <col min="14337" max="14337" width="5.75" style="3" customWidth="1"/>
    <col min="14338" max="14338" width="7.75" style="3" bestFit="1" customWidth="1"/>
    <col min="14339" max="14339" width="10.5" style="3" bestFit="1" customWidth="1"/>
    <col min="14340" max="14340" width="6.5" style="3" customWidth="1"/>
    <col min="14341" max="14342" width="8" style="3" bestFit="1" customWidth="1"/>
    <col min="14343" max="14343" width="8.25" style="3" customWidth="1"/>
    <col min="14344" max="14344" width="10.875" style="3" bestFit="1" customWidth="1"/>
    <col min="14345" max="14345" width="7.5" style="3" customWidth="1"/>
    <col min="14346" max="14346" width="10" style="3"/>
    <col min="14347" max="14347" width="9.125" style="3" customWidth="1"/>
    <col min="14348" max="14348" width="10.5" style="3" bestFit="1" customWidth="1"/>
    <col min="14349" max="14584" width="10" style="3"/>
    <col min="14585" max="14585" width="14.5" style="3" customWidth="1"/>
    <col min="14586" max="14586" width="9.625" style="3" customWidth="1"/>
    <col min="14587" max="14587" width="6.125" style="3" bestFit="1" customWidth="1"/>
    <col min="14588" max="14588" width="7.75" style="3" bestFit="1" customWidth="1"/>
    <col min="14589" max="14589" width="5.75" style="3" customWidth="1"/>
    <col min="14590" max="14590" width="6.625" style="3" bestFit="1" customWidth="1"/>
    <col min="14591" max="14591" width="7.75" style="3" bestFit="1" customWidth="1"/>
    <col min="14592" max="14592" width="11.25" style="3" bestFit="1" customWidth="1"/>
    <col min="14593" max="14593" width="5.75" style="3" customWidth="1"/>
    <col min="14594" max="14594" width="7.75" style="3" bestFit="1" customWidth="1"/>
    <col min="14595" max="14595" width="10.5" style="3" bestFit="1" customWidth="1"/>
    <col min="14596" max="14596" width="6.5" style="3" customWidth="1"/>
    <col min="14597" max="14598" width="8" style="3" bestFit="1" customWidth="1"/>
    <col min="14599" max="14599" width="8.25" style="3" customWidth="1"/>
    <col min="14600" max="14600" width="10.875" style="3" bestFit="1" customWidth="1"/>
    <col min="14601" max="14601" width="7.5" style="3" customWidth="1"/>
    <col min="14602" max="14602" width="10" style="3"/>
    <col min="14603" max="14603" width="9.125" style="3" customWidth="1"/>
    <col min="14604" max="14604" width="10.5" style="3" bestFit="1" customWidth="1"/>
    <col min="14605" max="14840" width="10" style="3"/>
    <col min="14841" max="14841" width="14.5" style="3" customWidth="1"/>
    <col min="14842" max="14842" width="9.625" style="3" customWidth="1"/>
    <col min="14843" max="14843" width="6.125" style="3" bestFit="1" customWidth="1"/>
    <col min="14844" max="14844" width="7.75" style="3" bestFit="1" customWidth="1"/>
    <col min="14845" max="14845" width="5.75" style="3" customWidth="1"/>
    <col min="14846" max="14846" width="6.625" style="3" bestFit="1" customWidth="1"/>
    <col min="14847" max="14847" width="7.75" style="3" bestFit="1" customWidth="1"/>
    <col min="14848" max="14848" width="11.25" style="3" bestFit="1" customWidth="1"/>
    <col min="14849" max="14849" width="5.75" style="3" customWidth="1"/>
    <col min="14850" max="14850" width="7.75" style="3" bestFit="1" customWidth="1"/>
    <col min="14851" max="14851" width="10.5" style="3" bestFit="1" customWidth="1"/>
    <col min="14852" max="14852" width="6.5" style="3" customWidth="1"/>
    <col min="14853" max="14854" width="8" style="3" bestFit="1" customWidth="1"/>
    <col min="14855" max="14855" width="8.25" style="3" customWidth="1"/>
    <col min="14856" max="14856" width="10.875" style="3" bestFit="1" customWidth="1"/>
    <col min="14857" max="14857" width="7.5" style="3" customWidth="1"/>
    <col min="14858" max="14858" width="10" style="3"/>
    <col min="14859" max="14859" width="9.125" style="3" customWidth="1"/>
    <col min="14860" max="14860" width="10.5" style="3" bestFit="1" customWidth="1"/>
    <col min="14861" max="15096" width="10" style="3"/>
    <col min="15097" max="15097" width="14.5" style="3" customWidth="1"/>
    <col min="15098" max="15098" width="9.625" style="3" customWidth="1"/>
    <col min="15099" max="15099" width="6.125" style="3" bestFit="1" customWidth="1"/>
    <col min="15100" max="15100" width="7.75" style="3" bestFit="1" customWidth="1"/>
    <col min="15101" max="15101" width="5.75" style="3" customWidth="1"/>
    <col min="15102" max="15102" width="6.625" style="3" bestFit="1" customWidth="1"/>
    <col min="15103" max="15103" width="7.75" style="3" bestFit="1" customWidth="1"/>
    <col min="15104" max="15104" width="11.25" style="3" bestFit="1" customWidth="1"/>
    <col min="15105" max="15105" width="5.75" style="3" customWidth="1"/>
    <col min="15106" max="15106" width="7.75" style="3" bestFit="1" customWidth="1"/>
    <col min="15107" max="15107" width="10.5" style="3" bestFit="1" customWidth="1"/>
    <col min="15108" max="15108" width="6.5" style="3" customWidth="1"/>
    <col min="15109" max="15110" width="8" style="3" bestFit="1" customWidth="1"/>
    <col min="15111" max="15111" width="8.25" style="3" customWidth="1"/>
    <col min="15112" max="15112" width="10.875" style="3" bestFit="1" customWidth="1"/>
    <col min="15113" max="15113" width="7.5" style="3" customWidth="1"/>
    <col min="15114" max="15114" width="10" style="3"/>
    <col min="15115" max="15115" width="9.125" style="3" customWidth="1"/>
    <col min="15116" max="15116" width="10.5" style="3" bestFit="1" customWidth="1"/>
    <col min="15117" max="15352" width="10" style="3"/>
    <col min="15353" max="15353" width="14.5" style="3" customWidth="1"/>
    <col min="15354" max="15354" width="9.625" style="3" customWidth="1"/>
    <col min="15355" max="15355" width="6.125" style="3" bestFit="1" customWidth="1"/>
    <col min="15356" max="15356" width="7.75" style="3" bestFit="1" customWidth="1"/>
    <col min="15357" max="15357" width="5.75" style="3" customWidth="1"/>
    <col min="15358" max="15358" width="6.625" style="3" bestFit="1" customWidth="1"/>
    <col min="15359" max="15359" width="7.75" style="3" bestFit="1" customWidth="1"/>
    <col min="15360" max="15360" width="11.25" style="3" bestFit="1" customWidth="1"/>
    <col min="15361" max="15361" width="5.75" style="3" customWidth="1"/>
    <col min="15362" max="15362" width="7.75" style="3" bestFit="1" customWidth="1"/>
    <col min="15363" max="15363" width="10.5" style="3" bestFit="1" customWidth="1"/>
    <col min="15364" max="15364" width="6.5" style="3" customWidth="1"/>
    <col min="15365" max="15366" width="8" style="3" bestFit="1" customWidth="1"/>
    <col min="15367" max="15367" width="8.25" style="3" customWidth="1"/>
    <col min="15368" max="15368" width="10.875" style="3" bestFit="1" customWidth="1"/>
    <col min="15369" max="15369" width="7.5" style="3" customWidth="1"/>
    <col min="15370" max="15370" width="10" style="3"/>
    <col min="15371" max="15371" width="9.125" style="3" customWidth="1"/>
    <col min="15372" max="15372" width="10.5" style="3" bestFit="1" customWidth="1"/>
    <col min="15373" max="15608" width="10" style="3"/>
    <col min="15609" max="15609" width="14.5" style="3" customWidth="1"/>
    <col min="15610" max="15610" width="9.625" style="3" customWidth="1"/>
    <col min="15611" max="15611" width="6.125" style="3" bestFit="1" customWidth="1"/>
    <col min="15612" max="15612" width="7.75" style="3" bestFit="1" customWidth="1"/>
    <col min="15613" max="15613" width="5.75" style="3" customWidth="1"/>
    <col min="15614" max="15614" width="6.625" style="3" bestFit="1" customWidth="1"/>
    <col min="15615" max="15615" width="7.75" style="3" bestFit="1" customWidth="1"/>
    <col min="15616" max="15616" width="11.25" style="3" bestFit="1" customWidth="1"/>
    <col min="15617" max="15617" width="5.75" style="3" customWidth="1"/>
    <col min="15618" max="15618" width="7.75" style="3" bestFit="1" customWidth="1"/>
    <col min="15619" max="15619" width="10.5" style="3" bestFit="1" customWidth="1"/>
    <col min="15620" max="15620" width="6.5" style="3" customWidth="1"/>
    <col min="15621" max="15622" width="8" style="3" bestFit="1" customWidth="1"/>
    <col min="15623" max="15623" width="8.25" style="3" customWidth="1"/>
    <col min="15624" max="15624" width="10.875" style="3" bestFit="1" customWidth="1"/>
    <col min="15625" max="15625" width="7.5" style="3" customWidth="1"/>
    <col min="15626" max="15626" width="10" style="3"/>
    <col min="15627" max="15627" width="9.125" style="3" customWidth="1"/>
    <col min="15628" max="15628" width="10.5" style="3" bestFit="1" customWidth="1"/>
    <col min="15629" max="15864" width="10" style="3"/>
    <col min="15865" max="15865" width="14.5" style="3" customWidth="1"/>
    <col min="15866" max="15866" width="9.625" style="3" customWidth="1"/>
    <col min="15867" max="15867" width="6.125" style="3" bestFit="1" customWidth="1"/>
    <col min="15868" max="15868" width="7.75" style="3" bestFit="1" customWidth="1"/>
    <col min="15869" max="15869" width="5.75" style="3" customWidth="1"/>
    <col min="15870" max="15870" width="6.625" style="3" bestFit="1" customWidth="1"/>
    <col min="15871" max="15871" width="7.75" style="3" bestFit="1" customWidth="1"/>
    <col min="15872" max="15872" width="11.25" style="3" bestFit="1" customWidth="1"/>
    <col min="15873" max="15873" width="5.75" style="3" customWidth="1"/>
    <col min="15874" max="15874" width="7.75" style="3" bestFit="1" customWidth="1"/>
    <col min="15875" max="15875" width="10.5" style="3" bestFit="1" customWidth="1"/>
    <col min="15876" max="15876" width="6.5" style="3" customWidth="1"/>
    <col min="15877" max="15878" width="8" style="3" bestFit="1" customWidth="1"/>
    <col min="15879" max="15879" width="8.25" style="3" customWidth="1"/>
    <col min="15880" max="15880" width="10.875" style="3" bestFit="1" customWidth="1"/>
    <col min="15881" max="15881" width="7.5" style="3" customWidth="1"/>
    <col min="15882" max="15882" width="10" style="3"/>
    <col min="15883" max="15883" width="9.125" style="3" customWidth="1"/>
    <col min="15884" max="15884" width="10.5" style="3" bestFit="1" customWidth="1"/>
    <col min="15885" max="16120" width="10" style="3"/>
    <col min="16121" max="16121" width="14.5" style="3" customWidth="1"/>
    <col min="16122" max="16122" width="9.625" style="3" customWidth="1"/>
    <col min="16123" max="16123" width="6.125" style="3" bestFit="1" customWidth="1"/>
    <col min="16124" max="16124" width="7.75" style="3" bestFit="1" customWidth="1"/>
    <col min="16125" max="16125" width="5.75" style="3" customWidth="1"/>
    <col min="16126" max="16126" width="6.625" style="3" bestFit="1" customWidth="1"/>
    <col min="16127" max="16127" width="7.75" style="3" bestFit="1" customWidth="1"/>
    <col min="16128" max="16128" width="11.25" style="3" bestFit="1" customWidth="1"/>
    <col min="16129" max="16129" width="5.75" style="3" customWidth="1"/>
    <col min="16130" max="16130" width="7.75" style="3" bestFit="1" customWidth="1"/>
    <col min="16131" max="16131" width="10.5" style="3" bestFit="1" customWidth="1"/>
    <col min="16132" max="16132" width="6.5" style="3" customWidth="1"/>
    <col min="16133" max="16134" width="8" style="3" bestFit="1" customWidth="1"/>
    <col min="16135" max="16135" width="8.25" style="3" customWidth="1"/>
    <col min="16136" max="16136" width="10.875" style="3" bestFit="1" customWidth="1"/>
    <col min="16137" max="16137" width="7.5" style="3" customWidth="1"/>
    <col min="16138" max="16138" width="10" style="3"/>
    <col min="16139" max="16139" width="9.125" style="3" customWidth="1"/>
    <col min="16140" max="16140" width="10.5" style="3" bestFit="1" customWidth="1"/>
    <col min="16141" max="16384" width="11" style="3"/>
  </cols>
  <sheetData>
    <row r="1" spans="1:10" s="8" customFormat="1" x14ac:dyDescent="0.2">
      <c r="A1" s="6" t="s">
        <v>594</v>
      </c>
    </row>
    <row r="2" spans="1:10" ht="15.75" x14ac:dyDescent="0.25">
      <c r="A2" s="2"/>
      <c r="B2" s="109"/>
      <c r="H2" s="110" t="s">
        <v>158</v>
      </c>
    </row>
    <row r="3" spans="1:10" s="114" customFormat="1" ht="13.7" customHeight="1" x14ac:dyDescent="0.2">
      <c r="A3" s="111"/>
      <c r="B3" s="864">
        <f>INDICE!A3</f>
        <v>42644</v>
      </c>
      <c r="C3" s="864"/>
      <c r="D3" s="864"/>
      <c r="E3" s="112"/>
      <c r="F3" s="865" t="s">
        <v>120</v>
      </c>
      <c r="G3" s="865"/>
      <c r="H3" s="865"/>
    </row>
    <row r="4" spans="1:10" s="114" customFormat="1" x14ac:dyDescent="0.2">
      <c r="A4" s="115"/>
      <c r="B4" s="116" t="s">
        <v>150</v>
      </c>
      <c r="C4" s="810" t="s">
        <v>151</v>
      </c>
      <c r="D4" s="116" t="s">
        <v>159</v>
      </c>
      <c r="E4" s="116"/>
      <c r="F4" s="116" t="s">
        <v>150</v>
      </c>
      <c r="G4" s="810" t="s">
        <v>151</v>
      </c>
      <c r="H4" s="116" t="s">
        <v>159</v>
      </c>
    </row>
    <row r="5" spans="1:10" s="114" customFormat="1" x14ac:dyDescent="0.2">
      <c r="A5" s="111" t="s">
        <v>160</v>
      </c>
      <c r="B5" s="117">
        <v>54.153269999999971</v>
      </c>
      <c r="C5" s="119">
        <v>2.5562099999999992</v>
      </c>
      <c r="D5" s="530">
        <v>56.709479999999971</v>
      </c>
      <c r="E5" s="531"/>
      <c r="F5" s="531">
        <v>671.7569400000009</v>
      </c>
      <c r="G5" s="119">
        <v>30.74991</v>
      </c>
      <c r="H5" s="530">
        <v>702.5068500000009</v>
      </c>
      <c r="I5" s="82"/>
    </row>
    <row r="6" spans="1:10" s="114" customFormat="1" x14ac:dyDescent="0.2">
      <c r="A6" s="115" t="s">
        <v>161</v>
      </c>
      <c r="B6" s="118">
        <v>9.970449999999996</v>
      </c>
      <c r="C6" s="119">
        <v>0.60918000000000005</v>
      </c>
      <c r="D6" s="532">
        <v>10.579629999999996</v>
      </c>
      <c r="E6" s="265"/>
      <c r="F6" s="265">
        <v>128.97125000000005</v>
      </c>
      <c r="G6" s="119">
        <v>7.5146700000000015</v>
      </c>
      <c r="H6" s="532">
        <v>136.48592000000005</v>
      </c>
      <c r="I6" s="82"/>
    </row>
    <row r="7" spans="1:10" s="114" customFormat="1" x14ac:dyDescent="0.2">
      <c r="A7" s="115" t="s">
        <v>162</v>
      </c>
      <c r="B7" s="118">
        <v>6.7840500000000015</v>
      </c>
      <c r="C7" s="119">
        <v>0.58414999999999995</v>
      </c>
      <c r="D7" s="532">
        <v>7.3682000000000016</v>
      </c>
      <c r="E7" s="265"/>
      <c r="F7" s="265">
        <v>82.293390000000045</v>
      </c>
      <c r="G7" s="119">
        <v>7.1887400000000028</v>
      </c>
      <c r="H7" s="532">
        <v>89.482130000000041</v>
      </c>
      <c r="I7" s="82"/>
    </row>
    <row r="8" spans="1:10" s="114" customFormat="1" x14ac:dyDescent="0.2">
      <c r="A8" s="115" t="s">
        <v>163</v>
      </c>
      <c r="B8" s="118">
        <v>17.521390000000004</v>
      </c>
      <c r="C8" s="119">
        <v>1.1003799999999999</v>
      </c>
      <c r="D8" s="532">
        <v>18.621770000000005</v>
      </c>
      <c r="E8" s="265"/>
      <c r="F8" s="265">
        <v>207.19565999999998</v>
      </c>
      <c r="G8" s="119">
        <v>12.965100000000003</v>
      </c>
      <c r="H8" s="532">
        <v>220.16075999999998</v>
      </c>
      <c r="I8" s="82"/>
    </row>
    <row r="9" spans="1:10" s="114" customFormat="1" x14ac:dyDescent="0.2">
      <c r="A9" s="115" t="s">
        <v>164</v>
      </c>
      <c r="B9" s="118">
        <v>30.841059999999999</v>
      </c>
      <c r="C9" s="119">
        <v>10.950850000000001</v>
      </c>
      <c r="D9" s="532">
        <v>41.791910000000001</v>
      </c>
      <c r="E9" s="265"/>
      <c r="F9" s="265">
        <v>370.47063000000009</v>
      </c>
      <c r="G9" s="119">
        <v>129.78748000000004</v>
      </c>
      <c r="H9" s="532">
        <v>500.2581100000001</v>
      </c>
      <c r="I9" s="82"/>
    </row>
    <row r="10" spans="1:10" s="114" customFormat="1" x14ac:dyDescent="0.2">
      <c r="A10" s="115" t="s">
        <v>165</v>
      </c>
      <c r="B10" s="118">
        <v>4.7191700000000001</v>
      </c>
      <c r="C10" s="119">
        <v>0.33524999999999999</v>
      </c>
      <c r="D10" s="532">
        <v>5.0544200000000004</v>
      </c>
      <c r="E10" s="265"/>
      <c r="F10" s="265">
        <v>58.101620000000004</v>
      </c>
      <c r="G10" s="119">
        <v>4.0249899999999998</v>
      </c>
      <c r="H10" s="532">
        <v>62.126610000000007</v>
      </c>
      <c r="I10" s="82"/>
    </row>
    <row r="11" spans="1:10" s="114" customFormat="1" x14ac:dyDescent="0.2">
      <c r="A11" s="115" t="s">
        <v>166</v>
      </c>
      <c r="B11" s="118">
        <v>20.086550000000003</v>
      </c>
      <c r="C11" s="119">
        <v>1.3953199999999994</v>
      </c>
      <c r="D11" s="532">
        <v>21.481870000000001</v>
      </c>
      <c r="E11" s="265"/>
      <c r="F11" s="265">
        <v>248.53282999999968</v>
      </c>
      <c r="G11" s="119">
        <v>17.58681000000001</v>
      </c>
      <c r="H11" s="532">
        <v>266.11963999999966</v>
      </c>
      <c r="I11" s="82"/>
    </row>
    <row r="12" spans="1:10" s="114" customFormat="1" x14ac:dyDescent="0.2">
      <c r="A12" s="115" t="s">
        <v>606</v>
      </c>
      <c r="B12" s="118">
        <v>13.240799999999988</v>
      </c>
      <c r="C12" s="119">
        <v>0.78176999999999985</v>
      </c>
      <c r="D12" s="532">
        <v>14.022569999999988</v>
      </c>
      <c r="E12" s="265"/>
      <c r="F12" s="265">
        <v>166.05701999999994</v>
      </c>
      <c r="G12" s="119">
        <v>9.2049200000000067</v>
      </c>
      <c r="H12" s="532">
        <v>175.26193999999995</v>
      </c>
      <c r="I12" s="82"/>
      <c r="J12" s="119"/>
    </row>
    <row r="13" spans="1:10" s="114" customFormat="1" x14ac:dyDescent="0.2">
      <c r="A13" s="115" t="s">
        <v>167</v>
      </c>
      <c r="B13" s="118">
        <v>60.32954999999999</v>
      </c>
      <c r="C13" s="119">
        <v>4.6427399999999963</v>
      </c>
      <c r="D13" s="532">
        <v>64.972289999999987</v>
      </c>
      <c r="E13" s="265"/>
      <c r="F13" s="265">
        <v>732.10682000000133</v>
      </c>
      <c r="G13" s="119">
        <v>55.224999999999945</v>
      </c>
      <c r="H13" s="532">
        <v>787.33182000000124</v>
      </c>
      <c r="I13" s="82"/>
      <c r="J13" s="119"/>
    </row>
    <row r="14" spans="1:10" s="114" customFormat="1" x14ac:dyDescent="0.2">
      <c r="A14" s="115" t="s">
        <v>168</v>
      </c>
      <c r="B14" s="118">
        <v>0.44500000000000001</v>
      </c>
      <c r="C14" s="119">
        <v>5.0450000000000002E-2</v>
      </c>
      <c r="D14" s="533">
        <v>0.49545</v>
      </c>
      <c r="E14" s="119"/>
      <c r="F14" s="265">
        <v>5.5398900000000006</v>
      </c>
      <c r="G14" s="119">
        <v>0.61354999999999982</v>
      </c>
      <c r="H14" s="533">
        <v>6.1534400000000007</v>
      </c>
      <c r="I14" s="82"/>
      <c r="J14" s="119"/>
    </row>
    <row r="15" spans="1:10" s="114" customFormat="1" x14ac:dyDescent="0.2">
      <c r="A15" s="115" t="s">
        <v>169</v>
      </c>
      <c r="B15" s="118">
        <v>39.248539999999991</v>
      </c>
      <c r="C15" s="119">
        <v>1.94645</v>
      </c>
      <c r="D15" s="532">
        <v>41.19498999999999</v>
      </c>
      <c r="E15" s="265"/>
      <c r="F15" s="265">
        <v>485.63798000000014</v>
      </c>
      <c r="G15" s="119">
        <v>23.650260000000003</v>
      </c>
      <c r="H15" s="532">
        <v>509.28824000000014</v>
      </c>
      <c r="I15" s="82"/>
      <c r="J15" s="119"/>
    </row>
    <row r="16" spans="1:10" s="114" customFormat="1" x14ac:dyDescent="0.2">
      <c r="A16" s="115" t="s">
        <v>170</v>
      </c>
      <c r="B16" s="118">
        <v>6.9796700000000014</v>
      </c>
      <c r="C16" s="119">
        <v>0.28693000000000007</v>
      </c>
      <c r="D16" s="532">
        <v>7.2666000000000013</v>
      </c>
      <c r="E16" s="265"/>
      <c r="F16" s="265">
        <v>91.465850000000017</v>
      </c>
      <c r="G16" s="119">
        <v>3.3912100000000005</v>
      </c>
      <c r="H16" s="532">
        <v>94.857060000000018</v>
      </c>
      <c r="I16" s="82"/>
      <c r="J16" s="119"/>
    </row>
    <row r="17" spans="1:14" s="114" customFormat="1" x14ac:dyDescent="0.2">
      <c r="A17" s="115" t="s">
        <v>171</v>
      </c>
      <c r="B17" s="118">
        <v>17.981999999999999</v>
      </c>
      <c r="C17" s="119">
        <v>1.2058399999999994</v>
      </c>
      <c r="D17" s="532">
        <v>19.187839999999998</v>
      </c>
      <c r="E17" s="265"/>
      <c r="F17" s="265">
        <v>226.79253999999992</v>
      </c>
      <c r="G17" s="119">
        <v>14.64539000000001</v>
      </c>
      <c r="H17" s="532">
        <v>241.43792999999994</v>
      </c>
      <c r="I17" s="82"/>
      <c r="J17" s="119"/>
    </row>
    <row r="18" spans="1:14" s="114" customFormat="1" x14ac:dyDescent="0.2">
      <c r="A18" s="115" t="s">
        <v>172</v>
      </c>
      <c r="B18" s="118">
        <v>2.8652100000000003</v>
      </c>
      <c r="C18" s="119">
        <v>0.13908999999999999</v>
      </c>
      <c r="D18" s="532">
        <v>3.0043000000000002</v>
      </c>
      <c r="E18" s="265"/>
      <c r="F18" s="265">
        <v>27.556139999999996</v>
      </c>
      <c r="G18" s="119">
        <v>1.7684300000000002</v>
      </c>
      <c r="H18" s="532">
        <v>29.324569999999994</v>
      </c>
      <c r="I18" s="82"/>
      <c r="J18" s="119"/>
    </row>
    <row r="19" spans="1:14" s="114" customFormat="1" x14ac:dyDescent="0.2">
      <c r="A19" s="115" t="s">
        <v>173</v>
      </c>
      <c r="B19" s="118">
        <v>43.816559999999996</v>
      </c>
      <c r="C19" s="119">
        <v>2.6931899999999995</v>
      </c>
      <c r="D19" s="532">
        <v>46.509749999999997</v>
      </c>
      <c r="E19" s="265"/>
      <c r="F19" s="265">
        <v>518.1027600000001</v>
      </c>
      <c r="G19" s="119">
        <v>31.895779999999988</v>
      </c>
      <c r="H19" s="532">
        <v>549.99854000000005</v>
      </c>
      <c r="I19" s="82"/>
      <c r="J19" s="119"/>
    </row>
    <row r="20" spans="1:14" s="114" customFormat="1" x14ac:dyDescent="0.2">
      <c r="A20" s="115" t="s">
        <v>174</v>
      </c>
      <c r="B20" s="119">
        <v>0.60470000000000002</v>
      </c>
      <c r="C20" s="119">
        <v>0</v>
      </c>
      <c r="D20" s="533">
        <v>0.60470000000000002</v>
      </c>
      <c r="E20" s="119"/>
      <c r="F20" s="265">
        <v>6.9326999999999996</v>
      </c>
      <c r="G20" s="119">
        <v>0</v>
      </c>
      <c r="H20" s="533">
        <v>6.9326999999999996</v>
      </c>
      <c r="I20" s="82"/>
      <c r="J20" s="119"/>
    </row>
    <row r="21" spans="1:14" s="114" customFormat="1" x14ac:dyDescent="0.2">
      <c r="A21" s="115" t="s">
        <v>175</v>
      </c>
      <c r="B21" s="118">
        <v>9.0886700000000022</v>
      </c>
      <c r="C21" s="119">
        <v>0.57735000000000014</v>
      </c>
      <c r="D21" s="532">
        <v>9.6660200000000032</v>
      </c>
      <c r="E21" s="265"/>
      <c r="F21" s="265">
        <v>112.71793000000002</v>
      </c>
      <c r="G21" s="119">
        <v>6.851770000000001</v>
      </c>
      <c r="H21" s="532">
        <v>119.56970000000003</v>
      </c>
      <c r="I21" s="82"/>
      <c r="J21" s="119"/>
    </row>
    <row r="22" spans="1:14" s="114" customFormat="1" x14ac:dyDescent="0.2">
      <c r="A22" s="115" t="s">
        <v>176</v>
      </c>
      <c r="B22" s="118">
        <v>5.2322900000000008</v>
      </c>
      <c r="C22" s="119">
        <v>0.29356999999999994</v>
      </c>
      <c r="D22" s="532">
        <v>5.5258600000000007</v>
      </c>
      <c r="E22" s="265"/>
      <c r="F22" s="265">
        <v>60.572920000000018</v>
      </c>
      <c r="G22" s="119">
        <v>2.9898100000000003</v>
      </c>
      <c r="H22" s="532">
        <v>63.562730000000016</v>
      </c>
      <c r="I22" s="82"/>
      <c r="J22" s="119"/>
    </row>
    <row r="23" spans="1:14" x14ac:dyDescent="0.2">
      <c r="A23" s="120" t="s">
        <v>177</v>
      </c>
      <c r="B23" s="121">
        <v>13.874550000000001</v>
      </c>
      <c r="C23" s="119">
        <v>1.0044500000000001</v>
      </c>
      <c r="D23" s="534">
        <v>14.879000000000001</v>
      </c>
      <c r="E23" s="535"/>
      <c r="F23" s="535">
        <v>166.82122999999987</v>
      </c>
      <c r="G23" s="119">
        <v>12.349950000000002</v>
      </c>
      <c r="H23" s="534">
        <v>179.17117999999988</v>
      </c>
      <c r="I23" s="476"/>
      <c r="J23" s="119"/>
      <c r="N23" s="114"/>
    </row>
    <row r="24" spans="1:14" x14ac:dyDescent="0.2">
      <c r="A24" s="122" t="s">
        <v>498</v>
      </c>
      <c r="B24" s="123">
        <v>357.78348000000005</v>
      </c>
      <c r="C24" s="123">
        <v>31.153169999999996</v>
      </c>
      <c r="D24" s="123">
        <v>388.93665000000004</v>
      </c>
      <c r="E24" s="123"/>
      <c r="F24" s="123">
        <v>4367.6260999999931</v>
      </c>
      <c r="G24" s="123">
        <v>372.40377000000092</v>
      </c>
      <c r="H24" s="123">
        <v>4740.0298699999939</v>
      </c>
      <c r="I24" s="476"/>
      <c r="J24" s="119"/>
    </row>
    <row r="25" spans="1:14" x14ac:dyDescent="0.2">
      <c r="H25" s="93" t="s">
        <v>236</v>
      </c>
      <c r="J25" s="119"/>
    </row>
    <row r="26" spans="1:14" x14ac:dyDescent="0.2">
      <c r="A26" s="536" t="s">
        <v>494</v>
      </c>
      <c r="G26" s="125"/>
      <c r="H26" s="125"/>
      <c r="J26" s="119"/>
    </row>
    <row r="27" spans="1:14" x14ac:dyDescent="0.2">
      <c r="A27" s="154" t="s">
        <v>237</v>
      </c>
      <c r="B27" s="127"/>
      <c r="G27" s="125"/>
      <c r="H27" s="125"/>
      <c r="J27" s="119"/>
    </row>
    <row r="28" spans="1:14" ht="18" x14ac:dyDescent="0.25">
      <c r="A28" s="126"/>
      <c r="B28" s="127"/>
      <c r="E28" s="128"/>
      <c r="G28" s="125"/>
      <c r="H28" s="125"/>
      <c r="J28" s="119"/>
    </row>
    <row r="29" spans="1:14" x14ac:dyDescent="0.2">
      <c r="A29" s="126"/>
      <c r="B29" s="127"/>
      <c r="G29" s="125"/>
      <c r="H29" s="125"/>
      <c r="J29" s="119"/>
    </row>
    <row r="30" spans="1:14" x14ac:dyDescent="0.2">
      <c r="A30" s="126"/>
      <c r="B30" s="127"/>
      <c r="G30" s="125"/>
      <c r="H30" s="125"/>
      <c r="J30" s="119"/>
    </row>
    <row r="31" spans="1:14" x14ac:dyDescent="0.2">
      <c r="A31" s="126"/>
      <c r="B31" s="127"/>
      <c r="G31" s="125"/>
      <c r="H31" s="125"/>
    </row>
    <row r="32" spans="1:14" x14ac:dyDescent="0.2">
      <c r="A32" s="126"/>
      <c r="B32" s="127"/>
      <c r="C32" s="832"/>
      <c r="G32" s="125"/>
      <c r="H32" s="125"/>
    </row>
    <row r="33" spans="1:8" x14ac:dyDescent="0.2">
      <c r="A33" s="126"/>
      <c r="B33" s="127"/>
      <c r="G33" s="125"/>
      <c r="H33" s="125"/>
    </row>
    <row r="34" spans="1:8" x14ac:dyDescent="0.2">
      <c r="A34" s="126"/>
      <c r="B34" s="127"/>
      <c r="G34" s="125"/>
      <c r="H34" s="125"/>
    </row>
    <row r="35" spans="1:8" x14ac:dyDescent="0.2">
      <c r="A35" s="126"/>
      <c r="B35" s="127"/>
      <c r="G35" s="125"/>
      <c r="H35" s="125"/>
    </row>
    <row r="36" spans="1:8" x14ac:dyDescent="0.2">
      <c r="A36" s="126"/>
      <c r="B36" s="127"/>
      <c r="G36" s="125"/>
      <c r="H36" s="125"/>
    </row>
    <row r="37" spans="1:8" x14ac:dyDescent="0.2">
      <c r="A37" s="126"/>
      <c r="B37" s="127"/>
      <c r="G37" s="125"/>
      <c r="H37" s="125"/>
    </row>
    <row r="38" spans="1:8" x14ac:dyDescent="0.2">
      <c r="A38" s="126"/>
      <c r="B38" s="127"/>
      <c r="G38" s="125"/>
      <c r="H38" s="125"/>
    </row>
    <row r="39" spans="1:8" x14ac:dyDescent="0.2">
      <c r="A39" s="126"/>
      <c r="B39" s="127"/>
      <c r="G39" s="125"/>
      <c r="H39" s="125"/>
    </row>
    <row r="40" spans="1:8" x14ac:dyDescent="0.2">
      <c r="A40" s="126"/>
      <c r="B40" s="127"/>
      <c r="G40" s="125"/>
      <c r="H40" s="125"/>
    </row>
    <row r="41" spans="1:8" x14ac:dyDescent="0.2">
      <c r="A41" s="126"/>
      <c r="B41" s="127"/>
      <c r="G41" s="125"/>
      <c r="H41" s="125"/>
    </row>
    <row r="42" spans="1:8" x14ac:dyDescent="0.2">
      <c r="A42" s="126"/>
      <c r="B42" s="127"/>
      <c r="G42" s="125"/>
      <c r="H42" s="125"/>
    </row>
    <row r="43" spans="1:8" x14ac:dyDescent="0.2">
      <c r="A43" s="126"/>
      <c r="B43" s="127"/>
      <c r="G43" s="125"/>
      <c r="H43" s="125"/>
    </row>
    <row r="44" spans="1:8" x14ac:dyDescent="0.2">
      <c r="A44" s="126"/>
      <c r="B44" s="127"/>
      <c r="G44" s="125"/>
      <c r="H44" s="125"/>
    </row>
    <row r="45" spans="1:8" x14ac:dyDescent="0.2">
      <c r="A45" s="126"/>
      <c r="B45" s="127"/>
      <c r="G45" s="125"/>
      <c r="H45" s="125"/>
    </row>
    <row r="46" spans="1:8" x14ac:dyDescent="0.2">
      <c r="G46" s="125"/>
      <c r="H46" s="125"/>
    </row>
    <row r="47" spans="1:8" x14ac:dyDescent="0.2">
      <c r="G47" s="125"/>
      <c r="H47" s="125"/>
    </row>
  </sheetData>
  <mergeCells count="2">
    <mergeCell ref="B3:D3"/>
    <mergeCell ref="F3:H3"/>
  </mergeCells>
  <conditionalFormatting sqref="B5:H24">
    <cfRule type="cellIs" dxfId="300" priority="8" operator="between">
      <formula>0</formula>
      <formula>0.5</formula>
    </cfRule>
    <cfRule type="cellIs" dxfId="299" priority="9" operator="between">
      <formula>0</formula>
      <formula>0.49</formula>
    </cfRule>
  </conditionalFormatting>
  <conditionalFormatting sqref="C5:C23">
    <cfRule type="cellIs" dxfId="298" priority="7" stopIfTrue="1" operator="equal">
      <formula>0</formula>
    </cfRule>
  </conditionalFormatting>
  <conditionalFormatting sqref="G20">
    <cfRule type="cellIs" dxfId="297" priority="6" stopIfTrue="1" operator="equal">
      <formula>0</formula>
    </cfRule>
  </conditionalFormatting>
  <conditionalFormatting sqref="G5:G23">
    <cfRule type="cellIs" dxfId="296" priority="5" stopIfTrue="1" operator="equal">
      <formula>0</formula>
    </cfRule>
  </conditionalFormatting>
  <conditionalFormatting sqref="J12:J30">
    <cfRule type="cellIs" dxfId="295" priority="3" operator="between">
      <formula>0</formula>
      <formula>0.5</formula>
    </cfRule>
    <cfRule type="cellIs" dxfId="294" priority="4" operator="between">
      <formula>0</formula>
      <formula>0.49</formula>
    </cfRule>
  </conditionalFormatting>
  <conditionalFormatting sqref="J27">
    <cfRule type="cellIs" dxfId="293" priority="2" stopIfTrue="1" operator="equal">
      <formula>0</formula>
    </cfRule>
  </conditionalFormatting>
  <conditionalFormatting sqref="J12:J30">
    <cfRule type="cellIs" dxfId="292" priority="1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N32"/>
  <sheetViews>
    <sheetView zoomScale="115" zoomScaleNormal="115" zoomScaleSheetLayoutView="100" workbookViewId="0">
      <selection activeCell="H7" sqref="H7"/>
    </sheetView>
  </sheetViews>
  <sheetFormatPr baseColWidth="10" defaultRowHeight="12.75" x14ac:dyDescent="0.2"/>
  <cols>
    <col min="1" max="1" width="32.5" style="96" customWidth="1"/>
    <col min="2" max="2" width="10.375" style="96" customWidth="1"/>
    <col min="3" max="3" width="14.25" style="96" customWidth="1"/>
    <col min="4" max="4" width="12.5" style="96" customWidth="1"/>
    <col min="5" max="5" width="11.25" style="96" customWidth="1"/>
    <col min="6" max="6" width="9.375" style="96" customWidth="1"/>
    <col min="7" max="7" width="12.625" style="96" customWidth="1"/>
    <col min="8" max="8" width="15.25" style="96" customWidth="1"/>
    <col min="9" max="10" width="12.375" style="96" customWidth="1"/>
    <col min="11" max="15" width="11" style="96"/>
    <col min="16" max="256" width="10" style="96"/>
    <col min="257" max="257" width="19.75" style="96" customWidth="1"/>
    <col min="258" max="258" width="9.125" style="96" customWidth="1"/>
    <col min="259" max="260" width="11" style="96" bestFit="1" customWidth="1"/>
    <col min="261" max="262" width="8.25" style="96" bestFit="1" customWidth="1"/>
    <col min="263" max="263" width="10.125" style="96" bestFit="1" customWidth="1"/>
    <col min="264" max="264" width="11" style="96" bestFit="1" customWidth="1"/>
    <col min="265" max="266" width="10.875" style="96" bestFit="1" customWidth="1"/>
    <col min="267" max="512" width="10" style="96"/>
    <col min="513" max="513" width="19.75" style="96" customWidth="1"/>
    <col min="514" max="514" width="9.125" style="96" customWidth="1"/>
    <col min="515" max="516" width="11" style="96" bestFit="1" customWidth="1"/>
    <col min="517" max="518" width="8.25" style="96" bestFit="1" customWidth="1"/>
    <col min="519" max="519" width="10.125" style="96" bestFit="1" customWidth="1"/>
    <col min="520" max="520" width="11" style="96" bestFit="1" customWidth="1"/>
    <col min="521" max="522" width="10.875" style="96" bestFit="1" customWidth="1"/>
    <col min="523" max="768" width="10" style="96"/>
    <col min="769" max="769" width="19.75" style="96" customWidth="1"/>
    <col min="770" max="770" width="9.125" style="96" customWidth="1"/>
    <col min="771" max="772" width="11" style="96" bestFit="1" customWidth="1"/>
    <col min="773" max="774" width="8.25" style="96" bestFit="1" customWidth="1"/>
    <col min="775" max="775" width="10.125" style="96" bestFit="1" customWidth="1"/>
    <col min="776" max="776" width="11" style="96" bestFit="1" customWidth="1"/>
    <col min="777" max="778" width="10.875" style="96" bestFit="1" customWidth="1"/>
    <col min="779" max="1024" width="11" style="96"/>
    <col min="1025" max="1025" width="19.75" style="96" customWidth="1"/>
    <col min="1026" max="1026" width="9.125" style="96" customWidth="1"/>
    <col min="1027" max="1028" width="11" style="96" bestFit="1" customWidth="1"/>
    <col min="1029" max="1030" width="8.25" style="96" bestFit="1" customWidth="1"/>
    <col min="1031" max="1031" width="10.125" style="96" bestFit="1" customWidth="1"/>
    <col min="1032" max="1032" width="11" style="96" bestFit="1" customWidth="1"/>
    <col min="1033" max="1034" width="10.875" style="96" bestFit="1" customWidth="1"/>
    <col min="1035" max="1280" width="10" style="96"/>
    <col min="1281" max="1281" width="19.75" style="96" customWidth="1"/>
    <col min="1282" max="1282" width="9.125" style="96" customWidth="1"/>
    <col min="1283" max="1284" width="11" style="96" bestFit="1" customWidth="1"/>
    <col min="1285" max="1286" width="8.25" style="96" bestFit="1" customWidth="1"/>
    <col min="1287" max="1287" width="10.125" style="96" bestFit="1" customWidth="1"/>
    <col min="1288" max="1288" width="11" style="96" bestFit="1" customWidth="1"/>
    <col min="1289" max="1290" width="10.875" style="96" bestFit="1" customWidth="1"/>
    <col min="1291" max="1536" width="10" style="96"/>
    <col min="1537" max="1537" width="19.75" style="96" customWidth="1"/>
    <col min="1538" max="1538" width="9.125" style="96" customWidth="1"/>
    <col min="1539" max="1540" width="11" style="96" bestFit="1" customWidth="1"/>
    <col min="1541" max="1542" width="8.25" style="96" bestFit="1" customWidth="1"/>
    <col min="1543" max="1543" width="10.125" style="96" bestFit="1" customWidth="1"/>
    <col min="1544" max="1544" width="11" style="96" bestFit="1" customWidth="1"/>
    <col min="1545" max="1546" width="10.875" style="96" bestFit="1" customWidth="1"/>
    <col min="1547" max="1792" width="10" style="96"/>
    <col min="1793" max="1793" width="19.75" style="96" customWidth="1"/>
    <col min="1794" max="1794" width="9.125" style="96" customWidth="1"/>
    <col min="1795" max="1796" width="11" style="96" bestFit="1" customWidth="1"/>
    <col min="1797" max="1798" width="8.25" style="96" bestFit="1" customWidth="1"/>
    <col min="1799" max="1799" width="10.125" style="96" bestFit="1" customWidth="1"/>
    <col min="1800" max="1800" width="11" style="96" bestFit="1" customWidth="1"/>
    <col min="1801" max="1802" width="10.875" style="96" bestFit="1" customWidth="1"/>
    <col min="1803" max="2048" width="11" style="96"/>
    <col min="2049" max="2049" width="19.75" style="96" customWidth="1"/>
    <col min="2050" max="2050" width="9.125" style="96" customWidth="1"/>
    <col min="2051" max="2052" width="11" style="96" bestFit="1" customWidth="1"/>
    <col min="2053" max="2054" width="8.25" style="96" bestFit="1" customWidth="1"/>
    <col min="2055" max="2055" width="10.125" style="96" bestFit="1" customWidth="1"/>
    <col min="2056" max="2056" width="11" style="96" bestFit="1" customWidth="1"/>
    <col min="2057" max="2058" width="10.875" style="96" bestFit="1" customWidth="1"/>
    <col min="2059" max="2304" width="10" style="96"/>
    <col min="2305" max="2305" width="19.75" style="96" customWidth="1"/>
    <col min="2306" max="2306" width="9.125" style="96" customWidth="1"/>
    <col min="2307" max="2308" width="11" style="96" bestFit="1" customWidth="1"/>
    <col min="2309" max="2310" width="8.25" style="96" bestFit="1" customWidth="1"/>
    <col min="2311" max="2311" width="10.125" style="96" bestFit="1" customWidth="1"/>
    <col min="2312" max="2312" width="11" style="96" bestFit="1" customWidth="1"/>
    <col min="2313" max="2314" width="10.875" style="96" bestFit="1" customWidth="1"/>
    <col min="2315" max="2560" width="10" style="96"/>
    <col min="2561" max="2561" width="19.75" style="96" customWidth="1"/>
    <col min="2562" max="2562" width="9.125" style="96" customWidth="1"/>
    <col min="2563" max="2564" width="11" style="96" bestFit="1" customWidth="1"/>
    <col min="2565" max="2566" width="8.25" style="96" bestFit="1" customWidth="1"/>
    <col min="2567" max="2567" width="10.125" style="96" bestFit="1" customWidth="1"/>
    <col min="2568" max="2568" width="11" style="96" bestFit="1" customWidth="1"/>
    <col min="2569" max="2570" width="10.875" style="96" bestFit="1" customWidth="1"/>
    <col min="2571" max="2816" width="10" style="96"/>
    <col min="2817" max="2817" width="19.75" style="96" customWidth="1"/>
    <col min="2818" max="2818" width="9.125" style="96" customWidth="1"/>
    <col min="2819" max="2820" width="11" style="96" bestFit="1" customWidth="1"/>
    <col min="2821" max="2822" width="8.25" style="96" bestFit="1" customWidth="1"/>
    <col min="2823" max="2823" width="10.125" style="96" bestFit="1" customWidth="1"/>
    <col min="2824" max="2824" width="11" style="96" bestFit="1" customWidth="1"/>
    <col min="2825" max="2826" width="10.875" style="96" bestFit="1" customWidth="1"/>
    <col min="2827" max="3072" width="11" style="96"/>
    <col min="3073" max="3073" width="19.75" style="96" customWidth="1"/>
    <col min="3074" max="3074" width="9.125" style="96" customWidth="1"/>
    <col min="3075" max="3076" width="11" style="96" bestFit="1" customWidth="1"/>
    <col min="3077" max="3078" width="8.25" style="96" bestFit="1" customWidth="1"/>
    <col min="3079" max="3079" width="10.125" style="96" bestFit="1" customWidth="1"/>
    <col min="3080" max="3080" width="11" style="96" bestFit="1" customWidth="1"/>
    <col min="3081" max="3082" width="10.875" style="96" bestFit="1" customWidth="1"/>
    <col min="3083" max="3328" width="10" style="96"/>
    <col min="3329" max="3329" width="19.75" style="96" customWidth="1"/>
    <col min="3330" max="3330" width="9.125" style="96" customWidth="1"/>
    <col min="3331" max="3332" width="11" style="96" bestFit="1" customWidth="1"/>
    <col min="3333" max="3334" width="8.25" style="96" bestFit="1" customWidth="1"/>
    <col min="3335" max="3335" width="10.125" style="96" bestFit="1" customWidth="1"/>
    <col min="3336" max="3336" width="11" style="96" bestFit="1" customWidth="1"/>
    <col min="3337" max="3338" width="10.875" style="96" bestFit="1" customWidth="1"/>
    <col min="3339" max="3584" width="10" style="96"/>
    <col min="3585" max="3585" width="19.75" style="96" customWidth="1"/>
    <col min="3586" max="3586" width="9.125" style="96" customWidth="1"/>
    <col min="3587" max="3588" width="11" style="96" bestFit="1" customWidth="1"/>
    <col min="3589" max="3590" width="8.25" style="96" bestFit="1" customWidth="1"/>
    <col min="3591" max="3591" width="10.125" style="96" bestFit="1" customWidth="1"/>
    <col min="3592" max="3592" width="11" style="96" bestFit="1" customWidth="1"/>
    <col min="3593" max="3594" width="10.875" style="96" bestFit="1" customWidth="1"/>
    <col min="3595" max="3840" width="10" style="96"/>
    <col min="3841" max="3841" width="19.75" style="96" customWidth="1"/>
    <col min="3842" max="3842" width="9.125" style="96" customWidth="1"/>
    <col min="3843" max="3844" width="11" style="96" bestFit="1" customWidth="1"/>
    <col min="3845" max="3846" width="8.25" style="96" bestFit="1" customWidth="1"/>
    <col min="3847" max="3847" width="10.125" style="96" bestFit="1" customWidth="1"/>
    <col min="3848" max="3848" width="11" style="96" bestFit="1" customWidth="1"/>
    <col min="3849" max="3850" width="10.875" style="96" bestFit="1" customWidth="1"/>
    <col min="3851" max="4096" width="11" style="96"/>
    <col min="4097" max="4097" width="19.75" style="96" customWidth="1"/>
    <col min="4098" max="4098" width="9.125" style="96" customWidth="1"/>
    <col min="4099" max="4100" width="11" style="96" bestFit="1" customWidth="1"/>
    <col min="4101" max="4102" width="8.25" style="96" bestFit="1" customWidth="1"/>
    <col min="4103" max="4103" width="10.125" style="96" bestFit="1" customWidth="1"/>
    <col min="4104" max="4104" width="11" style="96" bestFit="1" customWidth="1"/>
    <col min="4105" max="4106" width="10.875" style="96" bestFit="1" customWidth="1"/>
    <col min="4107" max="4352" width="10" style="96"/>
    <col min="4353" max="4353" width="19.75" style="96" customWidth="1"/>
    <col min="4354" max="4354" width="9.125" style="96" customWidth="1"/>
    <col min="4355" max="4356" width="11" style="96" bestFit="1" customWidth="1"/>
    <col min="4357" max="4358" width="8.25" style="96" bestFit="1" customWidth="1"/>
    <col min="4359" max="4359" width="10.125" style="96" bestFit="1" customWidth="1"/>
    <col min="4360" max="4360" width="11" style="96" bestFit="1" customWidth="1"/>
    <col min="4361" max="4362" width="10.875" style="96" bestFit="1" customWidth="1"/>
    <col min="4363" max="4608" width="10" style="96"/>
    <col min="4609" max="4609" width="19.75" style="96" customWidth="1"/>
    <col min="4610" max="4610" width="9.125" style="96" customWidth="1"/>
    <col min="4611" max="4612" width="11" style="96" bestFit="1" customWidth="1"/>
    <col min="4613" max="4614" width="8.25" style="96" bestFit="1" customWidth="1"/>
    <col min="4615" max="4615" width="10.125" style="96" bestFit="1" customWidth="1"/>
    <col min="4616" max="4616" width="11" style="96" bestFit="1" customWidth="1"/>
    <col min="4617" max="4618" width="10.875" style="96" bestFit="1" customWidth="1"/>
    <col min="4619" max="4864" width="10" style="96"/>
    <col min="4865" max="4865" width="19.75" style="96" customWidth="1"/>
    <col min="4866" max="4866" width="9.125" style="96" customWidth="1"/>
    <col min="4867" max="4868" width="11" style="96" bestFit="1" customWidth="1"/>
    <col min="4869" max="4870" width="8.25" style="96" bestFit="1" customWidth="1"/>
    <col min="4871" max="4871" width="10.125" style="96" bestFit="1" customWidth="1"/>
    <col min="4872" max="4872" width="11" style="96" bestFit="1" customWidth="1"/>
    <col min="4873" max="4874" width="10.875" style="96" bestFit="1" customWidth="1"/>
    <col min="4875" max="5120" width="11" style="96"/>
    <col min="5121" max="5121" width="19.75" style="96" customWidth="1"/>
    <col min="5122" max="5122" width="9.125" style="96" customWidth="1"/>
    <col min="5123" max="5124" width="11" style="96" bestFit="1" customWidth="1"/>
    <col min="5125" max="5126" width="8.25" style="96" bestFit="1" customWidth="1"/>
    <col min="5127" max="5127" width="10.125" style="96" bestFit="1" customWidth="1"/>
    <col min="5128" max="5128" width="11" style="96" bestFit="1" customWidth="1"/>
    <col min="5129" max="5130" width="10.875" style="96" bestFit="1" customWidth="1"/>
    <col min="5131" max="5376" width="10" style="96"/>
    <col min="5377" max="5377" width="19.75" style="96" customWidth="1"/>
    <col min="5378" max="5378" width="9.125" style="96" customWidth="1"/>
    <col min="5379" max="5380" width="11" style="96" bestFit="1" customWidth="1"/>
    <col min="5381" max="5382" width="8.25" style="96" bestFit="1" customWidth="1"/>
    <col min="5383" max="5383" width="10.125" style="96" bestFit="1" customWidth="1"/>
    <col min="5384" max="5384" width="11" style="96" bestFit="1" customWidth="1"/>
    <col min="5385" max="5386" width="10.875" style="96" bestFit="1" customWidth="1"/>
    <col min="5387" max="5632" width="10" style="96"/>
    <col min="5633" max="5633" width="19.75" style="96" customWidth="1"/>
    <col min="5634" max="5634" width="9.125" style="96" customWidth="1"/>
    <col min="5635" max="5636" width="11" style="96" bestFit="1" customWidth="1"/>
    <col min="5637" max="5638" width="8.25" style="96" bestFit="1" customWidth="1"/>
    <col min="5639" max="5639" width="10.125" style="96" bestFit="1" customWidth="1"/>
    <col min="5640" max="5640" width="11" style="96" bestFit="1" customWidth="1"/>
    <col min="5641" max="5642" width="10.875" style="96" bestFit="1" customWidth="1"/>
    <col min="5643" max="5888" width="10" style="96"/>
    <col min="5889" max="5889" width="19.75" style="96" customWidth="1"/>
    <col min="5890" max="5890" width="9.125" style="96" customWidth="1"/>
    <col min="5891" max="5892" width="11" style="96" bestFit="1" customWidth="1"/>
    <col min="5893" max="5894" width="8.25" style="96" bestFit="1" customWidth="1"/>
    <col min="5895" max="5895" width="10.125" style="96" bestFit="1" customWidth="1"/>
    <col min="5896" max="5896" width="11" style="96" bestFit="1" customWidth="1"/>
    <col min="5897" max="5898" width="10.875" style="96" bestFit="1" customWidth="1"/>
    <col min="5899" max="6144" width="11" style="96"/>
    <col min="6145" max="6145" width="19.75" style="96" customWidth="1"/>
    <col min="6146" max="6146" width="9.125" style="96" customWidth="1"/>
    <col min="6147" max="6148" width="11" style="96" bestFit="1" customWidth="1"/>
    <col min="6149" max="6150" width="8.25" style="96" bestFit="1" customWidth="1"/>
    <col min="6151" max="6151" width="10.125" style="96" bestFit="1" customWidth="1"/>
    <col min="6152" max="6152" width="11" style="96" bestFit="1" customWidth="1"/>
    <col min="6153" max="6154" width="10.875" style="96" bestFit="1" customWidth="1"/>
    <col min="6155" max="6400" width="10" style="96"/>
    <col min="6401" max="6401" width="19.75" style="96" customWidth="1"/>
    <col min="6402" max="6402" width="9.125" style="96" customWidth="1"/>
    <col min="6403" max="6404" width="11" style="96" bestFit="1" customWidth="1"/>
    <col min="6405" max="6406" width="8.25" style="96" bestFit="1" customWidth="1"/>
    <col min="6407" max="6407" width="10.125" style="96" bestFit="1" customWidth="1"/>
    <col min="6408" max="6408" width="11" style="96" bestFit="1" customWidth="1"/>
    <col min="6409" max="6410" width="10.875" style="96" bestFit="1" customWidth="1"/>
    <col min="6411" max="6656" width="10" style="96"/>
    <col min="6657" max="6657" width="19.75" style="96" customWidth="1"/>
    <col min="6658" max="6658" width="9.125" style="96" customWidth="1"/>
    <col min="6659" max="6660" width="11" style="96" bestFit="1" customWidth="1"/>
    <col min="6661" max="6662" width="8.25" style="96" bestFit="1" customWidth="1"/>
    <col min="6663" max="6663" width="10.125" style="96" bestFit="1" customWidth="1"/>
    <col min="6664" max="6664" width="11" style="96" bestFit="1" customWidth="1"/>
    <col min="6665" max="6666" width="10.875" style="96" bestFit="1" customWidth="1"/>
    <col min="6667" max="6912" width="10" style="96"/>
    <col min="6913" max="6913" width="19.75" style="96" customWidth="1"/>
    <col min="6914" max="6914" width="9.125" style="96" customWidth="1"/>
    <col min="6915" max="6916" width="11" style="96" bestFit="1" customWidth="1"/>
    <col min="6917" max="6918" width="8.25" style="96" bestFit="1" customWidth="1"/>
    <col min="6919" max="6919" width="10.125" style="96" bestFit="1" customWidth="1"/>
    <col min="6920" max="6920" width="11" style="96" bestFit="1" customWidth="1"/>
    <col min="6921" max="6922" width="10.875" style="96" bestFit="1" customWidth="1"/>
    <col min="6923" max="7168" width="11" style="96"/>
    <col min="7169" max="7169" width="19.75" style="96" customWidth="1"/>
    <col min="7170" max="7170" width="9.125" style="96" customWidth="1"/>
    <col min="7171" max="7172" width="11" style="96" bestFit="1" customWidth="1"/>
    <col min="7173" max="7174" width="8.25" style="96" bestFit="1" customWidth="1"/>
    <col min="7175" max="7175" width="10.125" style="96" bestFit="1" customWidth="1"/>
    <col min="7176" max="7176" width="11" style="96" bestFit="1" customWidth="1"/>
    <col min="7177" max="7178" width="10.875" style="96" bestFit="1" customWidth="1"/>
    <col min="7179" max="7424" width="10" style="96"/>
    <col min="7425" max="7425" width="19.75" style="96" customWidth="1"/>
    <col min="7426" max="7426" width="9.125" style="96" customWidth="1"/>
    <col min="7427" max="7428" width="11" style="96" bestFit="1" customWidth="1"/>
    <col min="7429" max="7430" width="8.25" style="96" bestFit="1" customWidth="1"/>
    <col min="7431" max="7431" width="10.125" style="96" bestFit="1" customWidth="1"/>
    <col min="7432" max="7432" width="11" style="96" bestFit="1" customWidth="1"/>
    <col min="7433" max="7434" width="10.875" style="96" bestFit="1" customWidth="1"/>
    <col min="7435" max="7680" width="10" style="96"/>
    <col min="7681" max="7681" width="19.75" style="96" customWidth="1"/>
    <col min="7682" max="7682" width="9.125" style="96" customWidth="1"/>
    <col min="7683" max="7684" width="11" style="96" bestFit="1" customWidth="1"/>
    <col min="7685" max="7686" width="8.25" style="96" bestFit="1" customWidth="1"/>
    <col min="7687" max="7687" width="10.125" style="96" bestFit="1" customWidth="1"/>
    <col min="7688" max="7688" width="11" style="96" bestFit="1" customWidth="1"/>
    <col min="7689" max="7690" width="10.875" style="96" bestFit="1" customWidth="1"/>
    <col min="7691" max="7936" width="10" style="96"/>
    <col min="7937" max="7937" width="19.75" style="96" customWidth="1"/>
    <col min="7938" max="7938" width="9.125" style="96" customWidth="1"/>
    <col min="7939" max="7940" width="11" style="96" bestFit="1" customWidth="1"/>
    <col min="7941" max="7942" width="8.25" style="96" bestFit="1" customWidth="1"/>
    <col min="7943" max="7943" width="10.125" style="96" bestFit="1" customWidth="1"/>
    <col min="7944" max="7944" width="11" style="96" bestFit="1" customWidth="1"/>
    <col min="7945" max="7946" width="10.875" style="96" bestFit="1" customWidth="1"/>
    <col min="7947" max="8192" width="11" style="96"/>
    <col min="8193" max="8193" width="19.75" style="96" customWidth="1"/>
    <col min="8194" max="8194" width="9.125" style="96" customWidth="1"/>
    <col min="8195" max="8196" width="11" style="96" bestFit="1" customWidth="1"/>
    <col min="8197" max="8198" width="8.25" style="96" bestFit="1" customWidth="1"/>
    <col min="8199" max="8199" width="10.125" style="96" bestFit="1" customWidth="1"/>
    <col min="8200" max="8200" width="11" style="96" bestFit="1" customWidth="1"/>
    <col min="8201" max="8202" width="10.875" style="96" bestFit="1" customWidth="1"/>
    <col min="8203" max="8448" width="10" style="96"/>
    <col min="8449" max="8449" width="19.75" style="96" customWidth="1"/>
    <col min="8450" max="8450" width="9.125" style="96" customWidth="1"/>
    <col min="8451" max="8452" width="11" style="96" bestFit="1" customWidth="1"/>
    <col min="8453" max="8454" width="8.25" style="96" bestFit="1" customWidth="1"/>
    <col min="8455" max="8455" width="10.125" style="96" bestFit="1" customWidth="1"/>
    <col min="8456" max="8456" width="11" style="96" bestFit="1" customWidth="1"/>
    <col min="8457" max="8458" width="10.875" style="96" bestFit="1" customWidth="1"/>
    <col min="8459" max="8704" width="10" style="96"/>
    <col min="8705" max="8705" width="19.75" style="96" customWidth="1"/>
    <col min="8706" max="8706" width="9.125" style="96" customWidth="1"/>
    <col min="8707" max="8708" width="11" style="96" bestFit="1" customWidth="1"/>
    <col min="8709" max="8710" width="8.25" style="96" bestFit="1" customWidth="1"/>
    <col min="8711" max="8711" width="10.125" style="96" bestFit="1" customWidth="1"/>
    <col min="8712" max="8712" width="11" style="96" bestFit="1" customWidth="1"/>
    <col min="8713" max="8714" width="10.875" style="96" bestFit="1" customWidth="1"/>
    <col min="8715" max="8960" width="10" style="96"/>
    <col min="8961" max="8961" width="19.75" style="96" customWidth="1"/>
    <col min="8962" max="8962" width="9.125" style="96" customWidth="1"/>
    <col min="8963" max="8964" width="11" style="96" bestFit="1" customWidth="1"/>
    <col min="8965" max="8966" width="8.25" style="96" bestFit="1" customWidth="1"/>
    <col min="8967" max="8967" width="10.125" style="96" bestFit="1" customWidth="1"/>
    <col min="8968" max="8968" width="11" style="96" bestFit="1" customWidth="1"/>
    <col min="8969" max="8970" width="10.875" style="96" bestFit="1" customWidth="1"/>
    <col min="8971" max="9216" width="11" style="96"/>
    <col min="9217" max="9217" width="19.75" style="96" customWidth="1"/>
    <col min="9218" max="9218" width="9.125" style="96" customWidth="1"/>
    <col min="9219" max="9220" width="11" style="96" bestFit="1" customWidth="1"/>
    <col min="9221" max="9222" width="8.25" style="96" bestFit="1" customWidth="1"/>
    <col min="9223" max="9223" width="10.125" style="96" bestFit="1" customWidth="1"/>
    <col min="9224" max="9224" width="11" style="96" bestFit="1" customWidth="1"/>
    <col min="9225" max="9226" width="10.875" style="96" bestFit="1" customWidth="1"/>
    <col min="9227" max="9472" width="10" style="96"/>
    <col min="9473" max="9473" width="19.75" style="96" customWidth="1"/>
    <col min="9474" max="9474" width="9.125" style="96" customWidth="1"/>
    <col min="9475" max="9476" width="11" style="96" bestFit="1" customWidth="1"/>
    <col min="9477" max="9478" width="8.25" style="96" bestFit="1" customWidth="1"/>
    <col min="9479" max="9479" width="10.125" style="96" bestFit="1" customWidth="1"/>
    <col min="9480" max="9480" width="11" style="96" bestFit="1" customWidth="1"/>
    <col min="9481" max="9482" width="10.875" style="96" bestFit="1" customWidth="1"/>
    <col min="9483" max="9728" width="10" style="96"/>
    <col min="9729" max="9729" width="19.75" style="96" customWidth="1"/>
    <col min="9730" max="9730" width="9.125" style="96" customWidth="1"/>
    <col min="9731" max="9732" width="11" style="96" bestFit="1" customWidth="1"/>
    <col min="9733" max="9734" width="8.25" style="96" bestFit="1" customWidth="1"/>
    <col min="9735" max="9735" width="10.125" style="96" bestFit="1" customWidth="1"/>
    <col min="9736" max="9736" width="11" style="96" bestFit="1" customWidth="1"/>
    <col min="9737" max="9738" width="10.875" style="96" bestFit="1" customWidth="1"/>
    <col min="9739" max="9984" width="10" style="96"/>
    <col min="9985" max="9985" width="19.75" style="96" customWidth="1"/>
    <col min="9986" max="9986" width="9.125" style="96" customWidth="1"/>
    <col min="9987" max="9988" width="11" style="96" bestFit="1" customWidth="1"/>
    <col min="9989" max="9990" width="8.25" style="96" bestFit="1" customWidth="1"/>
    <col min="9991" max="9991" width="10.125" style="96" bestFit="1" customWidth="1"/>
    <col min="9992" max="9992" width="11" style="96" bestFit="1" customWidth="1"/>
    <col min="9993" max="9994" width="10.875" style="96" bestFit="1" customWidth="1"/>
    <col min="9995" max="10240" width="11" style="96"/>
    <col min="10241" max="10241" width="19.75" style="96" customWidth="1"/>
    <col min="10242" max="10242" width="9.125" style="96" customWidth="1"/>
    <col min="10243" max="10244" width="11" style="96" bestFit="1" customWidth="1"/>
    <col min="10245" max="10246" width="8.25" style="96" bestFit="1" customWidth="1"/>
    <col min="10247" max="10247" width="10.125" style="96" bestFit="1" customWidth="1"/>
    <col min="10248" max="10248" width="11" style="96" bestFit="1" customWidth="1"/>
    <col min="10249" max="10250" width="10.875" style="96" bestFit="1" customWidth="1"/>
    <col min="10251" max="10496" width="10" style="96"/>
    <col min="10497" max="10497" width="19.75" style="96" customWidth="1"/>
    <col min="10498" max="10498" width="9.125" style="96" customWidth="1"/>
    <col min="10499" max="10500" width="11" style="96" bestFit="1" customWidth="1"/>
    <col min="10501" max="10502" width="8.25" style="96" bestFit="1" customWidth="1"/>
    <col min="10503" max="10503" width="10.125" style="96" bestFit="1" customWidth="1"/>
    <col min="10504" max="10504" width="11" style="96" bestFit="1" customWidth="1"/>
    <col min="10505" max="10506" width="10.875" style="96" bestFit="1" customWidth="1"/>
    <col min="10507" max="10752" width="10" style="96"/>
    <col min="10753" max="10753" width="19.75" style="96" customWidth="1"/>
    <col min="10754" max="10754" width="9.125" style="96" customWidth="1"/>
    <col min="10755" max="10756" width="11" style="96" bestFit="1" customWidth="1"/>
    <col min="10757" max="10758" width="8.25" style="96" bestFit="1" customWidth="1"/>
    <col min="10759" max="10759" width="10.125" style="96" bestFit="1" customWidth="1"/>
    <col min="10760" max="10760" width="11" style="96" bestFit="1" customWidth="1"/>
    <col min="10761" max="10762" width="10.875" style="96" bestFit="1" customWidth="1"/>
    <col min="10763" max="11008" width="10" style="96"/>
    <col min="11009" max="11009" width="19.75" style="96" customWidth="1"/>
    <col min="11010" max="11010" width="9.125" style="96" customWidth="1"/>
    <col min="11011" max="11012" width="11" style="96" bestFit="1" customWidth="1"/>
    <col min="11013" max="11014" width="8.25" style="96" bestFit="1" customWidth="1"/>
    <col min="11015" max="11015" width="10.125" style="96" bestFit="1" customWidth="1"/>
    <col min="11016" max="11016" width="11" style="96" bestFit="1" customWidth="1"/>
    <col min="11017" max="11018" width="10.875" style="96" bestFit="1" customWidth="1"/>
    <col min="11019" max="11264" width="11" style="96"/>
    <col min="11265" max="11265" width="19.75" style="96" customWidth="1"/>
    <col min="11266" max="11266" width="9.125" style="96" customWidth="1"/>
    <col min="11267" max="11268" width="11" style="96" bestFit="1" customWidth="1"/>
    <col min="11269" max="11270" width="8.25" style="96" bestFit="1" customWidth="1"/>
    <col min="11271" max="11271" width="10.125" style="96" bestFit="1" customWidth="1"/>
    <col min="11272" max="11272" width="11" style="96" bestFit="1" customWidth="1"/>
    <col min="11273" max="11274" width="10.875" style="96" bestFit="1" customWidth="1"/>
    <col min="11275" max="11520" width="10" style="96"/>
    <col min="11521" max="11521" width="19.75" style="96" customWidth="1"/>
    <col min="11522" max="11522" width="9.125" style="96" customWidth="1"/>
    <col min="11523" max="11524" width="11" style="96" bestFit="1" customWidth="1"/>
    <col min="11525" max="11526" width="8.25" style="96" bestFit="1" customWidth="1"/>
    <col min="11527" max="11527" width="10.125" style="96" bestFit="1" customWidth="1"/>
    <col min="11528" max="11528" width="11" style="96" bestFit="1" customWidth="1"/>
    <col min="11529" max="11530" width="10.875" style="96" bestFit="1" customWidth="1"/>
    <col min="11531" max="11776" width="10" style="96"/>
    <col min="11777" max="11777" width="19.75" style="96" customWidth="1"/>
    <col min="11778" max="11778" width="9.125" style="96" customWidth="1"/>
    <col min="11779" max="11780" width="11" style="96" bestFit="1" customWidth="1"/>
    <col min="11781" max="11782" width="8.25" style="96" bestFit="1" customWidth="1"/>
    <col min="11783" max="11783" width="10.125" style="96" bestFit="1" customWidth="1"/>
    <col min="11784" max="11784" width="11" style="96" bestFit="1" customWidth="1"/>
    <col min="11785" max="11786" width="10.875" style="96" bestFit="1" customWidth="1"/>
    <col min="11787" max="12032" width="10" style="96"/>
    <col min="12033" max="12033" width="19.75" style="96" customWidth="1"/>
    <col min="12034" max="12034" width="9.125" style="96" customWidth="1"/>
    <col min="12035" max="12036" width="11" style="96" bestFit="1" customWidth="1"/>
    <col min="12037" max="12038" width="8.25" style="96" bestFit="1" customWidth="1"/>
    <col min="12039" max="12039" width="10.125" style="96" bestFit="1" customWidth="1"/>
    <col min="12040" max="12040" width="11" style="96" bestFit="1" customWidth="1"/>
    <col min="12041" max="12042" width="10.875" style="96" bestFit="1" customWidth="1"/>
    <col min="12043" max="12288" width="11" style="96"/>
    <col min="12289" max="12289" width="19.75" style="96" customWidth="1"/>
    <col min="12290" max="12290" width="9.125" style="96" customWidth="1"/>
    <col min="12291" max="12292" width="11" style="96" bestFit="1" customWidth="1"/>
    <col min="12293" max="12294" width="8.25" style="96" bestFit="1" customWidth="1"/>
    <col min="12295" max="12295" width="10.125" style="96" bestFit="1" customWidth="1"/>
    <col min="12296" max="12296" width="11" style="96" bestFit="1" customWidth="1"/>
    <col min="12297" max="12298" width="10.875" style="96" bestFit="1" customWidth="1"/>
    <col min="12299" max="12544" width="10" style="96"/>
    <col min="12545" max="12545" width="19.75" style="96" customWidth="1"/>
    <col min="12546" max="12546" width="9.125" style="96" customWidth="1"/>
    <col min="12547" max="12548" width="11" style="96" bestFit="1" customWidth="1"/>
    <col min="12549" max="12550" width="8.25" style="96" bestFit="1" customWidth="1"/>
    <col min="12551" max="12551" width="10.125" style="96" bestFit="1" customWidth="1"/>
    <col min="12552" max="12552" width="11" style="96" bestFit="1" customWidth="1"/>
    <col min="12553" max="12554" width="10.875" style="96" bestFit="1" customWidth="1"/>
    <col min="12555" max="12800" width="10" style="96"/>
    <col min="12801" max="12801" width="19.75" style="96" customWidth="1"/>
    <col min="12802" max="12802" width="9.125" style="96" customWidth="1"/>
    <col min="12803" max="12804" width="11" style="96" bestFit="1" customWidth="1"/>
    <col min="12805" max="12806" width="8.25" style="96" bestFit="1" customWidth="1"/>
    <col min="12807" max="12807" width="10.125" style="96" bestFit="1" customWidth="1"/>
    <col min="12808" max="12808" width="11" style="96" bestFit="1" customWidth="1"/>
    <col min="12809" max="12810" width="10.875" style="96" bestFit="1" customWidth="1"/>
    <col min="12811" max="13056" width="10" style="96"/>
    <col min="13057" max="13057" width="19.75" style="96" customWidth="1"/>
    <col min="13058" max="13058" width="9.125" style="96" customWidth="1"/>
    <col min="13059" max="13060" width="11" style="96" bestFit="1" customWidth="1"/>
    <col min="13061" max="13062" width="8.25" style="96" bestFit="1" customWidth="1"/>
    <col min="13063" max="13063" width="10.125" style="96" bestFit="1" customWidth="1"/>
    <col min="13064" max="13064" width="11" style="96" bestFit="1" customWidth="1"/>
    <col min="13065" max="13066" width="10.875" style="96" bestFit="1" customWidth="1"/>
    <col min="13067" max="13312" width="11" style="96"/>
    <col min="13313" max="13313" width="19.75" style="96" customWidth="1"/>
    <col min="13314" max="13314" width="9.125" style="96" customWidth="1"/>
    <col min="13315" max="13316" width="11" style="96" bestFit="1" customWidth="1"/>
    <col min="13317" max="13318" width="8.25" style="96" bestFit="1" customWidth="1"/>
    <col min="13319" max="13319" width="10.125" style="96" bestFit="1" customWidth="1"/>
    <col min="13320" max="13320" width="11" style="96" bestFit="1" customWidth="1"/>
    <col min="13321" max="13322" width="10.875" style="96" bestFit="1" customWidth="1"/>
    <col min="13323" max="13568" width="10" style="96"/>
    <col min="13569" max="13569" width="19.75" style="96" customWidth="1"/>
    <col min="13570" max="13570" width="9.125" style="96" customWidth="1"/>
    <col min="13571" max="13572" width="11" style="96" bestFit="1" customWidth="1"/>
    <col min="13573" max="13574" width="8.25" style="96" bestFit="1" customWidth="1"/>
    <col min="13575" max="13575" width="10.125" style="96" bestFit="1" customWidth="1"/>
    <col min="13576" max="13576" width="11" style="96" bestFit="1" customWidth="1"/>
    <col min="13577" max="13578" width="10.875" style="96" bestFit="1" customWidth="1"/>
    <col min="13579" max="13824" width="10" style="96"/>
    <col min="13825" max="13825" width="19.75" style="96" customWidth="1"/>
    <col min="13826" max="13826" width="9.125" style="96" customWidth="1"/>
    <col min="13827" max="13828" width="11" style="96" bestFit="1" customWidth="1"/>
    <col min="13829" max="13830" width="8.25" style="96" bestFit="1" customWidth="1"/>
    <col min="13831" max="13831" width="10.125" style="96" bestFit="1" customWidth="1"/>
    <col min="13832" max="13832" width="11" style="96" bestFit="1" customWidth="1"/>
    <col min="13833" max="13834" width="10.875" style="96" bestFit="1" customWidth="1"/>
    <col min="13835" max="14080" width="10" style="96"/>
    <col min="14081" max="14081" width="19.75" style="96" customWidth="1"/>
    <col min="14082" max="14082" width="9.125" style="96" customWidth="1"/>
    <col min="14083" max="14084" width="11" style="96" bestFit="1" customWidth="1"/>
    <col min="14085" max="14086" width="8.25" style="96" bestFit="1" customWidth="1"/>
    <col min="14087" max="14087" width="10.125" style="96" bestFit="1" customWidth="1"/>
    <col min="14088" max="14088" width="11" style="96" bestFit="1" customWidth="1"/>
    <col min="14089" max="14090" width="10.875" style="96" bestFit="1" customWidth="1"/>
    <col min="14091" max="14336" width="11" style="96"/>
    <col min="14337" max="14337" width="19.75" style="96" customWidth="1"/>
    <col min="14338" max="14338" width="9.125" style="96" customWidth="1"/>
    <col min="14339" max="14340" width="11" style="96" bestFit="1" customWidth="1"/>
    <col min="14341" max="14342" width="8.25" style="96" bestFit="1" customWidth="1"/>
    <col min="14343" max="14343" width="10.125" style="96" bestFit="1" customWidth="1"/>
    <col min="14344" max="14344" width="11" style="96" bestFit="1" customWidth="1"/>
    <col min="14345" max="14346" width="10.875" style="96" bestFit="1" customWidth="1"/>
    <col min="14347" max="14592" width="10" style="96"/>
    <col min="14593" max="14593" width="19.75" style="96" customWidth="1"/>
    <col min="14594" max="14594" width="9.125" style="96" customWidth="1"/>
    <col min="14595" max="14596" width="11" style="96" bestFit="1" customWidth="1"/>
    <col min="14597" max="14598" width="8.25" style="96" bestFit="1" customWidth="1"/>
    <col min="14599" max="14599" width="10.125" style="96" bestFit="1" customWidth="1"/>
    <col min="14600" max="14600" width="11" style="96" bestFit="1" customWidth="1"/>
    <col min="14601" max="14602" width="10.875" style="96" bestFit="1" customWidth="1"/>
    <col min="14603" max="14848" width="10" style="96"/>
    <col min="14849" max="14849" width="19.75" style="96" customWidth="1"/>
    <col min="14850" max="14850" width="9.125" style="96" customWidth="1"/>
    <col min="14851" max="14852" width="11" style="96" bestFit="1" customWidth="1"/>
    <col min="14853" max="14854" width="8.25" style="96" bestFit="1" customWidth="1"/>
    <col min="14855" max="14855" width="10.125" style="96" bestFit="1" customWidth="1"/>
    <col min="14856" max="14856" width="11" style="96" bestFit="1" customWidth="1"/>
    <col min="14857" max="14858" width="10.875" style="96" bestFit="1" customWidth="1"/>
    <col min="14859" max="15104" width="10" style="96"/>
    <col min="15105" max="15105" width="19.75" style="96" customWidth="1"/>
    <col min="15106" max="15106" width="9.125" style="96" customWidth="1"/>
    <col min="15107" max="15108" width="11" style="96" bestFit="1" customWidth="1"/>
    <col min="15109" max="15110" width="8.25" style="96" bestFit="1" customWidth="1"/>
    <col min="15111" max="15111" width="10.125" style="96" bestFit="1" customWidth="1"/>
    <col min="15112" max="15112" width="11" style="96" bestFit="1" customWidth="1"/>
    <col min="15113" max="15114" width="10.875" style="96" bestFit="1" customWidth="1"/>
    <col min="15115" max="15360" width="11" style="96"/>
    <col min="15361" max="15361" width="19.75" style="96" customWidth="1"/>
    <col min="15362" max="15362" width="9.125" style="96" customWidth="1"/>
    <col min="15363" max="15364" width="11" style="96" bestFit="1" customWidth="1"/>
    <col min="15365" max="15366" width="8.25" style="96" bestFit="1" customWidth="1"/>
    <col min="15367" max="15367" width="10.125" style="96" bestFit="1" customWidth="1"/>
    <col min="15368" max="15368" width="11" style="96" bestFit="1" customWidth="1"/>
    <col min="15369" max="15370" width="10.875" style="96" bestFit="1" customWidth="1"/>
    <col min="15371" max="15616" width="10" style="96"/>
    <col min="15617" max="15617" width="19.75" style="96" customWidth="1"/>
    <col min="15618" max="15618" width="9.125" style="96" customWidth="1"/>
    <col min="15619" max="15620" width="11" style="96" bestFit="1" customWidth="1"/>
    <col min="15621" max="15622" width="8.25" style="96" bestFit="1" customWidth="1"/>
    <col min="15623" max="15623" width="10.125" style="96" bestFit="1" customWidth="1"/>
    <col min="15624" max="15624" width="11" style="96" bestFit="1" customWidth="1"/>
    <col min="15625" max="15626" width="10.875" style="96" bestFit="1" customWidth="1"/>
    <col min="15627" max="15872" width="10" style="96"/>
    <col min="15873" max="15873" width="19.75" style="96" customWidth="1"/>
    <col min="15874" max="15874" width="9.125" style="96" customWidth="1"/>
    <col min="15875" max="15876" width="11" style="96" bestFit="1" customWidth="1"/>
    <col min="15877" max="15878" width="8.25" style="96" bestFit="1" customWidth="1"/>
    <col min="15879" max="15879" width="10.125" style="96" bestFit="1" customWidth="1"/>
    <col min="15880" max="15880" width="11" style="96" bestFit="1" customWidth="1"/>
    <col min="15881" max="15882" width="10.875" style="96" bestFit="1" customWidth="1"/>
    <col min="15883" max="16128" width="10" style="96"/>
    <col min="16129" max="16129" width="19.75" style="96" customWidth="1"/>
    <col min="16130" max="16130" width="9.125" style="96" customWidth="1"/>
    <col min="16131" max="16132" width="11" style="96" bestFit="1" customWidth="1"/>
    <col min="16133" max="16134" width="8.25" style="96" bestFit="1" customWidth="1"/>
    <col min="16135" max="16135" width="10.125" style="96" bestFit="1" customWidth="1"/>
    <col min="16136" max="16136" width="11" style="96" bestFit="1" customWidth="1"/>
    <col min="16137" max="16138" width="10.875" style="96" bestFit="1" customWidth="1"/>
    <col min="16139" max="16384" width="11" style="96"/>
  </cols>
  <sheetData>
    <row r="1" spans="1:11" x14ac:dyDescent="0.2">
      <c r="A1" s="552" t="s">
        <v>27</v>
      </c>
      <c r="B1" s="553"/>
      <c r="C1" s="553"/>
      <c r="D1" s="553"/>
      <c r="E1" s="553"/>
      <c r="F1" s="553"/>
      <c r="G1" s="553"/>
      <c r="H1" s="553"/>
      <c r="I1" s="560"/>
    </row>
    <row r="2" spans="1:11" ht="15.75" x14ac:dyDescent="0.25">
      <c r="A2" s="554"/>
      <c r="B2" s="555"/>
      <c r="C2" s="556"/>
      <c r="D2" s="556"/>
      <c r="E2" s="556"/>
      <c r="F2" s="556"/>
      <c r="G2" s="538"/>
      <c r="H2" s="538" t="s">
        <v>158</v>
      </c>
      <c r="I2" s="560"/>
    </row>
    <row r="3" spans="1:11" s="102" customFormat="1" x14ac:dyDescent="0.2">
      <c r="A3" s="539"/>
      <c r="B3" s="866">
        <f>INDICE!A3</f>
        <v>42644</v>
      </c>
      <c r="C3" s="867"/>
      <c r="D3" s="867" t="s">
        <v>119</v>
      </c>
      <c r="E3" s="867"/>
      <c r="F3" s="867" t="s">
        <v>120</v>
      </c>
      <c r="G3" s="868"/>
      <c r="H3" s="867"/>
      <c r="I3" s="522"/>
    </row>
    <row r="4" spans="1:11" s="102" customFormat="1" x14ac:dyDescent="0.2">
      <c r="A4" s="540"/>
      <c r="B4" s="541" t="s">
        <v>47</v>
      </c>
      <c r="C4" s="541" t="s">
        <v>486</v>
      </c>
      <c r="D4" s="541" t="s">
        <v>47</v>
      </c>
      <c r="E4" s="541" t="s">
        <v>486</v>
      </c>
      <c r="F4" s="541" t="s">
        <v>47</v>
      </c>
      <c r="G4" s="542" t="s">
        <v>486</v>
      </c>
      <c r="H4" s="542" t="s">
        <v>109</v>
      </c>
      <c r="I4" s="522"/>
    </row>
    <row r="5" spans="1:11" s="102" customFormat="1" x14ac:dyDescent="0.2">
      <c r="A5" s="543" t="s">
        <v>178</v>
      </c>
      <c r="B5" s="503">
        <v>1816.0228900000011</v>
      </c>
      <c r="C5" s="496">
        <v>-3.142765374984053</v>
      </c>
      <c r="D5" s="495">
        <v>18703.925950000001</v>
      </c>
      <c r="E5" s="496">
        <v>2.9974746729837194</v>
      </c>
      <c r="F5" s="495">
        <v>22305.713880000003</v>
      </c>
      <c r="G5" s="496">
        <v>3.2862478107246282</v>
      </c>
      <c r="H5" s="501">
        <v>74.229154724664724</v>
      </c>
      <c r="I5" s="522"/>
      <c r="K5" s="96"/>
    </row>
    <row r="6" spans="1:11" s="102" customFormat="1" x14ac:dyDescent="0.2">
      <c r="A6" s="543" t="s">
        <v>179</v>
      </c>
      <c r="B6" s="564">
        <v>0.18577000000000002</v>
      </c>
      <c r="C6" s="512">
        <v>-87.102798547615578</v>
      </c>
      <c r="D6" s="544">
        <v>4.3661700000000012</v>
      </c>
      <c r="E6" s="496">
        <v>91.542369312299328</v>
      </c>
      <c r="F6" s="495">
        <v>5.4562100000000004</v>
      </c>
      <c r="G6" s="496">
        <v>47.123569874264881</v>
      </c>
      <c r="H6" s="564">
        <v>1.8157224578380669E-2</v>
      </c>
      <c r="I6" s="522"/>
      <c r="K6" s="96"/>
    </row>
    <row r="7" spans="1:11" s="102" customFormat="1" x14ac:dyDescent="0.2">
      <c r="A7" s="543" t="s">
        <v>180</v>
      </c>
      <c r="B7" s="503">
        <v>0.69690999999999992</v>
      </c>
      <c r="C7" s="496">
        <v>-25.53743909735875</v>
      </c>
      <c r="D7" s="544">
        <v>10.79519</v>
      </c>
      <c r="E7" s="496">
        <v>-21.797559576243678</v>
      </c>
      <c r="F7" s="495">
        <v>13.440500000000002</v>
      </c>
      <c r="G7" s="496">
        <v>-21.420023000158427</v>
      </c>
      <c r="H7" s="564">
        <v>4.4727416456794261E-2</v>
      </c>
      <c r="I7" s="522"/>
      <c r="K7" s="96"/>
    </row>
    <row r="8" spans="1:11" s="102" customFormat="1" x14ac:dyDescent="0.2">
      <c r="A8" s="563" t="s">
        <v>181</v>
      </c>
      <c r="B8" s="504">
        <v>1816.905570000001</v>
      </c>
      <c r="C8" s="505">
        <v>-3.2183489095612896</v>
      </c>
      <c r="D8" s="504">
        <v>18719.087310000003</v>
      </c>
      <c r="E8" s="505">
        <v>2.9897479578684854</v>
      </c>
      <c r="F8" s="504">
        <v>22324.610590000004</v>
      </c>
      <c r="G8" s="505">
        <v>3.2742198164825225</v>
      </c>
      <c r="H8" s="505">
        <v>74.292039365699907</v>
      </c>
      <c r="I8" s="522"/>
    </row>
    <row r="9" spans="1:11" s="102" customFormat="1" x14ac:dyDescent="0.2">
      <c r="A9" s="543" t="s">
        <v>182</v>
      </c>
      <c r="B9" s="503">
        <v>316.64677999999998</v>
      </c>
      <c r="C9" s="496">
        <v>-5.7589837616896702</v>
      </c>
      <c r="D9" s="495">
        <v>3096.2609699999994</v>
      </c>
      <c r="E9" s="496">
        <v>0.28074005845443423</v>
      </c>
      <c r="F9" s="495">
        <v>3793.0236299999992</v>
      </c>
      <c r="G9" s="496">
        <v>0.53296318562010969</v>
      </c>
      <c r="H9" s="501">
        <v>12.622458058068631</v>
      </c>
      <c r="I9" s="522"/>
    </row>
    <row r="10" spans="1:11" s="102" customFormat="1" x14ac:dyDescent="0.2">
      <c r="A10" s="543" t="s">
        <v>183</v>
      </c>
      <c r="B10" s="503">
        <v>129.25823</v>
      </c>
      <c r="C10" s="496">
        <v>-18.483159314631092</v>
      </c>
      <c r="D10" s="495">
        <v>1437.6153800000004</v>
      </c>
      <c r="E10" s="496">
        <v>-8.8150080163410642</v>
      </c>
      <c r="F10" s="495">
        <v>1873.9438700000005</v>
      </c>
      <c r="G10" s="496">
        <v>-9.3902104891225413</v>
      </c>
      <c r="H10" s="501">
        <v>6.2361272192363923</v>
      </c>
      <c r="I10" s="522"/>
    </row>
    <row r="11" spans="1:11" s="102" customFormat="1" x14ac:dyDescent="0.2">
      <c r="A11" s="543" t="s">
        <v>184</v>
      </c>
      <c r="B11" s="503">
        <v>171.84351999999998</v>
      </c>
      <c r="C11" s="496">
        <v>-9.1016844830909438</v>
      </c>
      <c r="D11" s="495">
        <v>1701.2488599999999</v>
      </c>
      <c r="E11" s="496">
        <v>-8.2274481014205669</v>
      </c>
      <c r="F11" s="495">
        <v>2058.2237200000004</v>
      </c>
      <c r="G11" s="496">
        <v>-5.6381331320841142</v>
      </c>
      <c r="H11" s="501">
        <v>6.8493753569950755</v>
      </c>
      <c r="I11" s="522"/>
    </row>
    <row r="12" spans="1:11" s="3" customFormat="1" x14ac:dyDescent="0.2">
      <c r="A12" s="545" t="s">
        <v>185</v>
      </c>
      <c r="B12" s="506">
        <v>2434.6541000000011</v>
      </c>
      <c r="C12" s="507">
        <v>-4.931149498411969</v>
      </c>
      <c r="D12" s="506">
        <v>24954.212520000005</v>
      </c>
      <c r="E12" s="507">
        <v>1.055254821654289</v>
      </c>
      <c r="F12" s="506">
        <v>30049.801810000004</v>
      </c>
      <c r="G12" s="507">
        <v>1.3856976386706368</v>
      </c>
      <c r="H12" s="507">
        <v>100</v>
      </c>
      <c r="I12" s="476"/>
    </row>
    <row r="13" spans="1:11" s="102" customFormat="1" x14ac:dyDescent="0.2">
      <c r="A13" s="568" t="s">
        <v>156</v>
      </c>
      <c r="B13" s="508"/>
      <c r="C13" s="508"/>
      <c r="D13" s="508"/>
      <c r="E13" s="508"/>
      <c r="F13" s="508"/>
      <c r="G13" s="508"/>
      <c r="H13" s="508"/>
      <c r="I13" s="522"/>
    </row>
    <row r="14" spans="1:11" s="130" customFormat="1" x14ac:dyDescent="0.2">
      <c r="A14" s="546" t="s">
        <v>186</v>
      </c>
      <c r="B14" s="526">
        <v>80.93666999999995</v>
      </c>
      <c r="C14" s="515">
        <v>-1.7777097100017454</v>
      </c>
      <c r="D14" s="514">
        <v>803.13565000000062</v>
      </c>
      <c r="E14" s="515">
        <v>13.078396865900624</v>
      </c>
      <c r="F14" s="514">
        <v>987.29552000000058</v>
      </c>
      <c r="G14" s="515">
        <v>17.890853446842542</v>
      </c>
      <c r="H14" s="528">
        <v>3.2855308871669409</v>
      </c>
      <c r="I14" s="561"/>
    </row>
    <row r="15" spans="1:11" s="130" customFormat="1" x14ac:dyDescent="0.2">
      <c r="A15" s="547" t="s">
        <v>588</v>
      </c>
      <c r="B15" s="566">
        <v>4.4546437270264905</v>
      </c>
      <c r="C15" s="519"/>
      <c r="D15" s="548">
        <v>4.2904637213319381</v>
      </c>
      <c r="E15" s="519"/>
      <c r="F15" s="548">
        <v>4.4224534892547949</v>
      </c>
      <c r="G15" s="519"/>
      <c r="H15" s="529"/>
      <c r="I15" s="561"/>
    </row>
    <row r="16" spans="1:11" s="130" customFormat="1" x14ac:dyDescent="0.2">
      <c r="A16" s="549" t="s">
        <v>495</v>
      </c>
      <c r="B16" s="567">
        <v>138.74333999999996</v>
      </c>
      <c r="C16" s="844">
        <v>-2.4636852232877122</v>
      </c>
      <c r="D16" s="550">
        <v>1305.1926899999999</v>
      </c>
      <c r="E16" s="509">
        <v>-5.8032964065560533</v>
      </c>
      <c r="F16" s="550">
        <v>1579.9663599999999</v>
      </c>
      <c r="G16" s="509">
        <v>-2.4959585102830255</v>
      </c>
      <c r="H16" s="565">
        <v>5.2578262245783502</v>
      </c>
      <c r="I16" s="561"/>
    </row>
    <row r="17" spans="1:14" s="102" customFormat="1" x14ac:dyDescent="0.2">
      <c r="A17" s="557"/>
      <c r="B17" s="558"/>
      <c r="C17" s="558"/>
      <c r="D17" s="558"/>
      <c r="E17" s="558"/>
      <c r="F17" s="558"/>
      <c r="G17" s="558"/>
      <c r="H17" s="559" t="s">
        <v>236</v>
      </c>
      <c r="I17" s="522"/>
    </row>
    <row r="18" spans="1:14" s="102" customFormat="1" x14ac:dyDescent="0.2">
      <c r="A18" s="551" t="s">
        <v>555</v>
      </c>
      <c r="B18" s="513"/>
      <c r="C18" s="513"/>
      <c r="D18" s="513"/>
      <c r="E18" s="513"/>
      <c r="F18" s="495"/>
      <c r="G18" s="513"/>
      <c r="H18" s="513"/>
      <c r="I18" s="107"/>
      <c r="J18" s="107"/>
      <c r="K18" s="107"/>
      <c r="L18" s="107"/>
      <c r="M18" s="107"/>
      <c r="N18" s="107"/>
    </row>
    <row r="19" spans="1:14" x14ac:dyDescent="0.2">
      <c r="A19" s="869" t="s">
        <v>496</v>
      </c>
      <c r="B19" s="870"/>
      <c r="C19" s="870"/>
      <c r="D19" s="870"/>
      <c r="E19" s="870"/>
      <c r="F19" s="870"/>
      <c r="G19" s="870"/>
      <c r="H19" s="556"/>
      <c r="I19" s="108"/>
      <c r="J19" s="108"/>
      <c r="K19" s="108"/>
      <c r="L19" s="108"/>
      <c r="M19" s="108"/>
      <c r="N19" s="108"/>
    </row>
    <row r="20" spans="1:14" ht="14.25" x14ac:dyDescent="0.2">
      <c r="A20" s="166" t="s">
        <v>640</v>
      </c>
      <c r="B20" s="562"/>
      <c r="C20" s="562"/>
      <c r="D20" s="562"/>
      <c r="E20" s="562"/>
      <c r="F20" s="562"/>
      <c r="G20" s="562"/>
      <c r="H20" s="562"/>
      <c r="I20" s="108"/>
      <c r="J20" s="108"/>
      <c r="K20" s="108"/>
      <c r="L20" s="108"/>
      <c r="M20" s="108"/>
      <c r="N20" s="108"/>
    </row>
    <row r="21" spans="1:14" x14ac:dyDescent="0.2">
      <c r="A21" s="171"/>
      <c r="B21" s="172"/>
      <c r="C21" s="172"/>
      <c r="D21" s="172"/>
      <c r="E21" s="172"/>
      <c r="F21" s="172"/>
      <c r="G21" s="172"/>
      <c r="H21" s="172"/>
    </row>
    <row r="32" spans="1:14" x14ac:dyDescent="0.2">
      <c r="C32" s="96" t="s">
        <v>423</v>
      </c>
    </row>
  </sheetData>
  <mergeCells count="4">
    <mergeCell ref="B3:C3"/>
    <mergeCell ref="D3:E3"/>
    <mergeCell ref="F3:H3"/>
    <mergeCell ref="A19:G19"/>
  </mergeCells>
  <conditionalFormatting sqref="B6">
    <cfRule type="cellIs" dxfId="291" priority="13" operator="between">
      <formula>0</formula>
      <formula>0.5</formula>
    </cfRule>
    <cfRule type="cellIs" dxfId="290" priority="14" operator="between">
      <formula>0</formula>
      <formula>0.49</formula>
    </cfRule>
  </conditionalFormatting>
  <conditionalFormatting sqref="D6">
    <cfRule type="cellIs" dxfId="289" priority="11" operator="between">
      <formula>0</formula>
      <formula>0.5</formula>
    </cfRule>
    <cfRule type="cellIs" dxfId="288" priority="12" operator="between">
      <formula>0</formula>
      <formula>0.49</formula>
    </cfRule>
  </conditionalFormatting>
  <conditionalFormatting sqref="D7">
    <cfRule type="cellIs" dxfId="287" priority="9" operator="between">
      <formula>0</formula>
      <formula>0.5</formula>
    </cfRule>
    <cfRule type="cellIs" dxfId="286" priority="10" operator="between">
      <formula>0</formula>
      <formula>0.49</formula>
    </cfRule>
  </conditionalFormatting>
  <conditionalFormatting sqref="H6">
    <cfRule type="cellIs" dxfId="285" priority="5" operator="between">
      <formula>0</formula>
      <formula>0.5</formula>
    </cfRule>
    <cfRule type="cellIs" dxfId="284" priority="6" operator="between">
      <formula>0</formula>
      <formula>0.49</formula>
    </cfRule>
  </conditionalFormatting>
  <conditionalFormatting sqref="H7">
    <cfRule type="cellIs" dxfId="283" priority="3" operator="between">
      <formula>0</formula>
      <formula>0.5</formula>
    </cfRule>
    <cfRule type="cellIs" dxfId="282" priority="4" operator="between">
      <formula>0</formula>
      <formula>0.49</formula>
    </cfRule>
  </conditionalFormatting>
  <conditionalFormatting sqref="C16">
    <cfRule type="cellIs" dxfId="281" priority="1" operator="between">
      <formula>0</formula>
      <formula>0.5</formula>
    </cfRule>
    <cfRule type="cellIs" dxfId="280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47"/>
  <sheetViews>
    <sheetView zoomScale="115" zoomScaleNormal="115" zoomScaleSheetLayoutView="100" workbookViewId="0">
      <selection activeCell="C20" sqref="C20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17" width="11" style="3"/>
    <col min="18" max="250" width="10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0" style="3"/>
    <col min="269" max="269" width="9.125" style="3" customWidth="1"/>
    <col min="270" max="270" width="10.5" style="3" bestFit="1" customWidth="1"/>
    <col min="271" max="506" width="10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0" style="3"/>
    <col min="525" max="525" width="9.125" style="3" customWidth="1"/>
    <col min="526" max="526" width="10.5" style="3" bestFit="1" customWidth="1"/>
    <col min="527" max="762" width="10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0" style="3"/>
    <col min="781" max="781" width="9.125" style="3" customWidth="1"/>
    <col min="782" max="782" width="10.5" style="3" bestFit="1" customWidth="1"/>
    <col min="783" max="1018" width="10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0" style="3"/>
    <col min="1037" max="1037" width="9.125" style="3" customWidth="1"/>
    <col min="1038" max="1038" width="10.5" style="3" bestFit="1" customWidth="1"/>
    <col min="1039" max="1274" width="10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0" style="3"/>
    <col min="1293" max="1293" width="9.125" style="3" customWidth="1"/>
    <col min="1294" max="1294" width="10.5" style="3" bestFit="1" customWidth="1"/>
    <col min="1295" max="1530" width="10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0" style="3"/>
    <col min="1549" max="1549" width="9.125" style="3" customWidth="1"/>
    <col min="1550" max="1550" width="10.5" style="3" bestFit="1" customWidth="1"/>
    <col min="1551" max="1786" width="10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0" style="3"/>
    <col min="1805" max="1805" width="9.125" style="3" customWidth="1"/>
    <col min="1806" max="1806" width="10.5" style="3" bestFit="1" customWidth="1"/>
    <col min="1807" max="2042" width="10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0" style="3"/>
    <col min="2061" max="2061" width="9.125" style="3" customWidth="1"/>
    <col min="2062" max="2062" width="10.5" style="3" bestFit="1" customWidth="1"/>
    <col min="2063" max="2298" width="10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0" style="3"/>
    <col min="2317" max="2317" width="9.125" style="3" customWidth="1"/>
    <col min="2318" max="2318" width="10.5" style="3" bestFit="1" customWidth="1"/>
    <col min="2319" max="2554" width="10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0" style="3"/>
    <col min="2573" max="2573" width="9.125" style="3" customWidth="1"/>
    <col min="2574" max="2574" width="10.5" style="3" bestFit="1" customWidth="1"/>
    <col min="2575" max="2810" width="10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0" style="3"/>
    <col min="2829" max="2829" width="9.125" style="3" customWidth="1"/>
    <col min="2830" max="2830" width="10.5" style="3" bestFit="1" customWidth="1"/>
    <col min="2831" max="3066" width="10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0" style="3"/>
    <col min="3085" max="3085" width="9.125" style="3" customWidth="1"/>
    <col min="3086" max="3086" width="10.5" style="3" bestFit="1" customWidth="1"/>
    <col min="3087" max="3322" width="10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0" style="3"/>
    <col min="3341" max="3341" width="9.125" style="3" customWidth="1"/>
    <col min="3342" max="3342" width="10.5" style="3" bestFit="1" customWidth="1"/>
    <col min="3343" max="3578" width="10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0" style="3"/>
    <col min="3597" max="3597" width="9.125" style="3" customWidth="1"/>
    <col min="3598" max="3598" width="10.5" style="3" bestFit="1" customWidth="1"/>
    <col min="3599" max="3834" width="10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0" style="3"/>
    <col min="3853" max="3853" width="9.125" style="3" customWidth="1"/>
    <col min="3854" max="3854" width="10.5" style="3" bestFit="1" customWidth="1"/>
    <col min="3855" max="4090" width="10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0" style="3"/>
    <col min="4109" max="4109" width="9.125" style="3" customWidth="1"/>
    <col min="4110" max="4110" width="10.5" style="3" bestFit="1" customWidth="1"/>
    <col min="4111" max="4346" width="10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0" style="3"/>
    <col min="4365" max="4365" width="9.125" style="3" customWidth="1"/>
    <col min="4366" max="4366" width="10.5" style="3" bestFit="1" customWidth="1"/>
    <col min="4367" max="4602" width="10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0" style="3"/>
    <col min="4621" max="4621" width="9.125" style="3" customWidth="1"/>
    <col min="4622" max="4622" width="10.5" style="3" bestFit="1" customWidth="1"/>
    <col min="4623" max="4858" width="10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0" style="3"/>
    <col min="4877" max="4877" width="9.125" style="3" customWidth="1"/>
    <col min="4878" max="4878" width="10.5" style="3" bestFit="1" customWidth="1"/>
    <col min="4879" max="5114" width="10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0" style="3"/>
    <col min="5133" max="5133" width="9.125" style="3" customWidth="1"/>
    <col min="5134" max="5134" width="10.5" style="3" bestFit="1" customWidth="1"/>
    <col min="5135" max="5370" width="10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0" style="3"/>
    <col min="5389" max="5389" width="9.125" style="3" customWidth="1"/>
    <col min="5390" max="5390" width="10.5" style="3" bestFit="1" customWidth="1"/>
    <col min="5391" max="5626" width="10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0" style="3"/>
    <col min="5645" max="5645" width="9.125" style="3" customWidth="1"/>
    <col min="5646" max="5646" width="10.5" style="3" bestFit="1" customWidth="1"/>
    <col min="5647" max="5882" width="10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0" style="3"/>
    <col min="5901" max="5901" width="9.125" style="3" customWidth="1"/>
    <col min="5902" max="5902" width="10.5" style="3" bestFit="1" customWidth="1"/>
    <col min="5903" max="6138" width="10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0" style="3"/>
    <col min="6157" max="6157" width="9.125" style="3" customWidth="1"/>
    <col min="6158" max="6158" width="10.5" style="3" bestFit="1" customWidth="1"/>
    <col min="6159" max="6394" width="10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0" style="3"/>
    <col min="6413" max="6413" width="9.125" style="3" customWidth="1"/>
    <col min="6414" max="6414" width="10.5" style="3" bestFit="1" customWidth="1"/>
    <col min="6415" max="6650" width="10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0" style="3"/>
    <col min="6669" max="6669" width="9.125" style="3" customWidth="1"/>
    <col min="6670" max="6670" width="10.5" style="3" bestFit="1" customWidth="1"/>
    <col min="6671" max="6906" width="10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0" style="3"/>
    <col min="6925" max="6925" width="9.125" style="3" customWidth="1"/>
    <col min="6926" max="6926" width="10.5" style="3" bestFit="1" customWidth="1"/>
    <col min="6927" max="7162" width="10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0" style="3"/>
    <col min="7181" max="7181" width="9.125" style="3" customWidth="1"/>
    <col min="7182" max="7182" width="10.5" style="3" bestFit="1" customWidth="1"/>
    <col min="7183" max="7418" width="10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0" style="3"/>
    <col min="7437" max="7437" width="9.125" style="3" customWidth="1"/>
    <col min="7438" max="7438" width="10.5" style="3" bestFit="1" customWidth="1"/>
    <col min="7439" max="7674" width="10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0" style="3"/>
    <col min="7693" max="7693" width="9.125" style="3" customWidth="1"/>
    <col min="7694" max="7694" width="10.5" style="3" bestFit="1" customWidth="1"/>
    <col min="7695" max="7930" width="10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0" style="3"/>
    <col min="7949" max="7949" width="9.125" style="3" customWidth="1"/>
    <col min="7950" max="7950" width="10.5" style="3" bestFit="1" customWidth="1"/>
    <col min="7951" max="8186" width="10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0" style="3"/>
    <col min="8205" max="8205" width="9.125" style="3" customWidth="1"/>
    <col min="8206" max="8206" width="10.5" style="3" bestFit="1" customWidth="1"/>
    <col min="8207" max="8442" width="10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0" style="3"/>
    <col min="8461" max="8461" width="9.125" style="3" customWidth="1"/>
    <col min="8462" max="8462" width="10.5" style="3" bestFit="1" customWidth="1"/>
    <col min="8463" max="8698" width="10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0" style="3"/>
    <col min="8717" max="8717" width="9.125" style="3" customWidth="1"/>
    <col min="8718" max="8718" width="10.5" style="3" bestFit="1" customWidth="1"/>
    <col min="8719" max="8954" width="10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0" style="3"/>
    <col min="8973" max="8973" width="9.125" style="3" customWidth="1"/>
    <col min="8974" max="8974" width="10.5" style="3" bestFit="1" customWidth="1"/>
    <col min="8975" max="9210" width="10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0" style="3"/>
    <col min="9229" max="9229" width="9.125" style="3" customWidth="1"/>
    <col min="9230" max="9230" width="10.5" style="3" bestFit="1" customWidth="1"/>
    <col min="9231" max="9466" width="10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0" style="3"/>
    <col min="9485" max="9485" width="9.125" style="3" customWidth="1"/>
    <col min="9486" max="9486" width="10.5" style="3" bestFit="1" customWidth="1"/>
    <col min="9487" max="9722" width="10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0" style="3"/>
    <col min="9741" max="9741" width="9.125" style="3" customWidth="1"/>
    <col min="9742" max="9742" width="10.5" style="3" bestFit="1" customWidth="1"/>
    <col min="9743" max="9978" width="10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0" style="3"/>
    <col min="9997" max="9997" width="9.125" style="3" customWidth="1"/>
    <col min="9998" max="9998" width="10.5" style="3" bestFit="1" customWidth="1"/>
    <col min="9999" max="10234" width="10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0" style="3"/>
    <col min="10253" max="10253" width="9.125" style="3" customWidth="1"/>
    <col min="10254" max="10254" width="10.5" style="3" bestFit="1" customWidth="1"/>
    <col min="10255" max="10490" width="10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0" style="3"/>
    <col min="10509" max="10509" width="9.125" style="3" customWidth="1"/>
    <col min="10510" max="10510" width="10.5" style="3" bestFit="1" customWidth="1"/>
    <col min="10511" max="10746" width="10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0" style="3"/>
    <col min="10765" max="10765" width="9.125" style="3" customWidth="1"/>
    <col min="10766" max="10766" width="10.5" style="3" bestFit="1" customWidth="1"/>
    <col min="10767" max="11002" width="10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0" style="3"/>
    <col min="11021" max="11021" width="9.125" style="3" customWidth="1"/>
    <col min="11022" max="11022" width="10.5" style="3" bestFit="1" customWidth="1"/>
    <col min="11023" max="11258" width="10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0" style="3"/>
    <col min="11277" max="11277" width="9.125" style="3" customWidth="1"/>
    <col min="11278" max="11278" width="10.5" style="3" bestFit="1" customWidth="1"/>
    <col min="11279" max="11514" width="10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0" style="3"/>
    <col min="11533" max="11533" width="9.125" style="3" customWidth="1"/>
    <col min="11534" max="11534" width="10.5" style="3" bestFit="1" customWidth="1"/>
    <col min="11535" max="11770" width="10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0" style="3"/>
    <col min="11789" max="11789" width="9.125" style="3" customWidth="1"/>
    <col min="11790" max="11790" width="10.5" style="3" bestFit="1" customWidth="1"/>
    <col min="11791" max="12026" width="10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0" style="3"/>
    <col min="12045" max="12045" width="9.125" style="3" customWidth="1"/>
    <col min="12046" max="12046" width="10.5" style="3" bestFit="1" customWidth="1"/>
    <col min="12047" max="12282" width="10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0" style="3"/>
    <col min="12301" max="12301" width="9.125" style="3" customWidth="1"/>
    <col min="12302" max="12302" width="10.5" style="3" bestFit="1" customWidth="1"/>
    <col min="12303" max="12538" width="10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0" style="3"/>
    <col min="12557" max="12557" width="9.125" style="3" customWidth="1"/>
    <col min="12558" max="12558" width="10.5" style="3" bestFit="1" customWidth="1"/>
    <col min="12559" max="12794" width="10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0" style="3"/>
    <col min="12813" max="12813" width="9.125" style="3" customWidth="1"/>
    <col min="12814" max="12814" width="10.5" style="3" bestFit="1" customWidth="1"/>
    <col min="12815" max="13050" width="10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0" style="3"/>
    <col min="13069" max="13069" width="9.125" style="3" customWidth="1"/>
    <col min="13070" max="13070" width="10.5" style="3" bestFit="1" customWidth="1"/>
    <col min="13071" max="13306" width="10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0" style="3"/>
    <col min="13325" max="13325" width="9.125" style="3" customWidth="1"/>
    <col min="13326" max="13326" width="10.5" style="3" bestFit="1" customWidth="1"/>
    <col min="13327" max="13562" width="10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0" style="3"/>
    <col min="13581" max="13581" width="9.125" style="3" customWidth="1"/>
    <col min="13582" max="13582" width="10.5" style="3" bestFit="1" customWidth="1"/>
    <col min="13583" max="13818" width="10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0" style="3"/>
    <col min="13837" max="13837" width="9.125" style="3" customWidth="1"/>
    <col min="13838" max="13838" width="10.5" style="3" bestFit="1" customWidth="1"/>
    <col min="13839" max="14074" width="10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0" style="3"/>
    <col min="14093" max="14093" width="9.125" style="3" customWidth="1"/>
    <col min="14094" max="14094" width="10.5" style="3" bestFit="1" customWidth="1"/>
    <col min="14095" max="14330" width="10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0" style="3"/>
    <col min="14349" max="14349" width="9.125" style="3" customWidth="1"/>
    <col min="14350" max="14350" width="10.5" style="3" bestFit="1" customWidth="1"/>
    <col min="14351" max="14586" width="10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0" style="3"/>
    <col min="14605" max="14605" width="9.125" style="3" customWidth="1"/>
    <col min="14606" max="14606" width="10.5" style="3" bestFit="1" customWidth="1"/>
    <col min="14607" max="14842" width="10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0" style="3"/>
    <col min="14861" max="14861" width="9.125" style="3" customWidth="1"/>
    <col min="14862" max="14862" width="10.5" style="3" bestFit="1" customWidth="1"/>
    <col min="14863" max="15098" width="10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0" style="3"/>
    <col min="15117" max="15117" width="9.125" style="3" customWidth="1"/>
    <col min="15118" max="15118" width="10.5" style="3" bestFit="1" customWidth="1"/>
    <col min="15119" max="15354" width="10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0" style="3"/>
    <col min="15373" max="15373" width="9.125" style="3" customWidth="1"/>
    <col min="15374" max="15374" width="10.5" style="3" bestFit="1" customWidth="1"/>
    <col min="15375" max="15610" width="10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0" style="3"/>
    <col min="15629" max="15629" width="9.125" style="3" customWidth="1"/>
    <col min="15630" max="15630" width="10.5" style="3" bestFit="1" customWidth="1"/>
    <col min="15631" max="15866" width="10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0" style="3"/>
    <col min="15885" max="15885" width="9.125" style="3" customWidth="1"/>
    <col min="15886" max="15886" width="10.5" style="3" bestFit="1" customWidth="1"/>
    <col min="15887" max="16122" width="10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0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497</v>
      </c>
    </row>
    <row r="2" spans="1:11" ht="15.75" x14ac:dyDescent="0.25">
      <c r="A2" s="2"/>
      <c r="J2" s="110" t="s">
        <v>158</v>
      </c>
    </row>
    <row r="3" spans="1:11" s="114" customFormat="1" ht="13.7" customHeight="1" x14ac:dyDescent="0.2">
      <c r="A3" s="111"/>
      <c r="B3" s="864">
        <f>INDICE!A3</f>
        <v>42644</v>
      </c>
      <c r="C3" s="864"/>
      <c r="D3" s="864">
        <f>INDICE!C3</f>
        <v>0</v>
      </c>
      <c r="E3" s="864"/>
      <c r="F3" s="112"/>
      <c r="G3" s="865" t="s">
        <v>120</v>
      </c>
      <c r="H3" s="865"/>
      <c r="I3" s="865"/>
      <c r="J3" s="865"/>
    </row>
    <row r="4" spans="1:11" s="114" customFormat="1" x14ac:dyDescent="0.2">
      <c r="A4" s="115"/>
      <c r="B4" s="116" t="s">
        <v>187</v>
      </c>
      <c r="C4" s="116" t="s">
        <v>188</v>
      </c>
      <c r="D4" s="116" t="s">
        <v>189</v>
      </c>
      <c r="E4" s="116" t="s">
        <v>190</v>
      </c>
      <c r="F4" s="116"/>
      <c r="G4" s="116" t="s">
        <v>187</v>
      </c>
      <c r="H4" s="116" t="s">
        <v>188</v>
      </c>
      <c r="I4" s="116" t="s">
        <v>189</v>
      </c>
      <c r="J4" s="116" t="s">
        <v>190</v>
      </c>
    </row>
    <row r="5" spans="1:11" s="114" customFormat="1" x14ac:dyDescent="0.2">
      <c r="A5" s="569" t="s">
        <v>160</v>
      </c>
      <c r="B5" s="117">
        <v>269.96980999999994</v>
      </c>
      <c r="C5" s="117">
        <v>47.423819999999992</v>
      </c>
      <c r="D5" s="117">
        <v>9.0134600000000002</v>
      </c>
      <c r="E5" s="530">
        <v>326.40708999999993</v>
      </c>
      <c r="F5" s="117"/>
      <c r="G5" s="117">
        <v>3371.6183100000039</v>
      </c>
      <c r="H5" s="117">
        <v>585.55711999999994</v>
      </c>
      <c r="I5" s="117">
        <v>122.67759</v>
      </c>
      <c r="J5" s="530">
        <v>4079.8530200000037</v>
      </c>
      <c r="K5" s="82"/>
    </row>
    <row r="6" spans="1:11" s="114" customFormat="1" x14ac:dyDescent="0.2">
      <c r="A6" s="570" t="s">
        <v>161</v>
      </c>
      <c r="B6" s="119">
        <v>70.336399999999998</v>
      </c>
      <c r="C6" s="119">
        <v>23.650279999999999</v>
      </c>
      <c r="D6" s="119">
        <v>5.7281900000000006</v>
      </c>
      <c r="E6" s="533">
        <v>99.714869999999991</v>
      </c>
      <c r="F6" s="119"/>
      <c r="G6" s="119">
        <v>904.39584999999954</v>
      </c>
      <c r="H6" s="119">
        <v>281.64993000000015</v>
      </c>
      <c r="I6" s="119">
        <v>95.639810000000026</v>
      </c>
      <c r="J6" s="533">
        <v>1281.6855899999998</v>
      </c>
      <c r="K6" s="82"/>
    </row>
    <row r="7" spans="1:11" s="114" customFormat="1" x14ac:dyDescent="0.2">
      <c r="A7" s="570" t="s">
        <v>162</v>
      </c>
      <c r="B7" s="119">
        <v>36.844880000000003</v>
      </c>
      <c r="C7" s="119">
        <v>5.82857</v>
      </c>
      <c r="D7" s="119">
        <v>3.0868299999999995</v>
      </c>
      <c r="E7" s="533">
        <v>45.760280000000002</v>
      </c>
      <c r="F7" s="119"/>
      <c r="G7" s="119">
        <v>441.77054999999979</v>
      </c>
      <c r="H7" s="119">
        <v>75.053750000000022</v>
      </c>
      <c r="I7" s="119">
        <v>50.980739999999997</v>
      </c>
      <c r="J7" s="533">
        <v>567.80503999999974</v>
      </c>
      <c r="K7" s="82"/>
    </row>
    <row r="8" spans="1:11" s="114" customFormat="1" x14ac:dyDescent="0.2">
      <c r="A8" s="570" t="s">
        <v>163</v>
      </c>
      <c r="B8" s="119">
        <v>33.437269999999998</v>
      </c>
      <c r="C8" s="119">
        <v>3.6593400000000003</v>
      </c>
      <c r="D8" s="119">
        <v>10.0983</v>
      </c>
      <c r="E8" s="533">
        <v>47.19491</v>
      </c>
      <c r="F8" s="119"/>
      <c r="G8" s="119">
        <v>410.3816599999999</v>
      </c>
      <c r="H8" s="119">
        <v>46.447429999999997</v>
      </c>
      <c r="I8" s="119">
        <v>125.21481000000003</v>
      </c>
      <c r="J8" s="533">
        <v>582.04389999999989</v>
      </c>
      <c r="K8" s="82"/>
    </row>
    <row r="9" spans="1:11" s="114" customFormat="1" x14ac:dyDescent="0.2">
      <c r="A9" s="570" t="s">
        <v>164</v>
      </c>
      <c r="B9" s="119">
        <v>55.449269999999999</v>
      </c>
      <c r="C9" s="119">
        <v>0</v>
      </c>
      <c r="D9" s="119">
        <v>19.708970000000001</v>
      </c>
      <c r="E9" s="533">
        <v>75.158240000000006</v>
      </c>
      <c r="F9" s="119"/>
      <c r="G9" s="119">
        <v>659.24374</v>
      </c>
      <c r="H9" s="119">
        <v>4.0000000000000002E-4</v>
      </c>
      <c r="I9" s="119">
        <v>172.28241</v>
      </c>
      <c r="J9" s="533">
        <v>831.52655000000004</v>
      </c>
      <c r="K9" s="82"/>
    </row>
    <row r="10" spans="1:11" s="114" customFormat="1" x14ac:dyDescent="0.2">
      <c r="A10" s="570" t="s">
        <v>165</v>
      </c>
      <c r="B10" s="119">
        <v>26.864659999999997</v>
      </c>
      <c r="C10" s="119">
        <v>4.00366</v>
      </c>
      <c r="D10" s="119">
        <v>0.35219</v>
      </c>
      <c r="E10" s="533">
        <v>31.220509999999997</v>
      </c>
      <c r="F10" s="119"/>
      <c r="G10" s="119">
        <v>317.92996000000005</v>
      </c>
      <c r="H10" s="119">
        <v>54.384209999999975</v>
      </c>
      <c r="I10" s="119">
        <v>6.5400399999999985</v>
      </c>
      <c r="J10" s="533">
        <v>378.85421000000002</v>
      </c>
      <c r="K10" s="82"/>
    </row>
    <row r="11" spans="1:11" s="114" customFormat="1" x14ac:dyDescent="0.2">
      <c r="A11" s="570" t="s">
        <v>166</v>
      </c>
      <c r="B11" s="119">
        <v>145.08814000000001</v>
      </c>
      <c r="C11" s="119">
        <v>54.873070000000006</v>
      </c>
      <c r="D11" s="119">
        <v>12.846669999999998</v>
      </c>
      <c r="E11" s="533">
        <v>212.80788000000001</v>
      </c>
      <c r="F11" s="119"/>
      <c r="G11" s="119">
        <v>1715.4519000000009</v>
      </c>
      <c r="H11" s="119">
        <v>609.93896000000041</v>
      </c>
      <c r="I11" s="119">
        <v>225.97340999999997</v>
      </c>
      <c r="J11" s="533">
        <v>2551.3642700000014</v>
      </c>
      <c r="K11" s="82"/>
    </row>
    <row r="12" spans="1:11" s="114" customFormat="1" x14ac:dyDescent="0.2">
      <c r="A12" s="570" t="s">
        <v>606</v>
      </c>
      <c r="B12" s="119">
        <v>103.66990999999999</v>
      </c>
      <c r="C12" s="119">
        <v>40.093009999999992</v>
      </c>
      <c r="D12" s="119">
        <v>7.539200000000001</v>
      </c>
      <c r="E12" s="533">
        <v>151.30211999999997</v>
      </c>
      <c r="F12" s="119"/>
      <c r="G12" s="119">
        <v>1249.5513499999995</v>
      </c>
      <c r="H12" s="119">
        <v>517.75343000000009</v>
      </c>
      <c r="I12" s="119">
        <v>133.99435999999994</v>
      </c>
      <c r="J12" s="533">
        <v>1901.2991399999994</v>
      </c>
      <c r="K12" s="82"/>
    </row>
    <row r="13" spans="1:11" s="114" customFormat="1" x14ac:dyDescent="0.2">
      <c r="A13" s="570" t="s">
        <v>167</v>
      </c>
      <c r="B13" s="119">
        <v>282.44601999999998</v>
      </c>
      <c r="C13" s="119">
        <v>39.711149999999996</v>
      </c>
      <c r="D13" s="119">
        <v>17.706969999999995</v>
      </c>
      <c r="E13" s="533">
        <v>339.86413999999996</v>
      </c>
      <c r="F13" s="119"/>
      <c r="G13" s="119">
        <v>3534.8693500000004</v>
      </c>
      <c r="H13" s="119">
        <v>430.71980999999994</v>
      </c>
      <c r="I13" s="119">
        <v>227.51803000000012</v>
      </c>
      <c r="J13" s="533">
        <v>4193.1071900000006</v>
      </c>
      <c r="K13" s="82"/>
    </row>
    <row r="14" spans="1:11" s="114" customFormat="1" x14ac:dyDescent="0.2">
      <c r="A14" s="570" t="s">
        <v>168</v>
      </c>
      <c r="B14" s="119">
        <v>1.02424</v>
      </c>
      <c r="C14" s="119">
        <v>7.5300000000000002E-3</v>
      </c>
      <c r="D14" s="119">
        <v>2.5600000000000001E-2</v>
      </c>
      <c r="E14" s="533">
        <v>1.0573700000000001</v>
      </c>
      <c r="F14" s="119"/>
      <c r="G14" s="119">
        <v>13.583029999999997</v>
      </c>
      <c r="H14" s="119">
        <v>2.3089999999999999E-2</v>
      </c>
      <c r="I14" s="119">
        <v>0.10711000000000001</v>
      </c>
      <c r="J14" s="533">
        <v>13.713229999999998</v>
      </c>
      <c r="K14" s="82"/>
    </row>
    <row r="15" spans="1:11" s="114" customFormat="1" x14ac:dyDescent="0.2">
      <c r="A15" s="570" t="s">
        <v>169</v>
      </c>
      <c r="B15" s="119">
        <v>172.57739999999995</v>
      </c>
      <c r="C15" s="119">
        <v>18.153470000000002</v>
      </c>
      <c r="D15" s="119">
        <v>5.03071</v>
      </c>
      <c r="E15" s="533">
        <v>195.76157999999995</v>
      </c>
      <c r="F15" s="119"/>
      <c r="G15" s="119">
        <v>2162.5347400000019</v>
      </c>
      <c r="H15" s="119">
        <v>221.85399999999998</v>
      </c>
      <c r="I15" s="119">
        <v>82.041350000000023</v>
      </c>
      <c r="J15" s="533">
        <v>2466.4300900000017</v>
      </c>
      <c r="K15" s="82"/>
    </row>
    <row r="16" spans="1:11" s="114" customFormat="1" x14ac:dyDescent="0.2">
      <c r="A16" s="570" t="s">
        <v>170</v>
      </c>
      <c r="B16" s="119">
        <v>49.679290000000002</v>
      </c>
      <c r="C16" s="119">
        <v>11.395370000000002</v>
      </c>
      <c r="D16" s="119">
        <v>1.4940599999999999</v>
      </c>
      <c r="E16" s="533">
        <v>62.568719999999999</v>
      </c>
      <c r="F16" s="119"/>
      <c r="G16" s="119">
        <v>617.07646000000011</v>
      </c>
      <c r="H16" s="119">
        <v>139.32308999999992</v>
      </c>
      <c r="I16" s="119">
        <v>21.780050000000006</v>
      </c>
      <c r="J16" s="533">
        <v>778.17960000000005</v>
      </c>
      <c r="K16" s="82"/>
    </row>
    <row r="17" spans="1:16" s="114" customFormat="1" x14ac:dyDescent="0.2">
      <c r="A17" s="570" t="s">
        <v>171</v>
      </c>
      <c r="B17" s="119">
        <v>111.96807000000003</v>
      </c>
      <c r="C17" s="119">
        <v>21.692540000000001</v>
      </c>
      <c r="D17" s="119">
        <v>16.732430000000004</v>
      </c>
      <c r="E17" s="533">
        <v>150.39304000000001</v>
      </c>
      <c r="F17" s="119"/>
      <c r="G17" s="119">
        <v>1371.7872699999998</v>
      </c>
      <c r="H17" s="119">
        <v>256.19361000000026</v>
      </c>
      <c r="I17" s="119">
        <v>235.99048999999997</v>
      </c>
      <c r="J17" s="533">
        <v>1863.97137</v>
      </c>
      <c r="K17" s="82"/>
    </row>
    <row r="18" spans="1:16" s="114" customFormat="1" x14ac:dyDescent="0.2">
      <c r="A18" s="570" t="s">
        <v>172</v>
      </c>
      <c r="B18" s="119">
        <v>18.16459</v>
      </c>
      <c r="C18" s="119">
        <v>3.7266300000000001</v>
      </c>
      <c r="D18" s="119">
        <v>1.0769200000000001</v>
      </c>
      <c r="E18" s="533">
        <v>22.968140000000002</v>
      </c>
      <c r="F18" s="119"/>
      <c r="G18" s="119">
        <v>180.32244999999995</v>
      </c>
      <c r="H18" s="119">
        <v>45.306900000000006</v>
      </c>
      <c r="I18" s="119">
        <v>21.91395</v>
      </c>
      <c r="J18" s="533">
        <v>247.54329999999996</v>
      </c>
      <c r="K18" s="82"/>
    </row>
    <row r="19" spans="1:16" s="114" customFormat="1" x14ac:dyDescent="0.2">
      <c r="A19" s="570" t="s">
        <v>173</v>
      </c>
      <c r="B19" s="119">
        <v>185.65887000000001</v>
      </c>
      <c r="C19" s="119">
        <v>11.606340000000001</v>
      </c>
      <c r="D19" s="119">
        <v>12.820650000000002</v>
      </c>
      <c r="E19" s="533">
        <v>210.08586</v>
      </c>
      <c r="F19" s="119"/>
      <c r="G19" s="119">
        <v>2214.8594300000004</v>
      </c>
      <c r="H19" s="119">
        <v>147.95174999999995</v>
      </c>
      <c r="I19" s="119">
        <v>239.6951499999999</v>
      </c>
      <c r="J19" s="533">
        <v>2602.5063300000006</v>
      </c>
      <c r="K19" s="82"/>
    </row>
    <row r="20" spans="1:16" s="114" customFormat="1" x14ac:dyDescent="0.2">
      <c r="A20" s="570" t="s">
        <v>174</v>
      </c>
      <c r="B20" s="119">
        <v>1.67378</v>
      </c>
      <c r="C20" s="119">
        <v>0</v>
      </c>
      <c r="D20" s="119">
        <v>0</v>
      </c>
      <c r="E20" s="533">
        <v>1.67378</v>
      </c>
      <c r="F20" s="119"/>
      <c r="G20" s="119">
        <v>19.056639999999998</v>
      </c>
      <c r="H20" s="119">
        <v>0</v>
      </c>
      <c r="I20" s="119">
        <v>0</v>
      </c>
      <c r="J20" s="533">
        <v>19.056639999999998</v>
      </c>
      <c r="K20" s="82"/>
    </row>
    <row r="21" spans="1:16" s="114" customFormat="1" x14ac:dyDescent="0.2">
      <c r="A21" s="570" t="s">
        <v>175</v>
      </c>
      <c r="B21" s="119">
        <v>67.688849999999988</v>
      </c>
      <c r="C21" s="119">
        <v>10.26843</v>
      </c>
      <c r="D21" s="119">
        <v>0.73924999999999996</v>
      </c>
      <c r="E21" s="533">
        <v>78.696529999999981</v>
      </c>
      <c r="F21" s="119"/>
      <c r="G21" s="119">
        <v>872.97957999999994</v>
      </c>
      <c r="H21" s="119">
        <v>144.07829999999998</v>
      </c>
      <c r="I21" s="119">
        <v>15.022690000000004</v>
      </c>
      <c r="J21" s="533">
        <v>1032.0805699999999</v>
      </c>
      <c r="K21" s="82"/>
    </row>
    <row r="22" spans="1:16" s="114" customFormat="1" x14ac:dyDescent="0.2">
      <c r="A22" s="570" t="s">
        <v>176</v>
      </c>
      <c r="B22" s="119">
        <v>44.982889999999998</v>
      </c>
      <c r="C22" s="119">
        <v>8.4292200000000008</v>
      </c>
      <c r="D22" s="119">
        <v>1.2502200000000001</v>
      </c>
      <c r="E22" s="533">
        <v>54.662329999999997</v>
      </c>
      <c r="F22" s="119"/>
      <c r="G22" s="119">
        <v>586.16888000000017</v>
      </c>
      <c r="H22" s="119">
        <v>93.292810000000003</v>
      </c>
      <c r="I22" s="119">
        <v>26.778509999999994</v>
      </c>
      <c r="J22" s="533">
        <v>706.24020000000019</v>
      </c>
      <c r="K22" s="82"/>
    </row>
    <row r="23" spans="1:16" x14ac:dyDescent="0.2">
      <c r="A23" s="571" t="s">
        <v>177</v>
      </c>
      <c r="B23" s="119">
        <v>138.49855000000002</v>
      </c>
      <c r="C23" s="119">
        <v>12.124349999999998</v>
      </c>
      <c r="D23" s="119">
        <v>4.0076099999999997</v>
      </c>
      <c r="E23" s="533">
        <v>154.63051000000002</v>
      </c>
      <c r="F23" s="119"/>
      <c r="G23" s="119">
        <v>1662.1327299999998</v>
      </c>
      <c r="H23" s="119">
        <v>143.49504000000007</v>
      </c>
      <c r="I23" s="119">
        <v>69.793370000000024</v>
      </c>
      <c r="J23" s="533">
        <v>1875.4211399999999</v>
      </c>
      <c r="K23" s="476"/>
      <c r="P23" s="114"/>
    </row>
    <row r="24" spans="1:16" x14ac:dyDescent="0.2">
      <c r="A24" s="572" t="s">
        <v>498</v>
      </c>
      <c r="B24" s="123">
        <v>1816.0228899999997</v>
      </c>
      <c r="C24" s="123">
        <v>316.64678000000004</v>
      </c>
      <c r="D24" s="123">
        <v>129.25822999999997</v>
      </c>
      <c r="E24" s="123">
        <v>2261.9278999999997</v>
      </c>
      <c r="F24" s="123"/>
      <c r="G24" s="123">
        <v>22305.713880000039</v>
      </c>
      <c r="H24" s="123">
        <v>3793.0236299999956</v>
      </c>
      <c r="I24" s="123">
        <v>1873.9438699999989</v>
      </c>
      <c r="J24" s="123">
        <v>27972.681380000035</v>
      </c>
      <c r="K24" s="476"/>
    </row>
    <row r="25" spans="1:16" x14ac:dyDescent="0.2">
      <c r="I25" s="8"/>
      <c r="J25" s="93" t="s">
        <v>236</v>
      </c>
    </row>
    <row r="26" spans="1:16" x14ac:dyDescent="0.2">
      <c r="A26" s="536" t="s">
        <v>499</v>
      </c>
      <c r="G26" s="125"/>
      <c r="H26" s="125"/>
      <c r="I26" s="125"/>
      <c r="J26" s="125"/>
    </row>
    <row r="27" spans="1:16" x14ac:dyDescent="0.2">
      <c r="A27" s="154" t="s">
        <v>237</v>
      </c>
      <c r="G27" s="125"/>
      <c r="H27" s="125"/>
      <c r="I27" s="125"/>
      <c r="J27" s="125"/>
    </row>
    <row r="28" spans="1:16" ht="18" x14ac:dyDescent="0.25">
      <c r="A28" s="126"/>
      <c r="E28" s="871"/>
      <c r="F28" s="871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E28:F28"/>
    <mergeCell ref="G3:J3"/>
  </mergeCells>
  <conditionalFormatting sqref="B6:J23">
    <cfRule type="cellIs" dxfId="279" priority="2" operator="between">
      <formula>0</formula>
      <formula>0.5</formula>
    </cfRule>
    <cfRule type="cellIs" dxfId="278" priority="3" operator="between">
      <formula>0</formula>
      <formula>0.49</formula>
    </cfRule>
  </conditionalFormatting>
  <conditionalFormatting sqref="B5:J24">
    <cfRule type="cellIs" dxfId="277" priority="1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BM19"/>
  <sheetViews>
    <sheetView zoomScaleNormal="100" workbookViewId="0">
      <selection activeCell="A4" sqref="A4"/>
    </sheetView>
  </sheetViews>
  <sheetFormatPr baseColWidth="10" defaultRowHeight="13.7" customHeight="1" x14ac:dyDescent="0.2"/>
  <cols>
    <col min="1" max="1" width="28.375" style="134" customWidth="1"/>
    <col min="2" max="7" width="10.625" style="134" customWidth="1"/>
    <col min="8" max="8" width="14.75" style="134" customWidth="1"/>
    <col min="9" max="9" width="11" style="133"/>
    <col min="10" max="66" width="11" style="134"/>
    <col min="67" max="243" width="10" style="134"/>
    <col min="244" max="244" width="3.625" style="134" customWidth="1"/>
    <col min="245" max="245" width="24.875" style="134" bestFit="1" customWidth="1"/>
    <col min="246" max="251" width="9" style="134" customWidth="1"/>
    <col min="252" max="252" width="8.75" style="134" customWidth="1"/>
    <col min="253" max="253" width="5.625" style="134" bestFit="1" customWidth="1"/>
    <col min="254" max="254" width="7" style="134" bestFit="1" customWidth="1"/>
    <col min="255" max="259" width="5.625" style="134" bestFit="1" customWidth="1"/>
    <col min="260" max="260" width="6.375" style="134" bestFit="1" customWidth="1"/>
    <col min="261" max="261" width="9.625" style="134" bestFit="1" customWidth="1"/>
    <col min="262" max="262" width="7.25" style="134" bestFit="1" customWidth="1"/>
    <col min="263" max="263" width="9.125" style="134" bestFit="1" customWidth="1"/>
    <col min="264" max="264" width="8.5" style="134" bestFit="1" customWidth="1"/>
    <col min="265" max="499" width="10" style="134"/>
    <col min="500" max="500" width="3.625" style="134" customWidth="1"/>
    <col min="501" max="501" width="24.875" style="134" bestFit="1" customWidth="1"/>
    <col min="502" max="507" width="9" style="134" customWidth="1"/>
    <col min="508" max="508" width="8.75" style="134" customWidth="1"/>
    <col min="509" max="509" width="5.625" style="134" bestFit="1" customWidth="1"/>
    <col min="510" max="510" width="7" style="134" bestFit="1" customWidth="1"/>
    <col min="511" max="515" width="5.625" style="134" bestFit="1" customWidth="1"/>
    <col min="516" max="516" width="6.375" style="134" bestFit="1" customWidth="1"/>
    <col min="517" max="517" width="9.625" style="134" bestFit="1" customWidth="1"/>
    <col min="518" max="518" width="7.25" style="134" bestFit="1" customWidth="1"/>
    <col min="519" max="519" width="9.125" style="134" bestFit="1" customWidth="1"/>
    <col min="520" max="520" width="8.5" style="134" bestFit="1" customWidth="1"/>
    <col min="521" max="755" width="10" style="134"/>
    <col min="756" max="756" width="3.625" style="134" customWidth="1"/>
    <col min="757" max="757" width="24.875" style="134" bestFit="1" customWidth="1"/>
    <col min="758" max="763" width="9" style="134" customWidth="1"/>
    <col min="764" max="764" width="8.75" style="134" customWidth="1"/>
    <col min="765" max="765" width="5.625" style="134" bestFit="1" customWidth="1"/>
    <col min="766" max="766" width="7" style="134" bestFit="1" customWidth="1"/>
    <col min="767" max="771" width="5.625" style="134" bestFit="1" customWidth="1"/>
    <col min="772" max="772" width="6.375" style="134" bestFit="1" customWidth="1"/>
    <col min="773" max="773" width="9.625" style="134" bestFit="1" customWidth="1"/>
    <col min="774" max="774" width="7.25" style="134" bestFit="1" customWidth="1"/>
    <col min="775" max="775" width="9.125" style="134" bestFit="1" customWidth="1"/>
    <col min="776" max="776" width="8.5" style="134" bestFit="1" customWidth="1"/>
    <col min="777" max="1011" width="10" style="134"/>
    <col min="1012" max="1012" width="3.625" style="134" customWidth="1"/>
    <col min="1013" max="1013" width="24.875" style="134" bestFit="1" customWidth="1"/>
    <col min="1014" max="1019" width="9" style="134" customWidth="1"/>
    <col min="1020" max="1020" width="8.75" style="134" customWidth="1"/>
    <col min="1021" max="1021" width="5.625" style="134" bestFit="1" customWidth="1"/>
    <col min="1022" max="1022" width="7" style="134" bestFit="1" customWidth="1"/>
    <col min="1023" max="1027" width="5.625" style="134" bestFit="1" customWidth="1"/>
    <col min="1028" max="1028" width="6.375" style="134" bestFit="1" customWidth="1"/>
    <col min="1029" max="1029" width="9.625" style="134" bestFit="1" customWidth="1"/>
    <col min="1030" max="1030" width="7.25" style="134" bestFit="1" customWidth="1"/>
    <col min="1031" max="1031" width="9.125" style="134" bestFit="1" customWidth="1"/>
    <col min="1032" max="1032" width="8.5" style="134" bestFit="1" customWidth="1"/>
    <col min="1033" max="1267" width="10" style="134"/>
    <col min="1268" max="1268" width="3.625" style="134" customWidth="1"/>
    <col min="1269" max="1269" width="24.875" style="134" bestFit="1" customWidth="1"/>
    <col min="1270" max="1275" width="9" style="134" customWidth="1"/>
    <col min="1276" max="1276" width="8.75" style="134" customWidth="1"/>
    <col min="1277" max="1277" width="5.625" style="134" bestFit="1" customWidth="1"/>
    <col min="1278" max="1278" width="7" style="134" bestFit="1" customWidth="1"/>
    <col min="1279" max="1283" width="5.625" style="134" bestFit="1" customWidth="1"/>
    <col min="1284" max="1284" width="6.375" style="134" bestFit="1" customWidth="1"/>
    <col min="1285" max="1285" width="9.625" style="134" bestFit="1" customWidth="1"/>
    <col min="1286" max="1286" width="7.25" style="134" bestFit="1" customWidth="1"/>
    <col min="1287" max="1287" width="9.125" style="134" bestFit="1" customWidth="1"/>
    <col min="1288" max="1288" width="8.5" style="134" bestFit="1" customWidth="1"/>
    <col min="1289" max="1523" width="10" style="134"/>
    <col min="1524" max="1524" width="3.625" style="134" customWidth="1"/>
    <col min="1525" max="1525" width="24.875" style="134" bestFit="1" customWidth="1"/>
    <col min="1526" max="1531" width="9" style="134" customWidth="1"/>
    <col min="1532" max="1532" width="8.75" style="134" customWidth="1"/>
    <col min="1533" max="1533" width="5.625" style="134" bestFit="1" customWidth="1"/>
    <col min="1534" max="1534" width="7" style="134" bestFit="1" customWidth="1"/>
    <col min="1535" max="1539" width="5.625" style="134" bestFit="1" customWidth="1"/>
    <col min="1540" max="1540" width="6.375" style="134" bestFit="1" customWidth="1"/>
    <col min="1541" max="1541" width="9.625" style="134" bestFit="1" customWidth="1"/>
    <col min="1542" max="1542" width="7.25" style="134" bestFit="1" customWidth="1"/>
    <col min="1543" max="1543" width="9.125" style="134" bestFit="1" customWidth="1"/>
    <col min="1544" max="1544" width="8.5" style="134" bestFit="1" customWidth="1"/>
    <col min="1545" max="1779" width="10" style="134"/>
    <col min="1780" max="1780" width="3.625" style="134" customWidth="1"/>
    <col min="1781" max="1781" width="24.875" style="134" bestFit="1" customWidth="1"/>
    <col min="1782" max="1787" width="9" style="134" customWidth="1"/>
    <col min="1788" max="1788" width="8.75" style="134" customWidth="1"/>
    <col min="1789" max="1789" width="5.625" style="134" bestFit="1" customWidth="1"/>
    <col min="1790" max="1790" width="7" style="134" bestFit="1" customWidth="1"/>
    <col min="1791" max="1795" width="5.625" style="134" bestFit="1" customWidth="1"/>
    <col min="1796" max="1796" width="6.375" style="134" bestFit="1" customWidth="1"/>
    <col min="1797" max="1797" width="9.625" style="134" bestFit="1" customWidth="1"/>
    <col min="1798" max="1798" width="7.25" style="134" bestFit="1" customWidth="1"/>
    <col min="1799" max="1799" width="9.125" style="134" bestFit="1" customWidth="1"/>
    <col min="1800" max="1800" width="8.5" style="134" bestFit="1" customWidth="1"/>
    <col min="1801" max="2035" width="10" style="134"/>
    <col min="2036" max="2036" width="3.625" style="134" customWidth="1"/>
    <col min="2037" max="2037" width="24.875" style="134" bestFit="1" customWidth="1"/>
    <col min="2038" max="2043" width="9" style="134" customWidth="1"/>
    <col min="2044" max="2044" width="8.75" style="134" customWidth="1"/>
    <col min="2045" max="2045" width="5.625" style="134" bestFit="1" customWidth="1"/>
    <col min="2046" max="2046" width="7" style="134" bestFit="1" customWidth="1"/>
    <col min="2047" max="2051" width="5.625" style="134" bestFit="1" customWidth="1"/>
    <col min="2052" max="2052" width="6.375" style="134" bestFit="1" customWidth="1"/>
    <col min="2053" max="2053" width="9.625" style="134" bestFit="1" customWidth="1"/>
    <col min="2054" max="2054" width="7.25" style="134" bestFit="1" customWidth="1"/>
    <col min="2055" max="2055" width="9.125" style="134" bestFit="1" customWidth="1"/>
    <col min="2056" max="2056" width="8.5" style="134" bestFit="1" customWidth="1"/>
    <col min="2057" max="2291" width="10" style="134"/>
    <col min="2292" max="2292" width="3.625" style="134" customWidth="1"/>
    <col min="2293" max="2293" width="24.875" style="134" bestFit="1" customWidth="1"/>
    <col min="2294" max="2299" width="9" style="134" customWidth="1"/>
    <col min="2300" max="2300" width="8.75" style="134" customWidth="1"/>
    <col min="2301" max="2301" width="5.625" style="134" bestFit="1" customWidth="1"/>
    <col min="2302" max="2302" width="7" style="134" bestFit="1" customWidth="1"/>
    <col min="2303" max="2307" width="5.625" style="134" bestFit="1" customWidth="1"/>
    <col min="2308" max="2308" width="6.375" style="134" bestFit="1" customWidth="1"/>
    <col min="2309" max="2309" width="9.625" style="134" bestFit="1" customWidth="1"/>
    <col min="2310" max="2310" width="7.25" style="134" bestFit="1" customWidth="1"/>
    <col min="2311" max="2311" width="9.125" style="134" bestFit="1" customWidth="1"/>
    <col min="2312" max="2312" width="8.5" style="134" bestFit="1" customWidth="1"/>
    <col min="2313" max="2547" width="10" style="134"/>
    <col min="2548" max="2548" width="3.625" style="134" customWidth="1"/>
    <col min="2549" max="2549" width="24.875" style="134" bestFit="1" customWidth="1"/>
    <col min="2550" max="2555" width="9" style="134" customWidth="1"/>
    <col min="2556" max="2556" width="8.75" style="134" customWidth="1"/>
    <col min="2557" max="2557" width="5.625" style="134" bestFit="1" customWidth="1"/>
    <col min="2558" max="2558" width="7" style="134" bestFit="1" customWidth="1"/>
    <col min="2559" max="2563" width="5.625" style="134" bestFit="1" customWidth="1"/>
    <col min="2564" max="2564" width="6.375" style="134" bestFit="1" customWidth="1"/>
    <col min="2565" max="2565" width="9.625" style="134" bestFit="1" customWidth="1"/>
    <col min="2566" max="2566" width="7.25" style="134" bestFit="1" customWidth="1"/>
    <col min="2567" max="2567" width="9.125" style="134" bestFit="1" customWidth="1"/>
    <col min="2568" max="2568" width="8.5" style="134" bestFit="1" customWidth="1"/>
    <col min="2569" max="2803" width="10" style="134"/>
    <col min="2804" max="2804" width="3.625" style="134" customWidth="1"/>
    <col min="2805" max="2805" width="24.875" style="134" bestFit="1" customWidth="1"/>
    <col min="2806" max="2811" width="9" style="134" customWidth="1"/>
    <col min="2812" max="2812" width="8.75" style="134" customWidth="1"/>
    <col min="2813" max="2813" width="5.625" style="134" bestFit="1" customWidth="1"/>
    <col min="2814" max="2814" width="7" style="134" bestFit="1" customWidth="1"/>
    <col min="2815" max="2819" width="5.625" style="134" bestFit="1" customWidth="1"/>
    <col min="2820" max="2820" width="6.375" style="134" bestFit="1" customWidth="1"/>
    <col min="2821" max="2821" width="9.625" style="134" bestFit="1" customWidth="1"/>
    <col min="2822" max="2822" width="7.25" style="134" bestFit="1" customWidth="1"/>
    <col min="2823" max="2823" width="9.125" style="134" bestFit="1" customWidth="1"/>
    <col min="2824" max="2824" width="8.5" style="134" bestFit="1" customWidth="1"/>
    <col min="2825" max="3059" width="10" style="134"/>
    <col min="3060" max="3060" width="3.625" style="134" customWidth="1"/>
    <col min="3061" max="3061" width="24.875" style="134" bestFit="1" customWidth="1"/>
    <col min="3062" max="3067" width="9" style="134" customWidth="1"/>
    <col min="3068" max="3068" width="8.75" style="134" customWidth="1"/>
    <col min="3069" max="3069" width="5.625" style="134" bestFit="1" customWidth="1"/>
    <col min="3070" max="3070" width="7" style="134" bestFit="1" customWidth="1"/>
    <col min="3071" max="3075" width="5.625" style="134" bestFit="1" customWidth="1"/>
    <col min="3076" max="3076" width="6.375" style="134" bestFit="1" customWidth="1"/>
    <col min="3077" max="3077" width="9.625" style="134" bestFit="1" customWidth="1"/>
    <col min="3078" max="3078" width="7.25" style="134" bestFit="1" customWidth="1"/>
    <col min="3079" max="3079" width="9.125" style="134" bestFit="1" customWidth="1"/>
    <col min="3080" max="3080" width="8.5" style="134" bestFit="1" customWidth="1"/>
    <col min="3081" max="3315" width="10" style="134"/>
    <col min="3316" max="3316" width="3.625" style="134" customWidth="1"/>
    <col min="3317" max="3317" width="24.875" style="134" bestFit="1" customWidth="1"/>
    <col min="3318" max="3323" width="9" style="134" customWidth="1"/>
    <col min="3324" max="3324" width="8.75" style="134" customWidth="1"/>
    <col min="3325" max="3325" width="5.625" style="134" bestFit="1" customWidth="1"/>
    <col min="3326" max="3326" width="7" style="134" bestFit="1" customWidth="1"/>
    <col min="3327" max="3331" width="5.625" style="134" bestFit="1" customWidth="1"/>
    <col min="3332" max="3332" width="6.375" style="134" bestFit="1" customWidth="1"/>
    <col min="3333" max="3333" width="9.625" style="134" bestFit="1" customWidth="1"/>
    <col min="3334" max="3334" width="7.25" style="134" bestFit="1" customWidth="1"/>
    <col min="3335" max="3335" width="9.125" style="134" bestFit="1" customWidth="1"/>
    <col min="3336" max="3336" width="8.5" style="134" bestFit="1" customWidth="1"/>
    <col min="3337" max="3571" width="10" style="134"/>
    <col min="3572" max="3572" width="3.625" style="134" customWidth="1"/>
    <col min="3573" max="3573" width="24.875" style="134" bestFit="1" customWidth="1"/>
    <col min="3574" max="3579" width="9" style="134" customWidth="1"/>
    <col min="3580" max="3580" width="8.75" style="134" customWidth="1"/>
    <col min="3581" max="3581" width="5.625" style="134" bestFit="1" customWidth="1"/>
    <col min="3582" max="3582" width="7" style="134" bestFit="1" customWidth="1"/>
    <col min="3583" max="3587" width="5.625" style="134" bestFit="1" customWidth="1"/>
    <col min="3588" max="3588" width="6.375" style="134" bestFit="1" customWidth="1"/>
    <col min="3589" max="3589" width="9.625" style="134" bestFit="1" customWidth="1"/>
    <col min="3590" max="3590" width="7.25" style="134" bestFit="1" customWidth="1"/>
    <col min="3591" max="3591" width="9.125" style="134" bestFit="1" customWidth="1"/>
    <col min="3592" max="3592" width="8.5" style="134" bestFit="1" customWidth="1"/>
    <col min="3593" max="3827" width="10" style="134"/>
    <col min="3828" max="3828" width="3.625" style="134" customWidth="1"/>
    <col min="3829" max="3829" width="24.875" style="134" bestFit="1" customWidth="1"/>
    <col min="3830" max="3835" width="9" style="134" customWidth="1"/>
    <col min="3836" max="3836" width="8.75" style="134" customWidth="1"/>
    <col min="3837" max="3837" width="5.625" style="134" bestFit="1" customWidth="1"/>
    <col min="3838" max="3838" width="7" style="134" bestFit="1" customWidth="1"/>
    <col min="3839" max="3843" width="5.625" style="134" bestFit="1" customWidth="1"/>
    <col min="3844" max="3844" width="6.375" style="134" bestFit="1" customWidth="1"/>
    <col min="3845" max="3845" width="9.625" style="134" bestFit="1" customWidth="1"/>
    <col min="3846" max="3846" width="7.25" style="134" bestFit="1" customWidth="1"/>
    <col min="3847" max="3847" width="9.125" style="134" bestFit="1" customWidth="1"/>
    <col min="3848" max="3848" width="8.5" style="134" bestFit="1" customWidth="1"/>
    <col min="3849" max="4083" width="10" style="134"/>
    <col min="4084" max="4084" width="3.625" style="134" customWidth="1"/>
    <col min="4085" max="4085" width="24.875" style="134" bestFit="1" customWidth="1"/>
    <col min="4086" max="4091" width="9" style="134" customWidth="1"/>
    <col min="4092" max="4092" width="8.75" style="134" customWidth="1"/>
    <col min="4093" max="4093" width="5.625" style="134" bestFit="1" customWidth="1"/>
    <col min="4094" max="4094" width="7" style="134" bestFit="1" customWidth="1"/>
    <col min="4095" max="4099" width="5.625" style="134" bestFit="1" customWidth="1"/>
    <col min="4100" max="4100" width="6.375" style="134" bestFit="1" customWidth="1"/>
    <col min="4101" max="4101" width="9.625" style="134" bestFit="1" customWidth="1"/>
    <col min="4102" max="4102" width="7.25" style="134" bestFit="1" customWidth="1"/>
    <col min="4103" max="4103" width="9.125" style="134" bestFit="1" customWidth="1"/>
    <col min="4104" max="4104" width="8.5" style="134" bestFit="1" customWidth="1"/>
    <col min="4105" max="4339" width="10" style="134"/>
    <col min="4340" max="4340" width="3.625" style="134" customWidth="1"/>
    <col min="4341" max="4341" width="24.875" style="134" bestFit="1" customWidth="1"/>
    <col min="4342" max="4347" width="9" style="134" customWidth="1"/>
    <col min="4348" max="4348" width="8.75" style="134" customWidth="1"/>
    <col min="4349" max="4349" width="5.625" style="134" bestFit="1" customWidth="1"/>
    <col min="4350" max="4350" width="7" style="134" bestFit="1" customWidth="1"/>
    <col min="4351" max="4355" width="5.625" style="134" bestFit="1" customWidth="1"/>
    <col min="4356" max="4356" width="6.375" style="134" bestFit="1" customWidth="1"/>
    <col min="4357" max="4357" width="9.625" style="134" bestFit="1" customWidth="1"/>
    <col min="4358" max="4358" width="7.25" style="134" bestFit="1" customWidth="1"/>
    <col min="4359" max="4359" width="9.125" style="134" bestFit="1" customWidth="1"/>
    <col min="4360" max="4360" width="8.5" style="134" bestFit="1" customWidth="1"/>
    <col min="4361" max="4595" width="10" style="134"/>
    <col min="4596" max="4596" width="3.625" style="134" customWidth="1"/>
    <col min="4597" max="4597" width="24.875" style="134" bestFit="1" customWidth="1"/>
    <col min="4598" max="4603" width="9" style="134" customWidth="1"/>
    <col min="4604" max="4604" width="8.75" style="134" customWidth="1"/>
    <col min="4605" max="4605" width="5.625" style="134" bestFit="1" customWidth="1"/>
    <col min="4606" max="4606" width="7" style="134" bestFit="1" customWidth="1"/>
    <col min="4607" max="4611" width="5.625" style="134" bestFit="1" customWidth="1"/>
    <col min="4612" max="4612" width="6.375" style="134" bestFit="1" customWidth="1"/>
    <col min="4613" max="4613" width="9.625" style="134" bestFit="1" customWidth="1"/>
    <col min="4614" max="4614" width="7.25" style="134" bestFit="1" customWidth="1"/>
    <col min="4615" max="4615" width="9.125" style="134" bestFit="1" customWidth="1"/>
    <col min="4616" max="4616" width="8.5" style="134" bestFit="1" customWidth="1"/>
    <col min="4617" max="4851" width="10" style="134"/>
    <col min="4852" max="4852" width="3.625" style="134" customWidth="1"/>
    <col min="4853" max="4853" width="24.875" style="134" bestFit="1" customWidth="1"/>
    <col min="4854" max="4859" width="9" style="134" customWidth="1"/>
    <col min="4860" max="4860" width="8.75" style="134" customWidth="1"/>
    <col min="4861" max="4861" width="5.625" style="134" bestFit="1" customWidth="1"/>
    <col min="4862" max="4862" width="7" style="134" bestFit="1" customWidth="1"/>
    <col min="4863" max="4867" width="5.625" style="134" bestFit="1" customWidth="1"/>
    <col min="4868" max="4868" width="6.375" style="134" bestFit="1" customWidth="1"/>
    <col min="4869" max="4869" width="9.625" style="134" bestFit="1" customWidth="1"/>
    <col min="4870" max="4870" width="7.25" style="134" bestFit="1" customWidth="1"/>
    <col min="4871" max="4871" width="9.125" style="134" bestFit="1" customWidth="1"/>
    <col min="4872" max="4872" width="8.5" style="134" bestFit="1" customWidth="1"/>
    <col min="4873" max="5107" width="10" style="134"/>
    <col min="5108" max="5108" width="3.625" style="134" customWidth="1"/>
    <col min="5109" max="5109" width="24.875" style="134" bestFit="1" customWidth="1"/>
    <col min="5110" max="5115" width="9" style="134" customWidth="1"/>
    <col min="5116" max="5116" width="8.75" style="134" customWidth="1"/>
    <col min="5117" max="5117" width="5.625" style="134" bestFit="1" customWidth="1"/>
    <col min="5118" max="5118" width="7" style="134" bestFit="1" customWidth="1"/>
    <col min="5119" max="5123" width="5.625" style="134" bestFit="1" customWidth="1"/>
    <col min="5124" max="5124" width="6.375" style="134" bestFit="1" customWidth="1"/>
    <col min="5125" max="5125" width="9.625" style="134" bestFit="1" customWidth="1"/>
    <col min="5126" max="5126" width="7.25" style="134" bestFit="1" customWidth="1"/>
    <col min="5127" max="5127" width="9.125" style="134" bestFit="1" customWidth="1"/>
    <col min="5128" max="5128" width="8.5" style="134" bestFit="1" customWidth="1"/>
    <col min="5129" max="5363" width="10" style="134"/>
    <col min="5364" max="5364" width="3.625" style="134" customWidth="1"/>
    <col min="5365" max="5365" width="24.875" style="134" bestFit="1" customWidth="1"/>
    <col min="5366" max="5371" width="9" style="134" customWidth="1"/>
    <col min="5372" max="5372" width="8.75" style="134" customWidth="1"/>
    <col min="5373" max="5373" width="5.625" style="134" bestFit="1" customWidth="1"/>
    <col min="5374" max="5374" width="7" style="134" bestFit="1" customWidth="1"/>
    <col min="5375" max="5379" width="5.625" style="134" bestFit="1" customWidth="1"/>
    <col min="5380" max="5380" width="6.375" style="134" bestFit="1" customWidth="1"/>
    <col min="5381" max="5381" width="9.625" style="134" bestFit="1" customWidth="1"/>
    <col min="5382" max="5382" width="7.25" style="134" bestFit="1" customWidth="1"/>
    <col min="5383" max="5383" width="9.125" style="134" bestFit="1" customWidth="1"/>
    <col min="5384" max="5384" width="8.5" style="134" bestFit="1" customWidth="1"/>
    <col min="5385" max="5619" width="10" style="134"/>
    <col min="5620" max="5620" width="3.625" style="134" customWidth="1"/>
    <col min="5621" max="5621" width="24.875" style="134" bestFit="1" customWidth="1"/>
    <col min="5622" max="5627" width="9" style="134" customWidth="1"/>
    <col min="5628" max="5628" width="8.75" style="134" customWidth="1"/>
    <col min="5629" max="5629" width="5.625" style="134" bestFit="1" customWidth="1"/>
    <col min="5630" max="5630" width="7" style="134" bestFit="1" customWidth="1"/>
    <col min="5631" max="5635" width="5.625" style="134" bestFit="1" customWidth="1"/>
    <col min="5636" max="5636" width="6.375" style="134" bestFit="1" customWidth="1"/>
    <col min="5637" max="5637" width="9.625" style="134" bestFit="1" customWidth="1"/>
    <col min="5638" max="5638" width="7.25" style="134" bestFit="1" customWidth="1"/>
    <col min="5639" max="5639" width="9.125" style="134" bestFit="1" customWidth="1"/>
    <col min="5640" max="5640" width="8.5" style="134" bestFit="1" customWidth="1"/>
    <col min="5641" max="5875" width="10" style="134"/>
    <col min="5876" max="5876" width="3.625" style="134" customWidth="1"/>
    <col min="5877" max="5877" width="24.875" style="134" bestFit="1" customWidth="1"/>
    <col min="5878" max="5883" width="9" style="134" customWidth="1"/>
    <col min="5884" max="5884" width="8.75" style="134" customWidth="1"/>
    <col min="5885" max="5885" width="5.625" style="134" bestFit="1" customWidth="1"/>
    <col min="5886" max="5886" width="7" style="134" bestFit="1" customWidth="1"/>
    <col min="5887" max="5891" width="5.625" style="134" bestFit="1" customWidth="1"/>
    <col min="5892" max="5892" width="6.375" style="134" bestFit="1" customWidth="1"/>
    <col min="5893" max="5893" width="9.625" style="134" bestFit="1" customWidth="1"/>
    <col min="5894" max="5894" width="7.25" style="134" bestFit="1" customWidth="1"/>
    <col min="5895" max="5895" width="9.125" style="134" bestFit="1" customWidth="1"/>
    <col min="5896" max="5896" width="8.5" style="134" bestFit="1" customWidth="1"/>
    <col min="5897" max="6131" width="10" style="134"/>
    <col min="6132" max="6132" width="3.625" style="134" customWidth="1"/>
    <col min="6133" max="6133" width="24.875" style="134" bestFit="1" customWidth="1"/>
    <col min="6134" max="6139" width="9" style="134" customWidth="1"/>
    <col min="6140" max="6140" width="8.75" style="134" customWidth="1"/>
    <col min="6141" max="6141" width="5.625" style="134" bestFit="1" customWidth="1"/>
    <col min="6142" max="6142" width="7" style="134" bestFit="1" customWidth="1"/>
    <col min="6143" max="6147" width="5.625" style="134" bestFit="1" customWidth="1"/>
    <col min="6148" max="6148" width="6.375" style="134" bestFit="1" customWidth="1"/>
    <col min="6149" max="6149" width="9.625" style="134" bestFit="1" customWidth="1"/>
    <col min="6150" max="6150" width="7.25" style="134" bestFit="1" customWidth="1"/>
    <col min="6151" max="6151" width="9.125" style="134" bestFit="1" customWidth="1"/>
    <col min="6152" max="6152" width="8.5" style="134" bestFit="1" customWidth="1"/>
    <col min="6153" max="6387" width="10" style="134"/>
    <col min="6388" max="6388" width="3.625" style="134" customWidth="1"/>
    <col min="6389" max="6389" width="24.875" style="134" bestFit="1" customWidth="1"/>
    <col min="6390" max="6395" width="9" style="134" customWidth="1"/>
    <col min="6396" max="6396" width="8.75" style="134" customWidth="1"/>
    <col min="6397" max="6397" width="5.625" style="134" bestFit="1" customWidth="1"/>
    <col min="6398" max="6398" width="7" style="134" bestFit="1" customWidth="1"/>
    <col min="6399" max="6403" width="5.625" style="134" bestFit="1" customWidth="1"/>
    <col min="6404" max="6404" width="6.375" style="134" bestFit="1" customWidth="1"/>
    <col min="6405" max="6405" width="9.625" style="134" bestFit="1" customWidth="1"/>
    <col min="6406" max="6406" width="7.25" style="134" bestFit="1" customWidth="1"/>
    <col min="6407" max="6407" width="9.125" style="134" bestFit="1" customWidth="1"/>
    <col min="6408" max="6408" width="8.5" style="134" bestFit="1" customWidth="1"/>
    <col min="6409" max="6643" width="10" style="134"/>
    <col min="6644" max="6644" width="3.625" style="134" customWidth="1"/>
    <col min="6645" max="6645" width="24.875" style="134" bestFit="1" customWidth="1"/>
    <col min="6646" max="6651" width="9" style="134" customWidth="1"/>
    <col min="6652" max="6652" width="8.75" style="134" customWidth="1"/>
    <col min="6653" max="6653" width="5.625" style="134" bestFit="1" customWidth="1"/>
    <col min="6654" max="6654" width="7" style="134" bestFit="1" customWidth="1"/>
    <col min="6655" max="6659" width="5.625" style="134" bestFit="1" customWidth="1"/>
    <col min="6660" max="6660" width="6.375" style="134" bestFit="1" customWidth="1"/>
    <col min="6661" max="6661" width="9.625" style="134" bestFit="1" customWidth="1"/>
    <col min="6662" max="6662" width="7.25" style="134" bestFit="1" customWidth="1"/>
    <col min="6663" max="6663" width="9.125" style="134" bestFit="1" customWidth="1"/>
    <col min="6664" max="6664" width="8.5" style="134" bestFit="1" customWidth="1"/>
    <col min="6665" max="6899" width="10" style="134"/>
    <col min="6900" max="6900" width="3.625" style="134" customWidth="1"/>
    <col min="6901" max="6901" width="24.875" style="134" bestFit="1" customWidth="1"/>
    <col min="6902" max="6907" width="9" style="134" customWidth="1"/>
    <col min="6908" max="6908" width="8.75" style="134" customWidth="1"/>
    <col min="6909" max="6909" width="5.625" style="134" bestFit="1" customWidth="1"/>
    <col min="6910" max="6910" width="7" style="134" bestFit="1" customWidth="1"/>
    <col min="6911" max="6915" width="5.625" style="134" bestFit="1" customWidth="1"/>
    <col min="6916" max="6916" width="6.375" style="134" bestFit="1" customWidth="1"/>
    <col min="6917" max="6917" width="9.625" style="134" bestFit="1" customWidth="1"/>
    <col min="6918" max="6918" width="7.25" style="134" bestFit="1" customWidth="1"/>
    <col min="6919" max="6919" width="9.125" style="134" bestFit="1" customWidth="1"/>
    <col min="6920" max="6920" width="8.5" style="134" bestFit="1" customWidth="1"/>
    <col min="6921" max="7155" width="10" style="134"/>
    <col min="7156" max="7156" width="3.625" style="134" customWidth="1"/>
    <col min="7157" max="7157" width="24.875" style="134" bestFit="1" customWidth="1"/>
    <col min="7158" max="7163" width="9" style="134" customWidth="1"/>
    <col min="7164" max="7164" width="8.75" style="134" customWidth="1"/>
    <col min="7165" max="7165" width="5.625" style="134" bestFit="1" customWidth="1"/>
    <col min="7166" max="7166" width="7" style="134" bestFit="1" customWidth="1"/>
    <col min="7167" max="7171" width="5.625" style="134" bestFit="1" customWidth="1"/>
    <col min="7172" max="7172" width="6.375" style="134" bestFit="1" customWidth="1"/>
    <col min="7173" max="7173" width="9.625" style="134" bestFit="1" customWidth="1"/>
    <col min="7174" max="7174" width="7.25" style="134" bestFit="1" customWidth="1"/>
    <col min="7175" max="7175" width="9.125" style="134" bestFit="1" customWidth="1"/>
    <col min="7176" max="7176" width="8.5" style="134" bestFit="1" customWidth="1"/>
    <col min="7177" max="7411" width="10" style="134"/>
    <col min="7412" max="7412" width="3.625" style="134" customWidth="1"/>
    <col min="7413" max="7413" width="24.875" style="134" bestFit="1" customWidth="1"/>
    <col min="7414" max="7419" width="9" style="134" customWidth="1"/>
    <col min="7420" max="7420" width="8.75" style="134" customWidth="1"/>
    <col min="7421" max="7421" width="5.625" style="134" bestFit="1" customWidth="1"/>
    <col min="7422" max="7422" width="7" style="134" bestFit="1" customWidth="1"/>
    <col min="7423" max="7427" width="5.625" style="134" bestFit="1" customWidth="1"/>
    <col min="7428" max="7428" width="6.375" style="134" bestFit="1" customWidth="1"/>
    <col min="7429" max="7429" width="9.625" style="134" bestFit="1" customWidth="1"/>
    <col min="7430" max="7430" width="7.25" style="134" bestFit="1" customWidth="1"/>
    <col min="7431" max="7431" width="9.125" style="134" bestFit="1" customWidth="1"/>
    <col min="7432" max="7432" width="8.5" style="134" bestFit="1" customWidth="1"/>
    <col min="7433" max="7667" width="10" style="134"/>
    <col min="7668" max="7668" width="3.625" style="134" customWidth="1"/>
    <col min="7669" max="7669" width="24.875" style="134" bestFit="1" customWidth="1"/>
    <col min="7670" max="7675" width="9" style="134" customWidth="1"/>
    <col min="7676" max="7676" width="8.75" style="134" customWidth="1"/>
    <col min="7677" max="7677" width="5.625" style="134" bestFit="1" customWidth="1"/>
    <col min="7678" max="7678" width="7" style="134" bestFit="1" customWidth="1"/>
    <col min="7679" max="7683" width="5.625" style="134" bestFit="1" customWidth="1"/>
    <col min="7684" max="7684" width="6.375" style="134" bestFit="1" customWidth="1"/>
    <col min="7685" max="7685" width="9.625" style="134" bestFit="1" customWidth="1"/>
    <col min="7686" max="7686" width="7.25" style="134" bestFit="1" customWidth="1"/>
    <col min="7687" max="7687" width="9.125" style="134" bestFit="1" customWidth="1"/>
    <col min="7688" max="7688" width="8.5" style="134" bestFit="1" customWidth="1"/>
    <col min="7689" max="7923" width="10" style="134"/>
    <col min="7924" max="7924" width="3.625" style="134" customWidth="1"/>
    <col min="7925" max="7925" width="24.875" style="134" bestFit="1" customWidth="1"/>
    <col min="7926" max="7931" width="9" style="134" customWidth="1"/>
    <col min="7932" max="7932" width="8.75" style="134" customWidth="1"/>
    <col min="7933" max="7933" width="5.625" style="134" bestFit="1" customWidth="1"/>
    <col min="7934" max="7934" width="7" style="134" bestFit="1" customWidth="1"/>
    <col min="7935" max="7939" width="5.625" style="134" bestFit="1" customWidth="1"/>
    <col min="7940" max="7940" width="6.375" style="134" bestFit="1" customWidth="1"/>
    <col min="7941" max="7941" width="9.625" style="134" bestFit="1" customWidth="1"/>
    <col min="7942" max="7942" width="7.25" style="134" bestFit="1" customWidth="1"/>
    <col min="7943" max="7943" width="9.125" style="134" bestFit="1" customWidth="1"/>
    <col min="7944" max="7944" width="8.5" style="134" bestFit="1" customWidth="1"/>
    <col min="7945" max="8179" width="10" style="134"/>
    <col min="8180" max="8180" width="3.625" style="134" customWidth="1"/>
    <col min="8181" max="8181" width="24.875" style="134" bestFit="1" customWidth="1"/>
    <col min="8182" max="8187" width="9" style="134" customWidth="1"/>
    <col min="8188" max="8188" width="8.75" style="134" customWidth="1"/>
    <col min="8189" max="8189" width="5.625" style="134" bestFit="1" customWidth="1"/>
    <col min="8190" max="8190" width="7" style="134" bestFit="1" customWidth="1"/>
    <col min="8191" max="8195" width="5.625" style="134" bestFit="1" customWidth="1"/>
    <col min="8196" max="8196" width="6.375" style="134" bestFit="1" customWidth="1"/>
    <col min="8197" max="8197" width="9.625" style="134" bestFit="1" customWidth="1"/>
    <col min="8198" max="8198" width="7.25" style="134" bestFit="1" customWidth="1"/>
    <col min="8199" max="8199" width="9.125" style="134" bestFit="1" customWidth="1"/>
    <col min="8200" max="8200" width="8.5" style="134" bestFit="1" customWidth="1"/>
    <col min="8201" max="8435" width="10" style="134"/>
    <col min="8436" max="8436" width="3.625" style="134" customWidth="1"/>
    <col min="8437" max="8437" width="24.875" style="134" bestFit="1" customWidth="1"/>
    <col min="8438" max="8443" width="9" style="134" customWidth="1"/>
    <col min="8444" max="8444" width="8.75" style="134" customWidth="1"/>
    <col min="8445" max="8445" width="5.625" style="134" bestFit="1" customWidth="1"/>
    <col min="8446" max="8446" width="7" style="134" bestFit="1" customWidth="1"/>
    <col min="8447" max="8451" width="5.625" style="134" bestFit="1" customWidth="1"/>
    <col min="8452" max="8452" width="6.375" style="134" bestFit="1" customWidth="1"/>
    <col min="8453" max="8453" width="9.625" style="134" bestFit="1" customWidth="1"/>
    <col min="8454" max="8454" width="7.25" style="134" bestFit="1" customWidth="1"/>
    <col min="8455" max="8455" width="9.125" style="134" bestFit="1" customWidth="1"/>
    <col min="8456" max="8456" width="8.5" style="134" bestFit="1" customWidth="1"/>
    <col min="8457" max="8691" width="10" style="134"/>
    <col min="8692" max="8692" width="3.625" style="134" customWidth="1"/>
    <col min="8693" max="8693" width="24.875" style="134" bestFit="1" customWidth="1"/>
    <col min="8694" max="8699" width="9" style="134" customWidth="1"/>
    <col min="8700" max="8700" width="8.75" style="134" customWidth="1"/>
    <col min="8701" max="8701" width="5.625" style="134" bestFit="1" customWidth="1"/>
    <col min="8702" max="8702" width="7" style="134" bestFit="1" customWidth="1"/>
    <col min="8703" max="8707" width="5.625" style="134" bestFit="1" customWidth="1"/>
    <col min="8708" max="8708" width="6.375" style="134" bestFit="1" customWidth="1"/>
    <col min="8709" max="8709" width="9.625" style="134" bestFit="1" customWidth="1"/>
    <col min="8710" max="8710" width="7.25" style="134" bestFit="1" customWidth="1"/>
    <col min="8711" max="8711" width="9.125" style="134" bestFit="1" customWidth="1"/>
    <col min="8712" max="8712" width="8.5" style="134" bestFit="1" customWidth="1"/>
    <col min="8713" max="8947" width="10" style="134"/>
    <col min="8948" max="8948" width="3.625" style="134" customWidth="1"/>
    <col min="8949" max="8949" width="24.875" style="134" bestFit="1" customWidth="1"/>
    <col min="8950" max="8955" width="9" style="134" customWidth="1"/>
    <col min="8956" max="8956" width="8.75" style="134" customWidth="1"/>
    <col min="8957" max="8957" width="5.625" style="134" bestFit="1" customWidth="1"/>
    <col min="8958" max="8958" width="7" style="134" bestFit="1" customWidth="1"/>
    <col min="8959" max="8963" width="5.625" style="134" bestFit="1" customWidth="1"/>
    <col min="8964" max="8964" width="6.375" style="134" bestFit="1" customWidth="1"/>
    <col min="8965" max="8965" width="9.625" style="134" bestFit="1" customWidth="1"/>
    <col min="8966" max="8966" width="7.25" style="134" bestFit="1" customWidth="1"/>
    <col min="8967" max="8967" width="9.125" style="134" bestFit="1" customWidth="1"/>
    <col min="8968" max="8968" width="8.5" style="134" bestFit="1" customWidth="1"/>
    <col min="8969" max="9203" width="10" style="134"/>
    <col min="9204" max="9204" width="3.625" style="134" customWidth="1"/>
    <col min="9205" max="9205" width="24.875" style="134" bestFit="1" customWidth="1"/>
    <col min="9206" max="9211" width="9" style="134" customWidth="1"/>
    <col min="9212" max="9212" width="8.75" style="134" customWidth="1"/>
    <col min="9213" max="9213" width="5.625" style="134" bestFit="1" customWidth="1"/>
    <col min="9214" max="9214" width="7" style="134" bestFit="1" customWidth="1"/>
    <col min="9215" max="9219" width="5.625" style="134" bestFit="1" customWidth="1"/>
    <col min="9220" max="9220" width="6.375" style="134" bestFit="1" customWidth="1"/>
    <col min="9221" max="9221" width="9.625" style="134" bestFit="1" customWidth="1"/>
    <col min="9222" max="9222" width="7.25" style="134" bestFit="1" customWidth="1"/>
    <col min="9223" max="9223" width="9.125" style="134" bestFit="1" customWidth="1"/>
    <col min="9224" max="9224" width="8.5" style="134" bestFit="1" customWidth="1"/>
    <col min="9225" max="9459" width="10" style="134"/>
    <col min="9460" max="9460" width="3.625" style="134" customWidth="1"/>
    <col min="9461" max="9461" width="24.875" style="134" bestFit="1" customWidth="1"/>
    <col min="9462" max="9467" width="9" style="134" customWidth="1"/>
    <col min="9468" max="9468" width="8.75" style="134" customWidth="1"/>
    <col min="9469" max="9469" width="5.625" style="134" bestFit="1" customWidth="1"/>
    <col min="9470" max="9470" width="7" style="134" bestFit="1" customWidth="1"/>
    <col min="9471" max="9475" width="5.625" style="134" bestFit="1" customWidth="1"/>
    <col min="9476" max="9476" width="6.375" style="134" bestFit="1" customWidth="1"/>
    <col min="9477" max="9477" width="9.625" style="134" bestFit="1" customWidth="1"/>
    <col min="9478" max="9478" width="7.25" style="134" bestFit="1" customWidth="1"/>
    <col min="9479" max="9479" width="9.125" style="134" bestFit="1" customWidth="1"/>
    <col min="9480" max="9480" width="8.5" style="134" bestFit="1" customWidth="1"/>
    <col min="9481" max="9715" width="10" style="134"/>
    <col min="9716" max="9716" width="3.625" style="134" customWidth="1"/>
    <col min="9717" max="9717" width="24.875" style="134" bestFit="1" customWidth="1"/>
    <col min="9718" max="9723" width="9" style="134" customWidth="1"/>
    <col min="9724" max="9724" width="8.75" style="134" customWidth="1"/>
    <col min="9725" max="9725" width="5.625" style="134" bestFit="1" customWidth="1"/>
    <col min="9726" max="9726" width="7" style="134" bestFit="1" customWidth="1"/>
    <col min="9727" max="9731" width="5.625" style="134" bestFit="1" customWidth="1"/>
    <col min="9732" max="9732" width="6.375" style="134" bestFit="1" customWidth="1"/>
    <col min="9733" max="9733" width="9.625" style="134" bestFit="1" customWidth="1"/>
    <col min="9734" max="9734" width="7.25" style="134" bestFit="1" customWidth="1"/>
    <col min="9735" max="9735" width="9.125" style="134" bestFit="1" customWidth="1"/>
    <col min="9736" max="9736" width="8.5" style="134" bestFit="1" customWidth="1"/>
    <col min="9737" max="9971" width="10" style="134"/>
    <col min="9972" max="9972" width="3.625" style="134" customWidth="1"/>
    <col min="9973" max="9973" width="24.875" style="134" bestFit="1" customWidth="1"/>
    <col min="9974" max="9979" width="9" style="134" customWidth="1"/>
    <col min="9980" max="9980" width="8.75" style="134" customWidth="1"/>
    <col min="9981" max="9981" width="5.625" style="134" bestFit="1" customWidth="1"/>
    <col min="9982" max="9982" width="7" style="134" bestFit="1" customWidth="1"/>
    <col min="9983" max="9987" width="5.625" style="134" bestFit="1" customWidth="1"/>
    <col min="9988" max="9988" width="6.375" style="134" bestFit="1" customWidth="1"/>
    <col min="9989" max="9989" width="9.625" style="134" bestFit="1" customWidth="1"/>
    <col min="9990" max="9990" width="7.25" style="134" bestFit="1" customWidth="1"/>
    <col min="9991" max="9991" width="9.125" style="134" bestFit="1" customWidth="1"/>
    <col min="9992" max="9992" width="8.5" style="134" bestFit="1" customWidth="1"/>
    <col min="9993" max="10227" width="10" style="134"/>
    <col min="10228" max="10228" width="3.625" style="134" customWidth="1"/>
    <col min="10229" max="10229" width="24.875" style="134" bestFit="1" customWidth="1"/>
    <col min="10230" max="10235" width="9" style="134" customWidth="1"/>
    <col min="10236" max="10236" width="8.75" style="134" customWidth="1"/>
    <col min="10237" max="10237" width="5.625" style="134" bestFit="1" customWidth="1"/>
    <col min="10238" max="10238" width="7" style="134" bestFit="1" customWidth="1"/>
    <col min="10239" max="10243" width="5.625" style="134" bestFit="1" customWidth="1"/>
    <col min="10244" max="10244" width="6.375" style="134" bestFit="1" customWidth="1"/>
    <col min="10245" max="10245" width="9.625" style="134" bestFit="1" customWidth="1"/>
    <col min="10246" max="10246" width="7.25" style="134" bestFit="1" customWidth="1"/>
    <col min="10247" max="10247" width="9.125" style="134" bestFit="1" customWidth="1"/>
    <col min="10248" max="10248" width="8.5" style="134" bestFit="1" customWidth="1"/>
    <col min="10249" max="10483" width="10" style="134"/>
    <col min="10484" max="10484" width="3.625" style="134" customWidth="1"/>
    <col min="10485" max="10485" width="24.875" style="134" bestFit="1" customWidth="1"/>
    <col min="10486" max="10491" width="9" style="134" customWidth="1"/>
    <col min="10492" max="10492" width="8.75" style="134" customWidth="1"/>
    <col min="10493" max="10493" width="5.625" style="134" bestFit="1" customWidth="1"/>
    <col min="10494" max="10494" width="7" style="134" bestFit="1" customWidth="1"/>
    <col min="10495" max="10499" width="5.625" style="134" bestFit="1" customWidth="1"/>
    <col min="10500" max="10500" width="6.375" style="134" bestFit="1" customWidth="1"/>
    <col min="10501" max="10501" width="9.625" style="134" bestFit="1" customWidth="1"/>
    <col min="10502" max="10502" width="7.25" style="134" bestFit="1" customWidth="1"/>
    <col min="10503" max="10503" width="9.125" style="134" bestFit="1" customWidth="1"/>
    <col min="10504" max="10504" width="8.5" style="134" bestFit="1" customWidth="1"/>
    <col min="10505" max="10739" width="10" style="134"/>
    <col min="10740" max="10740" width="3.625" style="134" customWidth="1"/>
    <col min="10741" max="10741" width="24.875" style="134" bestFit="1" customWidth="1"/>
    <col min="10742" max="10747" width="9" style="134" customWidth="1"/>
    <col min="10748" max="10748" width="8.75" style="134" customWidth="1"/>
    <col min="10749" max="10749" width="5.625" style="134" bestFit="1" customWidth="1"/>
    <col min="10750" max="10750" width="7" style="134" bestFit="1" customWidth="1"/>
    <col min="10751" max="10755" width="5.625" style="134" bestFit="1" customWidth="1"/>
    <col min="10756" max="10756" width="6.375" style="134" bestFit="1" customWidth="1"/>
    <col min="10757" max="10757" width="9.625" style="134" bestFit="1" customWidth="1"/>
    <col min="10758" max="10758" width="7.25" style="134" bestFit="1" customWidth="1"/>
    <col min="10759" max="10759" width="9.125" style="134" bestFit="1" customWidth="1"/>
    <col min="10760" max="10760" width="8.5" style="134" bestFit="1" customWidth="1"/>
    <col min="10761" max="10995" width="10" style="134"/>
    <col min="10996" max="10996" width="3.625" style="134" customWidth="1"/>
    <col min="10997" max="10997" width="24.875" style="134" bestFit="1" customWidth="1"/>
    <col min="10998" max="11003" width="9" style="134" customWidth="1"/>
    <col min="11004" max="11004" width="8.75" style="134" customWidth="1"/>
    <col min="11005" max="11005" width="5.625" style="134" bestFit="1" customWidth="1"/>
    <col min="11006" max="11006" width="7" style="134" bestFit="1" customWidth="1"/>
    <col min="11007" max="11011" width="5.625" style="134" bestFit="1" customWidth="1"/>
    <col min="11012" max="11012" width="6.375" style="134" bestFit="1" customWidth="1"/>
    <col min="11013" max="11013" width="9.625" style="134" bestFit="1" customWidth="1"/>
    <col min="11014" max="11014" width="7.25" style="134" bestFit="1" customWidth="1"/>
    <col min="11015" max="11015" width="9.125" style="134" bestFit="1" customWidth="1"/>
    <col min="11016" max="11016" width="8.5" style="134" bestFit="1" customWidth="1"/>
    <col min="11017" max="11251" width="10" style="134"/>
    <col min="11252" max="11252" width="3.625" style="134" customWidth="1"/>
    <col min="11253" max="11253" width="24.875" style="134" bestFit="1" customWidth="1"/>
    <col min="11254" max="11259" width="9" style="134" customWidth="1"/>
    <col min="11260" max="11260" width="8.75" style="134" customWidth="1"/>
    <col min="11261" max="11261" width="5.625" style="134" bestFit="1" customWidth="1"/>
    <col min="11262" max="11262" width="7" style="134" bestFit="1" customWidth="1"/>
    <col min="11263" max="11267" width="5.625" style="134" bestFit="1" customWidth="1"/>
    <col min="11268" max="11268" width="6.375" style="134" bestFit="1" customWidth="1"/>
    <col min="11269" max="11269" width="9.625" style="134" bestFit="1" customWidth="1"/>
    <col min="11270" max="11270" width="7.25" style="134" bestFit="1" customWidth="1"/>
    <col min="11271" max="11271" width="9.125" style="134" bestFit="1" customWidth="1"/>
    <col min="11272" max="11272" width="8.5" style="134" bestFit="1" customWidth="1"/>
    <col min="11273" max="11507" width="10" style="134"/>
    <col min="11508" max="11508" width="3.625" style="134" customWidth="1"/>
    <col min="11509" max="11509" width="24.875" style="134" bestFit="1" customWidth="1"/>
    <col min="11510" max="11515" width="9" style="134" customWidth="1"/>
    <col min="11516" max="11516" width="8.75" style="134" customWidth="1"/>
    <col min="11517" max="11517" width="5.625" style="134" bestFit="1" customWidth="1"/>
    <col min="11518" max="11518" width="7" style="134" bestFit="1" customWidth="1"/>
    <col min="11519" max="11523" width="5.625" style="134" bestFit="1" customWidth="1"/>
    <col min="11524" max="11524" width="6.375" style="134" bestFit="1" customWidth="1"/>
    <col min="11525" max="11525" width="9.625" style="134" bestFit="1" customWidth="1"/>
    <col min="11526" max="11526" width="7.25" style="134" bestFit="1" customWidth="1"/>
    <col min="11527" max="11527" width="9.125" style="134" bestFit="1" customWidth="1"/>
    <col min="11528" max="11528" width="8.5" style="134" bestFit="1" customWidth="1"/>
    <col min="11529" max="11763" width="10" style="134"/>
    <col min="11764" max="11764" width="3.625" style="134" customWidth="1"/>
    <col min="11765" max="11765" width="24.875" style="134" bestFit="1" customWidth="1"/>
    <col min="11766" max="11771" width="9" style="134" customWidth="1"/>
    <col min="11772" max="11772" width="8.75" style="134" customWidth="1"/>
    <col min="11773" max="11773" width="5.625" style="134" bestFit="1" customWidth="1"/>
    <col min="11774" max="11774" width="7" style="134" bestFit="1" customWidth="1"/>
    <col min="11775" max="11779" width="5.625" style="134" bestFit="1" customWidth="1"/>
    <col min="11780" max="11780" width="6.375" style="134" bestFit="1" customWidth="1"/>
    <col min="11781" max="11781" width="9.625" style="134" bestFit="1" customWidth="1"/>
    <col min="11782" max="11782" width="7.25" style="134" bestFit="1" customWidth="1"/>
    <col min="11783" max="11783" width="9.125" style="134" bestFit="1" customWidth="1"/>
    <col min="11784" max="11784" width="8.5" style="134" bestFit="1" customWidth="1"/>
    <col min="11785" max="12019" width="10" style="134"/>
    <col min="12020" max="12020" width="3.625" style="134" customWidth="1"/>
    <col min="12021" max="12021" width="24.875" style="134" bestFit="1" customWidth="1"/>
    <col min="12022" max="12027" width="9" style="134" customWidth="1"/>
    <col min="12028" max="12028" width="8.75" style="134" customWidth="1"/>
    <col min="12029" max="12029" width="5.625" style="134" bestFit="1" customWidth="1"/>
    <col min="12030" max="12030" width="7" style="134" bestFit="1" customWidth="1"/>
    <col min="12031" max="12035" width="5.625" style="134" bestFit="1" customWidth="1"/>
    <col min="12036" max="12036" width="6.375" style="134" bestFit="1" customWidth="1"/>
    <col min="12037" max="12037" width="9.625" style="134" bestFit="1" customWidth="1"/>
    <col min="12038" max="12038" width="7.25" style="134" bestFit="1" customWidth="1"/>
    <col min="12039" max="12039" width="9.125" style="134" bestFit="1" customWidth="1"/>
    <col min="12040" max="12040" width="8.5" style="134" bestFit="1" customWidth="1"/>
    <col min="12041" max="12275" width="10" style="134"/>
    <col min="12276" max="12276" width="3.625" style="134" customWidth="1"/>
    <col min="12277" max="12277" width="24.875" style="134" bestFit="1" customWidth="1"/>
    <col min="12278" max="12283" width="9" style="134" customWidth="1"/>
    <col min="12284" max="12284" width="8.75" style="134" customWidth="1"/>
    <col min="12285" max="12285" width="5.625" style="134" bestFit="1" customWidth="1"/>
    <col min="12286" max="12286" width="7" style="134" bestFit="1" customWidth="1"/>
    <col min="12287" max="12291" width="5.625" style="134" bestFit="1" customWidth="1"/>
    <col min="12292" max="12292" width="6.375" style="134" bestFit="1" customWidth="1"/>
    <col min="12293" max="12293" width="9.625" style="134" bestFit="1" customWidth="1"/>
    <col min="12294" max="12294" width="7.25" style="134" bestFit="1" customWidth="1"/>
    <col min="12295" max="12295" width="9.125" style="134" bestFit="1" customWidth="1"/>
    <col min="12296" max="12296" width="8.5" style="134" bestFit="1" customWidth="1"/>
    <col min="12297" max="12531" width="10" style="134"/>
    <col min="12532" max="12532" width="3.625" style="134" customWidth="1"/>
    <col min="12533" max="12533" width="24.875" style="134" bestFit="1" customWidth="1"/>
    <col min="12534" max="12539" width="9" style="134" customWidth="1"/>
    <col min="12540" max="12540" width="8.75" style="134" customWidth="1"/>
    <col min="12541" max="12541" width="5.625" style="134" bestFit="1" customWidth="1"/>
    <col min="12542" max="12542" width="7" style="134" bestFit="1" customWidth="1"/>
    <col min="12543" max="12547" width="5.625" style="134" bestFit="1" customWidth="1"/>
    <col min="12548" max="12548" width="6.375" style="134" bestFit="1" customWidth="1"/>
    <col min="12549" max="12549" width="9.625" style="134" bestFit="1" customWidth="1"/>
    <col min="12550" max="12550" width="7.25" style="134" bestFit="1" customWidth="1"/>
    <col min="12551" max="12551" width="9.125" style="134" bestFit="1" customWidth="1"/>
    <col min="12552" max="12552" width="8.5" style="134" bestFit="1" customWidth="1"/>
    <col min="12553" max="12787" width="10" style="134"/>
    <col min="12788" max="12788" width="3.625" style="134" customWidth="1"/>
    <col min="12789" max="12789" width="24.875" style="134" bestFit="1" customWidth="1"/>
    <col min="12790" max="12795" width="9" style="134" customWidth="1"/>
    <col min="12796" max="12796" width="8.75" style="134" customWidth="1"/>
    <col min="12797" max="12797" width="5.625" style="134" bestFit="1" customWidth="1"/>
    <col min="12798" max="12798" width="7" style="134" bestFit="1" customWidth="1"/>
    <col min="12799" max="12803" width="5.625" style="134" bestFit="1" customWidth="1"/>
    <col min="12804" max="12804" width="6.375" style="134" bestFit="1" customWidth="1"/>
    <col min="12805" max="12805" width="9.625" style="134" bestFit="1" customWidth="1"/>
    <col min="12806" max="12806" width="7.25" style="134" bestFit="1" customWidth="1"/>
    <col min="12807" max="12807" width="9.125" style="134" bestFit="1" customWidth="1"/>
    <col min="12808" max="12808" width="8.5" style="134" bestFit="1" customWidth="1"/>
    <col min="12809" max="13043" width="10" style="134"/>
    <col min="13044" max="13044" width="3.625" style="134" customWidth="1"/>
    <col min="13045" max="13045" width="24.875" style="134" bestFit="1" customWidth="1"/>
    <col min="13046" max="13051" width="9" style="134" customWidth="1"/>
    <col min="13052" max="13052" width="8.75" style="134" customWidth="1"/>
    <col min="13053" max="13053" width="5.625" style="134" bestFit="1" customWidth="1"/>
    <col min="13054" max="13054" width="7" style="134" bestFit="1" customWidth="1"/>
    <col min="13055" max="13059" width="5.625" style="134" bestFit="1" customWidth="1"/>
    <col min="13060" max="13060" width="6.375" style="134" bestFit="1" customWidth="1"/>
    <col min="13061" max="13061" width="9.625" style="134" bestFit="1" customWidth="1"/>
    <col min="13062" max="13062" width="7.25" style="134" bestFit="1" customWidth="1"/>
    <col min="13063" max="13063" width="9.125" style="134" bestFit="1" customWidth="1"/>
    <col min="13064" max="13064" width="8.5" style="134" bestFit="1" customWidth="1"/>
    <col min="13065" max="13299" width="10" style="134"/>
    <col min="13300" max="13300" width="3.625" style="134" customWidth="1"/>
    <col min="13301" max="13301" width="24.875" style="134" bestFit="1" customWidth="1"/>
    <col min="13302" max="13307" width="9" style="134" customWidth="1"/>
    <col min="13308" max="13308" width="8.75" style="134" customWidth="1"/>
    <col min="13309" max="13309" width="5.625" style="134" bestFit="1" customWidth="1"/>
    <col min="13310" max="13310" width="7" style="134" bestFit="1" customWidth="1"/>
    <col min="13311" max="13315" width="5.625" style="134" bestFit="1" customWidth="1"/>
    <col min="13316" max="13316" width="6.375" style="134" bestFit="1" customWidth="1"/>
    <col min="13317" max="13317" width="9.625" style="134" bestFit="1" customWidth="1"/>
    <col min="13318" max="13318" width="7.25" style="134" bestFit="1" customWidth="1"/>
    <col min="13319" max="13319" width="9.125" style="134" bestFit="1" customWidth="1"/>
    <col min="13320" max="13320" width="8.5" style="134" bestFit="1" customWidth="1"/>
    <col min="13321" max="13555" width="10" style="134"/>
    <col min="13556" max="13556" width="3.625" style="134" customWidth="1"/>
    <col min="13557" max="13557" width="24.875" style="134" bestFit="1" customWidth="1"/>
    <col min="13558" max="13563" width="9" style="134" customWidth="1"/>
    <col min="13564" max="13564" width="8.75" style="134" customWidth="1"/>
    <col min="13565" max="13565" width="5.625" style="134" bestFit="1" customWidth="1"/>
    <col min="13566" max="13566" width="7" style="134" bestFit="1" customWidth="1"/>
    <col min="13567" max="13571" width="5.625" style="134" bestFit="1" customWidth="1"/>
    <col min="13572" max="13572" width="6.375" style="134" bestFit="1" customWidth="1"/>
    <col min="13573" max="13573" width="9.625" style="134" bestFit="1" customWidth="1"/>
    <col min="13574" max="13574" width="7.25" style="134" bestFit="1" customWidth="1"/>
    <col min="13575" max="13575" width="9.125" style="134" bestFit="1" customWidth="1"/>
    <col min="13576" max="13576" width="8.5" style="134" bestFit="1" customWidth="1"/>
    <col min="13577" max="13811" width="10" style="134"/>
    <col min="13812" max="13812" width="3.625" style="134" customWidth="1"/>
    <col min="13813" max="13813" width="24.875" style="134" bestFit="1" customWidth="1"/>
    <col min="13814" max="13819" width="9" style="134" customWidth="1"/>
    <col min="13820" max="13820" width="8.75" style="134" customWidth="1"/>
    <col min="13821" max="13821" width="5.625" style="134" bestFit="1" customWidth="1"/>
    <col min="13822" max="13822" width="7" style="134" bestFit="1" customWidth="1"/>
    <col min="13823" max="13827" width="5.625" style="134" bestFit="1" customWidth="1"/>
    <col min="13828" max="13828" width="6.375" style="134" bestFit="1" customWidth="1"/>
    <col min="13829" max="13829" width="9.625" style="134" bestFit="1" customWidth="1"/>
    <col min="13830" max="13830" width="7.25" style="134" bestFit="1" customWidth="1"/>
    <col min="13831" max="13831" width="9.125" style="134" bestFit="1" customWidth="1"/>
    <col min="13832" max="13832" width="8.5" style="134" bestFit="1" customWidth="1"/>
    <col min="13833" max="14067" width="10" style="134"/>
    <col min="14068" max="14068" width="3.625" style="134" customWidth="1"/>
    <col min="14069" max="14069" width="24.875" style="134" bestFit="1" customWidth="1"/>
    <col min="14070" max="14075" width="9" style="134" customWidth="1"/>
    <col min="14076" max="14076" width="8.75" style="134" customWidth="1"/>
    <col min="14077" max="14077" width="5.625" style="134" bestFit="1" customWidth="1"/>
    <col min="14078" max="14078" width="7" style="134" bestFit="1" customWidth="1"/>
    <col min="14079" max="14083" width="5.625" style="134" bestFit="1" customWidth="1"/>
    <col min="14084" max="14084" width="6.375" style="134" bestFit="1" customWidth="1"/>
    <col min="14085" max="14085" width="9.625" style="134" bestFit="1" customWidth="1"/>
    <col min="14086" max="14086" width="7.25" style="134" bestFit="1" customWidth="1"/>
    <col min="14087" max="14087" width="9.125" style="134" bestFit="1" customWidth="1"/>
    <col min="14088" max="14088" width="8.5" style="134" bestFit="1" customWidth="1"/>
    <col min="14089" max="14323" width="10" style="134"/>
    <col min="14324" max="14324" width="3.625" style="134" customWidth="1"/>
    <col min="14325" max="14325" width="24.875" style="134" bestFit="1" customWidth="1"/>
    <col min="14326" max="14331" width="9" style="134" customWidth="1"/>
    <col min="14332" max="14332" width="8.75" style="134" customWidth="1"/>
    <col min="14333" max="14333" width="5.625" style="134" bestFit="1" customWidth="1"/>
    <col min="14334" max="14334" width="7" style="134" bestFit="1" customWidth="1"/>
    <col min="14335" max="14339" width="5.625" style="134" bestFit="1" customWidth="1"/>
    <col min="14340" max="14340" width="6.375" style="134" bestFit="1" customWidth="1"/>
    <col min="14341" max="14341" width="9.625" style="134" bestFit="1" customWidth="1"/>
    <col min="14342" max="14342" width="7.25" style="134" bestFit="1" customWidth="1"/>
    <col min="14343" max="14343" width="9.125" style="134" bestFit="1" customWidth="1"/>
    <col min="14344" max="14344" width="8.5" style="134" bestFit="1" customWidth="1"/>
    <col min="14345" max="14579" width="10" style="134"/>
    <col min="14580" max="14580" width="3.625" style="134" customWidth="1"/>
    <col min="14581" max="14581" width="24.875" style="134" bestFit="1" customWidth="1"/>
    <col min="14582" max="14587" width="9" style="134" customWidth="1"/>
    <col min="14588" max="14588" width="8.75" style="134" customWidth="1"/>
    <col min="14589" max="14589" width="5.625" style="134" bestFit="1" customWidth="1"/>
    <col min="14590" max="14590" width="7" style="134" bestFit="1" customWidth="1"/>
    <col min="14591" max="14595" width="5.625" style="134" bestFit="1" customWidth="1"/>
    <col min="14596" max="14596" width="6.375" style="134" bestFit="1" customWidth="1"/>
    <col min="14597" max="14597" width="9.625" style="134" bestFit="1" customWidth="1"/>
    <col min="14598" max="14598" width="7.25" style="134" bestFit="1" customWidth="1"/>
    <col min="14599" max="14599" width="9.125" style="134" bestFit="1" customWidth="1"/>
    <col min="14600" max="14600" width="8.5" style="134" bestFit="1" customWidth="1"/>
    <col min="14601" max="14835" width="10" style="134"/>
    <col min="14836" max="14836" width="3.625" style="134" customWidth="1"/>
    <col min="14837" max="14837" width="24.875" style="134" bestFit="1" customWidth="1"/>
    <col min="14838" max="14843" width="9" style="134" customWidth="1"/>
    <col min="14844" max="14844" width="8.75" style="134" customWidth="1"/>
    <col min="14845" max="14845" width="5.625" style="134" bestFit="1" customWidth="1"/>
    <col min="14846" max="14846" width="7" style="134" bestFit="1" customWidth="1"/>
    <col min="14847" max="14851" width="5.625" style="134" bestFit="1" customWidth="1"/>
    <col min="14852" max="14852" width="6.375" style="134" bestFit="1" customWidth="1"/>
    <col min="14853" max="14853" width="9.625" style="134" bestFit="1" customWidth="1"/>
    <col min="14854" max="14854" width="7.25" style="134" bestFit="1" customWidth="1"/>
    <col min="14855" max="14855" width="9.125" style="134" bestFit="1" customWidth="1"/>
    <col min="14856" max="14856" width="8.5" style="134" bestFit="1" customWidth="1"/>
    <col min="14857" max="15091" width="10" style="134"/>
    <col min="15092" max="15092" width="3.625" style="134" customWidth="1"/>
    <col min="15093" max="15093" width="24.875" style="134" bestFit="1" customWidth="1"/>
    <col min="15094" max="15099" width="9" style="134" customWidth="1"/>
    <col min="15100" max="15100" width="8.75" style="134" customWidth="1"/>
    <col min="15101" max="15101" width="5.625" style="134" bestFit="1" customWidth="1"/>
    <col min="15102" max="15102" width="7" style="134" bestFit="1" customWidth="1"/>
    <col min="15103" max="15107" width="5.625" style="134" bestFit="1" customWidth="1"/>
    <col min="15108" max="15108" width="6.375" style="134" bestFit="1" customWidth="1"/>
    <col min="15109" max="15109" width="9.625" style="134" bestFit="1" customWidth="1"/>
    <col min="15110" max="15110" width="7.25" style="134" bestFit="1" customWidth="1"/>
    <col min="15111" max="15111" width="9.125" style="134" bestFit="1" customWidth="1"/>
    <col min="15112" max="15112" width="8.5" style="134" bestFit="1" customWidth="1"/>
    <col min="15113" max="15347" width="10" style="134"/>
    <col min="15348" max="15348" width="3.625" style="134" customWidth="1"/>
    <col min="15349" max="15349" width="24.875" style="134" bestFit="1" customWidth="1"/>
    <col min="15350" max="15355" width="9" style="134" customWidth="1"/>
    <col min="15356" max="15356" width="8.75" style="134" customWidth="1"/>
    <col min="15357" max="15357" width="5.625" style="134" bestFit="1" customWidth="1"/>
    <col min="15358" max="15358" width="7" style="134" bestFit="1" customWidth="1"/>
    <col min="15359" max="15363" width="5.625" style="134" bestFit="1" customWidth="1"/>
    <col min="15364" max="15364" width="6.375" style="134" bestFit="1" customWidth="1"/>
    <col min="15365" max="15365" width="9.625" style="134" bestFit="1" customWidth="1"/>
    <col min="15366" max="15366" width="7.25" style="134" bestFit="1" customWidth="1"/>
    <col min="15367" max="15367" width="9.125" style="134" bestFit="1" customWidth="1"/>
    <col min="15368" max="15368" width="8.5" style="134" bestFit="1" customWidth="1"/>
    <col min="15369" max="15603" width="10" style="134"/>
    <col min="15604" max="15604" width="3.625" style="134" customWidth="1"/>
    <col min="15605" max="15605" width="24.875" style="134" bestFit="1" customWidth="1"/>
    <col min="15606" max="15611" width="9" style="134" customWidth="1"/>
    <col min="15612" max="15612" width="8.75" style="134" customWidth="1"/>
    <col min="15613" max="15613" width="5.625" style="134" bestFit="1" customWidth="1"/>
    <col min="15614" max="15614" width="7" style="134" bestFit="1" customWidth="1"/>
    <col min="15615" max="15619" width="5.625" style="134" bestFit="1" customWidth="1"/>
    <col min="15620" max="15620" width="6.375" style="134" bestFit="1" customWidth="1"/>
    <col min="15621" max="15621" width="9.625" style="134" bestFit="1" customWidth="1"/>
    <col min="15622" max="15622" width="7.25" style="134" bestFit="1" customWidth="1"/>
    <col min="15623" max="15623" width="9.125" style="134" bestFit="1" customWidth="1"/>
    <col min="15624" max="15624" width="8.5" style="134" bestFit="1" customWidth="1"/>
    <col min="15625" max="15859" width="10" style="134"/>
    <col min="15860" max="15860" width="3.625" style="134" customWidth="1"/>
    <col min="15861" max="15861" width="24.875" style="134" bestFit="1" customWidth="1"/>
    <col min="15862" max="15867" width="9" style="134" customWidth="1"/>
    <col min="15868" max="15868" width="8.75" style="134" customWidth="1"/>
    <col min="15869" max="15869" width="5.625" style="134" bestFit="1" customWidth="1"/>
    <col min="15870" max="15870" width="7" style="134" bestFit="1" customWidth="1"/>
    <col min="15871" max="15875" width="5.625" style="134" bestFit="1" customWidth="1"/>
    <col min="15876" max="15876" width="6.375" style="134" bestFit="1" customWidth="1"/>
    <col min="15877" max="15877" width="9.625" style="134" bestFit="1" customWidth="1"/>
    <col min="15878" max="15878" width="7.25" style="134" bestFit="1" customWidth="1"/>
    <col min="15879" max="15879" width="9.125" style="134" bestFit="1" customWidth="1"/>
    <col min="15880" max="15880" width="8.5" style="134" bestFit="1" customWidth="1"/>
    <col min="15881" max="16115" width="10" style="134"/>
    <col min="16116" max="16116" width="3.625" style="134" customWidth="1"/>
    <col min="16117" max="16117" width="24.875" style="134" bestFit="1" customWidth="1"/>
    <col min="16118" max="16123" width="9" style="134" customWidth="1"/>
    <col min="16124" max="16124" width="8.75" style="134" customWidth="1"/>
    <col min="16125" max="16125" width="5.625" style="134" bestFit="1" customWidth="1"/>
    <col min="16126" max="16126" width="7" style="134" bestFit="1" customWidth="1"/>
    <col min="16127" max="16131" width="5.625" style="134" bestFit="1" customWidth="1"/>
    <col min="16132" max="16132" width="6.375" style="134" bestFit="1" customWidth="1"/>
    <col min="16133" max="16133" width="9.625" style="134" bestFit="1" customWidth="1"/>
    <col min="16134" max="16134" width="7.25" style="134" bestFit="1" customWidth="1"/>
    <col min="16135" max="16135" width="9.125" style="134" bestFit="1" customWidth="1"/>
    <col min="16136" max="16136" width="8.5" style="134" bestFit="1" customWidth="1"/>
    <col min="16137" max="16384" width="11" style="134"/>
  </cols>
  <sheetData>
    <row r="1" spans="1:65" ht="13.7" customHeight="1" x14ac:dyDescent="0.2">
      <c r="A1" s="872" t="s">
        <v>28</v>
      </c>
      <c r="B1" s="872"/>
      <c r="C1" s="872"/>
      <c r="D1" s="131"/>
      <c r="E1" s="131"/>
      <c r="F1" s="131"/>
      <c r="G1" s="131"/>
      <c r="H1" s="132"/>
    </row>
    <row r="2" spans="1:65" ht="13.7" customHeight="1" x14ac:dyDescent="0.2">
      <c r="A2" s="873"/>
      <c r="B2" s="873"/>
      <c r="C2" s="873"/>
      <c r="D2" s="135"/>
      <c r="E2" s="135"/>
      <c r="F2" s="135"/>
      <c r="H2" s="110" t="s">
        <v>158</v>
      </c>
    </row>
    <row r="3" spans="1:65" s="102" customFormat="1" ht="12.75" x14ac:dyDescent="0.2">
      <c r="A3" s="79"/>
      <c r="B3" s="861">
        <f>INDICE!A3</f>
        <v>42644</v>
      </c>
      <c r="C3" s="862"/>
      <c r="D3" s="862" t="s">
        <v>119</v>
      </c>
      <c r="E3" s="862"/>
      <c r="F3" s="862" t="s">
        <v>120</v>
      </c>
      <c r="G3" s="862"/>
      <c r="H3" s="862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ht="12.75" x14ac:dyDescent="0.2">
      <c r="A4" s="81"/>
      <c r="B4" s="97" t="s">
        <v>47</v>
      </c>
      <c r="C4" s="97" t="s">
        <v>486</v>
      </c>
      <c r="D4" s="97" t="s">
        <v>47</v>
      </c>
      <c r="E4" s="97" t="s">
        <v>486</v>
      </c>
      <c r="F4" s="97" t="s">
        <v>47</v>
      </c>
      <c r="G4" s="97" t="s">
        <v>486</v>
      </c>
      <c r="H4" s="440" t="s">
        <v>109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ht="13.7" customHeight="1" x14ac:dyDescent="0.2">
      <c r="A5" s="137" t="s">
        <v>191</v>
      </c>
      <c r="B5" s="581">
        <v>357.78348000000005</v>
      </c>
      <c r="C5" s="139">
        <v>-2.2065602146766783</v>
      </c>
      <c r="D5" s="138">
        <v>3672.6643999999987</v>
      </c>
      <c r="E5" s="139">
        <v>1.6761298197750674</v>
      </c>
      <c r="F5" s="138">
        <v>4367.6260999999995</v>
      </c>
      <c r="G5" s="139">
        <v>1.589940049082011</v>
      </c>
      <c r="H5" s="578">
        <v>16.137716027690647</v>
      </c>
    </row>
    <row r="6" spans="1:65" ht="13.7" customHeight="1" x14ac:dyDescent="0.2">
      <c r="A6" s="137" t="s">
        <v>192</v>
      </c>
      <c r="B6" s="582">
        <v>31.15317000000001</v>
      </c>
      <c r="C6" s="141">
        <v>4.4762599762160677</v>
      </c>
      <c r="D6" s="140">
        <v>313.94142999999997</v>
      </c>
      <c r="E6" s="141">
        <v>11.550038175707142</v>
      </c>
      <c r="F6" s="140">
        <v>372.40376999999995</v>
      </c>
      <c r="G6" s="142">
        <v>11.925906160875666</v>
      </c>
      <c r="H6" s="579">
        <v>1.3759754498905987</v>
      </c>
    </row>
    <row r="7" spans="1:65" ht="13.7" customHeight="1" x14ac:dyDescent="0.2">
      <c r="A7" s="137" t="s">
        <v>152</v>
      </c>
      <c r="B7" s="533">
        <v>5.4999999999999997E-3</v>
      </c>
      <c r="C7" s="141">
        <v>-64.945825366475461</v>
      </c>
      <c r="D7" s="119">
        <v>6.2039999999999991E-2</v>
      </c>
      <c r="E7" s="141">
        <v>-19.334286828760895</v>
      </c>
      <c r="F7" s="119">
        <v>6.9889999999999994E-2</v>
      </c>
      <c r="G7" s="141">
        <v>-21.551240318778763</v>
      </c>
      <c r="H7" s="533">
        <v>2.5823295020040735E-4</v>
      </c>
    </row>
    <row r="8" spans="1:65" ht="13.7" customHeight="1" x14ac:dyDescent="0.2">
      <c r="A8" s="574" t="s">
        <v>193</v>
      </c>
      <c r="B8" s="575">
        <v>388.94215000000003</v>
      </c>
      <c r="C8" s="576">
        <v>-1.7054443292955552</v>
      </c>
      <c r="D8" s="575">
        <v>3986.6678699999993</v>
      </c>
      <c r="E8" s="576">
        <v>2.3887668783561224</v>
      </c>
      <c r="F8" s="575">
        <v>4740.0997599999992</v>
      </c>
      <c r="G8" s="577">
        <v>2.3308495107697342</v>
      </c>
      <c r="H8" s="577">
        <v>17.513949710531445</v>
      </c>
    </row>
    <row r="9" spans="1:65" ht="13.7" customHeight="1" x14ac:dyDescent="0.2">
      <c r="A9" s="137" t="s">
        <v>178</v>
      </c>
      <c r="B9" s="582">
        <v>1816.0228900000011</v>
      </c>
      <c r="C9" s="141">
        <v>-3.142765374984053</v>
      </c>
      <c r="D9" s="140">
        <v>18703.925950000001</v>
      </c>
      <c r="E9" s="141">
        <v>2.9974746729837194</v>
      </c>
      <c r="F9" s="140">
        <v>22305.713880000003</v>
      </c>
      <c r="G9" s="142">
        <v>3.2862478107246282</v>
      </c>
      <c r="H9" s="579">
        <v>82.416229811969899</v>
      </c>
    </row>
    <row r="10" spans="1:65" ht="13.7" customHeight="1" x14ac:dyDescent="0.2">
      <c r="A10" s="137" t="s">
        <v>194</v>
      </c>
      <c r="B10" s="582">
        <v>0.88267999999999991</v>
      </c>
      <c r="C10" s="141">
        <v>-62.855014707677036</v>
      </c>
      <c r="D10" s="140">
        <v>15.16136</v>
      </c>
      <c r="E10" s="141">
        <v>-5.7342740822351086</v>
      </c>
      <c r="F10" s="140">
        <v>18.896710000000002</v>
      </c>
      <c r="G10" s="142">
        <v>-9.2063929827865572</v>
      </c>
      <c r="H10" s="579">
        <v>6.9820477498662756E-2</v>
      </c>
    </row>
    <row r="11" spans="1:65" ht="13.7" customHeight="1" x14ac:dyDescent="0.2">
      <c r="A11" s="574" t="s">
        <v>522</v>
      </c>
      <c r="B11" s="575">
        <v>1816.905570000001</v>
      </c>
      <c r="C11" s="576">
        <v>-3.2183489095612896</v>
      </c>
      <c r="D11" s="575">
        <v>18719.087310000003</v>
      </c>
      <c r="E11" s="576">
        <v>2.9897479578684854</v>
      </c>
      <c r="F11" s="575">
        <v>22324.610590000004</v>
      </c>
      <c r="G11" s="577">
        <v>3.2742198164825225</v>
      </c>
      <c r="H11" s="577">
        <v>82.486050289468565</v>
      </c>
    </row>
    <row r="12" spans="1:65" ht="13.7" customHeight="1" x14ac:dyDescent="0.2">
      <c r="A12" s="144" t="s">
        <v>500</v>
      </c>
      <c r="B12" s="145">
        <v>2205.8477200000011</v>
      </c>
      <c r="C12" s="146">
        <v>-2.9549798145840556</v>
      </c>
      <c r="D12" s="145">
        <v>22705.75518</v>
      </c>
      <c r="E12" s="146">
        <v>2.8837178406044539</v>
      </c>
      <c r="F12" s="145">
        <v>27064.710350000001</v>
      </c>
      <c r="G12" s="146">
        <v>3.1077440567201431</v>
      </c>
      <c r="H12" s="146">
        <v>100</v>
      </c>
    </row>
    <row r="13" spans="1:65" ht="13.7" customHeight="1" x14ac:dyDescent="0.2">
      <c r="A13" s="147" t="s">
        <v>195</v>
      </c>
      <c r="B13" s="148">
        <v>4763.6282900000006</v>
      </c>
      <c r="C13" s="148"/>
      <c r="D13" s="148">
        <v>47287.360004369169</v>
      </c>
      <c r="E13" s="148"/>
      <c r="F13" s="148">
        <v>56524.84859483513</v>
      </c>
      <c r="G13" s="149"/>
      <c r="H13" s="150" t="s">
        <v>149</v>
      </c>
    </row>
    <row r="14" spans="1:65" ht="13.7" customHeight="1" x14ac:dyDescent="0.2">
      <c r="A14" s="151" t="s">
        <v>196</v>
      </c>
      <c r="B14" s="583">
        <v>46.306042069457959</v>
      </c>
      <c r="C14" s="152"/>
      <c r="D14" s="152">
        <v>48.016542217417246</v>
      </c>
      <c r="E14" s="152"/>
      <c r="F14" s="152">
        <v>47.881084200680192</v>
      </c>
      <c r="G14" s="153"/>
      <c r="H14" s="580"/>
    </row>
    <row r="15" spans="1:65" ht="13.7" customHeight="1" x14ac:dyDescent="0.2">
      <c r="A15" s="137"/>
      <c r="B15" s="137"/>
      <c r="C15" s="137"/>
      <c r="D15" s="137"/>
      <c r="E15" s="137"/>
      <c r="F15" s="137"/>
      <c r="H15" s="93" t="s">
        <v>236</v>
      </c>
    </row>
    <row r="16" spans="1:65" ht="13.7" customHeight="1" x14ac:dyDescent="0.2">
      <c r="A16" s="124" t="s">
        <v>555</v>
      </c>
      <c r="B16" s="154"/>
      <c r="C16" s="155"/>
      <c r="D16" s="155"/>
      <c r="E16" s="155"/>
      <c r="F16" s="154"/>
      <c r="G16" s="154"/>
      <c r="H16" s="154"/>
    </row>
    <row r="17" spans="1:1" ht="13.7" customHeight="1" x14ac:dyDescent="0.2">
      <c r="A17" s="124" t="s">
        <v>501</v>
      </c>
    </row>
    <row r="18" spans="1:1" ht="13.7" customHeight="1" x14ac:dyDescent="0.2">
      <c r="A18" s="166" t="s">
        <v>640</v>
      </c>
    </row>
    <row r="19" spans="1:1" ht="13.7" customHeight="1" x14ac:dyDescent="0.2">
      <c r="A19" s="156"/>
    </row>
  </sheetData>
  <mergeCells count="4">
    <mergeCell ref="A1:C2"/>
    <mergeCell ref="B3:C3"/>
    <mergeCell ref="D3:E3"/>
    <mergeCell ref="F3:H3"/>
  </mergeCells>
  <conditionalFormatting sqref="B7">
    <cfRule type="cellIs" dxfId="276" priority="2" operator="equal">
      <formula>0</formula>
    </cfRule>
    <cfRule type="cellIs" dxfId="275" priority="9" operator="between">
      <formula>0</formula>
      <formula>0.5</formula>
    </cfRule>
    <cfRule type="cellIs" dxfId="274" priority="10" operator="between">
      <formula>0</formula>
      <formula>0.49</formula>
    </cfRule>
  </conditionalFormatting>
  <conditionalFormatting sqref="D7">
    <cfRule type="cellIs" dxfId="273" priority="7" operator="between">
      <formula>0</formula>
      <formula>0.5</formula>
    </cfRule>
    <cfRule type="cellIs" dxfId="272" priority="8" operator="between">
      <formula>0</formula>
      <formula>0.49</formula>
    </cfRule>
  </conditionalFormatting>
  <conditionalFormatting sqref="F7">
    <cfRule type="cellIs" dxfId="271" priority="5" operator="between">
      <formula>0</formula>
      <formula>0.5</formula>
    </cfRule>
    <cfRule type="cellIs" dxfId="270" priority="6" operator="between">
      <formula>0</formula>
      <formula>0.49</formula>
    </cfRule>
  </conditionalFormatting>
  <conditionalFormatting sqref="H7">
    <cfRule type="cellIs" dxfId="269" priority="3" operator="between">
      <formula>0</formula>
      <formula>0.5</formula>
    </cfRule>
    <cfRule type="cellIs" dxfId="268" priority="4" operator="between">
      <formula>0</formula>
      <formula>0.49</formula>
    </cfRule>
  </conditionalFormatting>
  <conditionalFormatting sqref="C7">
    <cfRule type="cellIs" dxfId="267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N8"/>
  <sheetViews>
    <sheetView topLeftCell="B1" workbookViewId="0">
      <selection activeCell="C17" sqref="C17"/>
    </sheetView>
  </sheetViews>
  <sheetFormatPr baseColWidth="10" defaultRowHeight="14.25" x14ac:dyDescent="0.2"/>
  <cols>
    <col min="1" max="1" width="18.5" customWidth="1"/>
    <col min="12" max="12" width="11" style="391" customWidth="1"/>
    <col min="13" max="13" width="11" customWidth="1"/>
  </cols>
  <sheetData>
    <row r="1" spans="1:14" x14ac:dyDescent="0.2">
      <c r="A1" s="874" t="s">
        <v>26</v>
      </c>
      <c r="B1" s="874"/>
      <c r="C1" s="874"/>
      <c r="D1" s="874"/>
      <c r="E1" s="874"/>
      <c r="F1" s="157"/>
      <c r="G1" s="157"/>
      <c r="H1" s="157"/>
      <c r="I1" s="157"/>
      <c r="J1" s="157"/>
      <c r="K1" s="157"/>
      <c r="L1" s="584"/>
      <c r="M1" s="157"/>
      <c r="N1" s="157"/>
    </row>
    <row r="2" spans="1:14" x14ac:dyDescent="0.2">
      <c r="A2" s="874"/>
      <c r="B2" s="875"/>
      <c r="C2" s="875"/>
      <c r="D2" s="875"/>
      <c r="E2" s="875"/>
      <c r="F2" s="157"/>
      <c r="G2" s="157"/>
      <c r="H2" s="157"/>
      <c r="I2" s="157"/>
      <c r="J2" s="157"/>
      <c r="K2" s="157"/>
      <c r="L2" s="584"/>
      <c r="M2" s="158" t="s">
        <v>158</v>
      </c>
      <c r="N2" s="157"/>
    </row>
    <row r="3" spans="1:14" x14ac:dyDescent="0.2">
      <c r="A3" s="438"/>
      <c r="B3" s="729">
        <v>2015</v>
      </c>
      <c r="C3" s="729" t="s">
        <v>600</v>
      </c>
      <c r="D3" s="729">
        <v>2016</v>
      </c>
      <c r="E3" s="729" t="s">
        <v>600</v>
      </c>
      <c r="F3" s="729" t="s">
        <v>600</v>
      </c>
      <c r="G3" s="729" t="s">
        <v>600</v>
      </c>
      <c r="H3" s="729" t="s">
        <v>600</v>
      </c>
      <c r="I3" s="729" t="s">
        <v>600</v>
      </c>
      <c r="J3" s="729" t="s">
        <v>600</v>
      </c>
      <c r="K3" s="729" t="s">
        <v>600</v>
      </c>
      <c r="L3" s="729" t="s">
        <v>600</v>
      </c>
      <c r="M3" s="729" t="s">
        <v>600</v>
      </c>
      <c r="N3" s="1"/>
    </row>
    <row r="4" spans="1:14" x14ac:dyDescent="0.2">
      <c r="A4" s="159"/>
      <c r="B4" s="759">
        <v>42338</v>
      </c>
      <c r="C4" s="759">
        <v>42369</v>
      </c>
      <c r="D4" s="759">
        <v>42400</v>
      </c>
      <c r="E4" s="759">
        <v>42429</v>
      </c>
      <c r="F4" s="759">
        <v>42460</v>
      </c>
      <c r="G4" s="759">
        <v>42490</v>
      </c>
      <c r="H4" s="759">
        <v>42521</v>
      </c>
      <c r="I4" s="759">
        <v>42551</v>
      </c>
      <c r="J4" s="759">
        <v>42582</v>
      </c>
      <c r="K4" s="759">
        <v>42613</v>
      </c>
      <c r="L4" s="759">
        <v>42643</v>
      </c>
      <c r="M4" s="759">
        <v>42674</v>
      </c>
      <c r="N4" s="1"/>
    </row>
    <row r="5" spans="1:14" x14ac:dyDescent="0.2">
      <c r="A5" s="160" t="s">
        <v>197</v>
      </c>
      <c r="B5" s="161">
        <v>22.123279999999994</v>
      </c>
      <c r="C5" s="161">
        <v>19.868059999999996</v>
      </c>
      <c r="D5" s="161">
        <v>19.39998000000001</v>
      </c>
      <c r="E5" s="161">
        <v>19.15485</v>
      </c>
      <c r="F5" s="161">
        <v>20.196489999999979</v>
      </c>
      <c r="G5" s="161">
        <v>19.828720000000015</v>
      </c>
      <c r="H5" s="161">
        <v>20.841119999999997</v>
      </c>
      <c r="I5" s="161">
        <v>20.346390000000014</v>
      </c>
      <c r="J5" s="161">
        <v>21.239080000000008</v>
      </c>
      <c r="K5" s="161">
        <v>21.055850000000017</v>
      </c>
      <c r="L5" s="161">
        <v>20.208979999999972</v>
      </c>
      <c r="M5" s="161">
        <v>22.519200000000001</v>
      </c>
      <c r="N5" s="1"/>
    </row>
    <row r="6" spans="1:14" x14ac:dyDescent="0.2">
      <c r="A6" s="162" t="s">
        <v>503</v>
      </c>
      <c r="B6" s="163">
        <v>103.43312999999995</v>
      </c>
      <c r="C6" s="163">
        <v>80.726740000000007</v>
      </c>
      <c r="D6" s="163">
        <v>74.343450000000217</v>
      </c>
      <c r="E6" s="163">
        <v>78.605050000000048</v>
      </c>
      <c r="F6" s="163">
        <v>76.058060000000111</v>
      </c>
      <c r="G6" s="163">
        <v>79.115710000000107</v>
      </c>
      <c r="H6" s="163">
        <v>82.878120000000024</v>
      </c>
      <c r="I6" s="163">
        <v>80.254680000000164</v>
      </c>
      <c r="J6" s="163">
        <v>83.586430000000092</v>
      </c>
      <c r="K6" s="163">
        <v>84.839410000000044</v>
      </c>
      <c r="L6" s="163">
        <v>82.518069999999952</v>
      </c>
      <c r="M6" s="163">
        <v>80.93666999999995</v>
      </c>
      <c r="N6" s="1"/>
    </row>
    <row r="7" spans="1:14" x14ac:dyDescent="0.2">
      <c r="A7" s="160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4" t="s">
        <v>236</v>
      </c>
      <c r="N7" s="1"/>
    </row>
    <row r="8" spans="1:14" x14ac:dyDescent="0.2">
      <c r="A8" s="166" t="s">
        <v>502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584"/>
      <c r="M8" s="157"/>
      <c r="N8" s="157"/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16"/>
  <sheetViews>
    <sheetView workbookViewId="0">
      <selection activeCell="E21" sqref="E21"/>
    </sheetView>
  </sheetViews>
  <sheetFormatPr baseColWidth="10" defaultColWidth="11.375" defaultRowHeight="14.25" x14ac:dyDescent="0.2"/>
  <cols>
    <col min="1" max="16384" width="11.375" style="1"/>
  </cols>
  <sheetData>
    <row r="1" spans="1:4" s="3" customFormat="1" ht="12.75" x14ac:dyDescent="0.2">
      <c r="A1" s="6" t="s">
        <v>596</v>
      </c>
    </row>
    <row r="2" spans="1:4" x14ac:dyDescent="0.2">
      <c r="A2" s="481"/>
      <c r="B2" s="481"/>
      <c r="C2" s="481"/>
      <c r="D2" s="481"/>
    </row>
    <row r="3" spans="1:4" x14ac:dyDescent="0.2">
      <c r="B3" s="481">
        <v>2014</v>
      </c>
      <c r="C3" s="481">
        <v>2015</v>
      </c>
      <c r="D3" s="481">
        <v>2016</v>
      </c>
    </row>
    <row r="4" spans="1:4" x14ac:dyDescent="0.2">
      <c r="A4" s="377" t="s">
        <v>133</v>
      </c>
      <c r="B4" s="480">
        <v>-3.1446782890975302</v>
      </c>
      <c r="C4" s="480">
        <v>1.5293884617992664</v>
      </c>
      <c r="D4" s="731">
        <v>3.1334068187767086</v>
      </c>
    </row>
    <row r="5" spans="1:4" x14ac:dyDescent="0.2">
      <c r="A5" s="585" t="s">
        <v>134</v>
      </c>
      <c r="B5" s="480">
        <v>-2.1974066317920111</v>
      </c>
      <c r="C5" s="480">
        <v>1.694607354392373</v>
      </c>
      <c r="D5" s="731">
        <v>3.5300319383618231</v>
      </c>
    </row>
    <row r="6" spans="1:4" x14ac:dyDescent="0.2">
      <c r="A6" s="585" t="s">
        <v>135</v>
      </c>
      <c r="B6" s="480">
        <v>-1.2516567150178042</v>
      </c>
      <c r="C6" s="480">
        <v>1.8254518436354341</v>
      </c>
      <c r="D6" s="731">
        <v>3.5290589276311657</v>
      </c>
    </row>
    <row r="7" spans="1:4" x14ac:dyDescent="0.2">
      <c r="A7" s="585" t="s">
        <v>136</v>
      </c>
      <c r="B7" s="480">
        <v>-1.375916266062909</v>
      </c>
      <c r="C7" s="480">
        <v>2.0836738272168183</v>
      </c>
      <c r="D7" s="731">
        <v>3.663393753939733</v>
      </c>
    </row>
    <row r="8" spans="1:4" x14ac:dyDescent="0.2">
      <c r="A8" s="585" t="s">
        <v>137</v>
      </c>
      <c r="B8" s="480">
        <v>-0.88789508463168521</v>
      </c>
      <c r="C8" s="480">
        <v>2.0066172892764569</v>
      </c>
      <c r="D8" s="480">
        <v>3.9429662027902581</v>
      </c>
    </row>
    <row r="9" spans="1:4" x14ac:dyDescent="0.2">
      <c r="A9" s="585" t="s">
        <v>138</v>
      </c>
      <c r="B9" s="480">
        <v>0.42649406359764735</v>
      </c>
      <c r="C9" s="480">
        <v>2.3646359118921736</v>
      </c>
      <c r="D9" s="731">
        <v>3.6013588718021263</v>
      </c>
    </row>
    <row r="10" spans="1:4" x14ac:dyDescent="0.2">
      <c r="A10" s="585" t="s">
        <v>139</v>
      </c>
      <c r="B10" s="480">
        <v>0.37064770000805175</v>
      </c>
      <c r="C10" s="480">
        <v>2.8578229545887042</v>
      </c>
      <c r="D10" s="731">
        <v>2.8817024848175592</v>
      </c>
    </row>
    <row r="11" spans="1:4" x14ac:dyDescent="0.2">
      <c r="A11" s="585" t="s">
        <v>140</v>
      </c>
      <c r="B11" s="480">
        <v>0.49685609225389527</v>
      </c>
      <c r="C11" s="480">
        <v>3.5132548354838846</v>
      </c>
      <c r="D11" s="731">
        <v>3.0478425859290756</v>
      </c>
    </row>
    <row r="12" spans="1:4" x14ac:dyDescent="0.2">
      <c r="A12" s="585" t="s">
        <v>141</v>
      </c>
      <c r="B12" s="480">
        <v>0.91104892142928851</v>
      </c>
      <c r="C12" s="480">
        <v>3.0644046658803861</v>
      </c>
      <c r="D12" s="731">
        <v>3.4769613174533704</v>
      </c>
    </row>
    <row r="13" spans="1:4" x14ac:dyDescent="0.2">
      <c r="A13" s="585" t="s">
        <v>142</v>
      </c>
      <c r="B13" s="480">
        <v>0.94008333001468847</v>
      </c>
      <c r="C13" s="480">
        <v>3.0675885347335567</v>
      </c>
      <c r="D13" s="731">
        <v>3.1077440567201431</v>
      </c>
    </row>
    <row r="14" spans="1:4" x14ac:dyDescent="0.2">
      <c r="A14" s="585" t="s">
        <v>143</v>
      </c>
      <c r="B14" s="480">
        <v>0.87830283214287463</v>
      </c>
      <c r="C14" s="480">
        <v>3.5883873080564475</v>
      </c>
      <c r="D14" s="731" t="s">
        <v>600</v>
      </c>
    </row>
    <row r="15" spans="1:4" x14ac:dyDescent="0.2">
      <c r="A15" s="586" t="s">
        <v>144</v>
      </c>
      <c r="B15" s="482">
        <v>1.4433933398524892</v>
      </c>
      <c r="C15" s="482">
        <v>3.4539657833198691</v>
      </c>
      <c r="D15" s="732" t="s">
        <v>600</v>
      </c>
    </row>
    <row r="16" spans="1:4" x14ac:dyDescent="0.2">
      <c r="D16" s="93" t="s">
        <v>236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M15"/>
  <sheetViews>
    <sheetView zoomScaleNormal="100" workbookViewId="0">
      <selection activeCell="A4" sqref="A4"/>
    </sheetView>
  </sheetViews>
  <sheetFormatPr baseColWidth="10" defaultRowHeight="13.7" customHeight="1" x14ac:dyDescent="0.2"/>
  <cols>
    <col min="1" max="1" width="28.375" style="134" customWidth="1"/>
    <col min="2" max="7" width="12.25" style="134" customWidth="1"/>
    <col min="8" max="8" width="11" style="133"/>
    <col min="9" max="11" width="11" style="134"/>
    <col min="12" max="12" width="12.875" style="134" customWidth="1"/>
    <col min="13" max="14" width="11.75" style="134" customWidth="1"/>
    <col min="15" max="242" width="10" style="134"/>
    <col min="243" max="243" width="3.625" style="134" customWidth="1"/>
    <col min="244" max="244" width="24.875" style="134" bestFit="1" customWidth="1"/>
    <col min="245" max="250" width="9" style="134" customWidth="1"/>
    <col min="251" max="251" width="8.75" style="134" customWidth="1"/>
    <col min="252" max="252" width="5.625" style="134" bestFit="1" customWidth="1"/>
    <col min="253" max="253" width="7" style="134" bestFit="1" customWidth="1"/>
    <col min="254" max="258" width="5.625" style="134" bestFit="1" customWidth="1"/>
    <col min="259" max="259" width="6.375" style="134" bestFit="1" customWidth="1"/>
    <col min="260" max="260" width="9.625" style="134" bestFit="1" customWidth="1"/>
    <col min="261" max="261" width="7.25" style="134" bestFit="1" customWidth="1"/>
    <col min="262" max="262" width="9.125" style="134" bestFit="1" customWidth="1"/>
    <col min="263" max="263" width="8.5" style="134" bestFit="1" customWidth="1"/>
    <col min="264" max="498" width="10" style="134"/>
    <col min="499" max="499" width="3.625" style="134" customWidth="1"/>
    <col min="500" max="500" width="24.875" style="134" bestFit="1" customWidth="1"/>
    <col min="501" max="506" width="9" style="134" customWidth="1"/>
    <col min="507" max="507" width="8.75" style="134" customWidth="1"/>
    <col min="508" max="508" width="5.625" style="134" bestFit="1" customWidth="1"/>
    <col min="509" max="509" width="7" style="134" bestFit="1" customWidth="1"/>
    <col min="510" max="514" width="5.625" style="134" bestFit="1" customWidth="1"/>
    <col min="515" max="515" width="6.375" style="134" bestFit="1" customWidth="1"/>
    <col min="516" max="516" width="9.625" style="134" bestFit="1" customWidth="1"/>
    <col min="517" max="517" width="7.25" style="134" bestFit="1" customWidth="1"/>
    <col min="518" max="518" width="9.125" style="134" bestFit="1" customWidth="1"/>
    <col min="519" max="519" width="8.5" style="134" bestFit="1" customWidth="1"/>
    <col min="520" max="754" width="10" style="134"/>
    <col min="755" max="755" width="3.625" style="134" customWidth="1"/>
    <col min="756" max="756" width="24.875" style="134" bestFit="1" customWidth="1"/>
    <col min="757" max="762" width="9" style="134" customWidth="1"/>
    <col min="763" max="763" width="8.75" style="134" customWidth="1"/>
    <col min="764" max="764" width="5.625" style="134" bestFit="1" customWidth="1"/>
    <col min="765" max="765" width="7" style="134" bestFit="1" customWidth="1"/>
    <col min="766" max="770" width="5.625" style="134" bestFit="1" customWidth="1"/>
    <col min="771" max="771" width="6.375" style="134" bestFit="1" customWidth="1"/>
    <col min="772" max="772" width="9.625" style="134" bestFit="1" customWidth="1"/>
    <col min="773" max="773" width="7.25" style="134" bestFit="1" customWidth="1"/>
    <col min="774" max="774" width="9.125" style="134" bestFit="1" customWidth="1"/>
    <col min="775" max="775" width="8.5" style="134" bestFit="1" customWidth="1"/>
    <col min="776" max="1010" width="10" style="134"/>
    <col min="1011" max="1011" width="3.625" style="134" customWidth="1"/>
    <col min="1012" max="1012" width="24.875" style="134" bestFit="1" customWidth="1"/>
    <col min="1013" max="1018" width="9" style="134" customWidth="1"/>
    <col min="1019" max="1019" width="8.75" style="134" customWidth="1"/>
    <col min="1020" max="1020" width="5.625" style="134" bestFit="1" customWidth="1"/>
    <col min="1021" max="1021" width="7" style="134" bestFit="1" customWidth="1"/>
    <col min="1022" max="1026" width="5.625" style="134" bestFit="1" customWidth="1"/>
    <col min="1027" max="1027" width="6.375" style="134" bestFit="1" customWidth="1"/>
    <col min="1028" max="1028" width="9.625" style="134" bestFit="1" customWidth="1"/>
    <col min="1029" max="1029" width="7.25" style="134" bestFit="1" customWidth="1"/>
    <col min="1030" max="1030" width="9.125" style="134" bestFit="1" customWidth="1"/>
    <col min="1031" max="1031" width="8.5" style="134" bestFit="1" customWidth="1"/>
    <col min="1032" max="1266" width="10" style="134"/>
    <col min="1267" max="1267" width="3.625" style="134" customWidth="1"/>
    <col min="1268" max="1268" width="24.875" style="134" bestFit="1" customWidth="1"/>
    <col min="1269" max="1274" width="9" style="134" customWidth="1"/>
    <col min="1275" max="1275" width="8.75" style="134" customWidth="1"/>
    <col min="1276" max="1276" width="5.625" style="134" bestFit="1" customWidth="1"/>
    <col min="1277" max="1277" width="7" style="134" bestFit="1" customWidth="1"/>
    <col min="1278" max="1282" width="5.625" style="134" bestFit="1" customWidth="1"/>
    <col min="1283" max="1283" width="6.375" style="134" bestFit="1" customWidth="1"/>
    <col min="1284" max="1284" width="9.625" style="134" bestFit="1" customWidth="1"/>
    <col min="1285" max="1285" width="7.25" style="134" bestFit="1" customWidth="1"/>
    <col min="1286" max="1286" width="9.125" style="134" bestFit="1" customWidth="1"/>
    <col min="1287" max="1287" width="8.5" style="134" bestFit="1" customWidth="1"/>
    <col min="1288" max="1522" width="10" style="134"/>
    <col min="1523" max="1523" width="3.625" style="134" customWidth="1"/>
    <col min="1524" max="1524" width="24.875" style="134" bestFit="1" customWidth="1"/>
    <col min="1525" max="1530" width="9" style="134" customWidth="1"/>
    <col min="1531" max="1531" width="8.75" style="134" customWidth="1"/>
    <col min="1532" max="1532" width="5.625" style="134" bestFit="1" customWidth="1"/>
    <col min="1533" max="1533" width="7" style="134" bestFit="1" customWidth="1"/>
    <col min="1534" max="1538" width="5.625" style="134" bestFit="1" customWidth="1"/>
    <col min="1539" max="1539" width="6.375" style="134" bestFit="1" customWidth="1"/>
    <col min="1540" max="1540" width="9.625" style="134" bestFit="1" customWidth="1"/>
    <col min="1541" max="1541" width="7.25" style="134" bestFit="1" customWidth="1"/>
    <col min="1542" max="1542" width="9.125" style="134" bestFit="1" customWidth="1"/>
    <col min="1543" max="1543" width="8.5" style="134" bestFit="1" customWidth="1"/>
    <col min="1544" max="1778" width="10" style="134"/>
    <col min="1779" max="1779" width="3.625" style="134" customWidth="1"/>
    <col min="1780" max="1780" width="24.875" style="134" bestFit="1" customWidth="1"/>
    <col min="1781" max="1786" width="9" style="134" customWidth="1"/>
    <col min="1787" max="1787" width="8.75" style="134" customWidth="1"/>
    <col min="1788" max="1788" width="5.625" style="134" bestFit="1" customWidth="1"/>
    <col min="1789" max="1789" width="7" style="134" bestFit="1" customWidth="1"/>
    <col min="1790" max="1794" width="5.625" style="134" bestFit="1" customWidth="1"/>
    <col min="1795" max="1795" width="6.375" style="134" bestFit="1" customWidth="1"/>
    <col min="1796" max="1796" width="9.625" style="134" bestFit="1" customWidth="1"/>
    <col min="1797" max="1797" width="7.25" style="134" bestFit="1" customWidth="1"/>
    <col min="1798" max="1798" width="9.125" style="134" bestFit="1" customWidth="1"/>
    <col min="1799" max="1799" width="8.5" style="134" bestFit="1" customWidth="1"/>
    <col min="1800" max="2034" width="10" style="134"/>
    <col min="2035" max="2035" width="3.625" style="134" customWidth="1"/>
    <col min="2036" max="2036" width="24.875" style="134" bestFit="1" customWidth="1"/>
    <col min="2037" max="2042" width="9" style="134" customWidth="1"/>
    <col min="2043" max="2043" width="8.75" style="134" customWidth="1"/>
    <col min="2044" max="2044" width="5.625" style="134" bestFit="1" customWidth="1"/>
    <col min="2045" max="2045" width="7" style="134" bestFit="1" customWidth="1"/>
    <col min="2046" max="2050" width="5.625" style="134" bestFit="1" customWidth="1"/>
    <col min="2051" max="2051" width="6.375" style="134" bestFit="1" customWidth="1"/>
    <col min="2052" max="2052" width="9.625" style="134" bestFit="1" customWidth="1"/>
    <col min="2053" max="2053" width="7.25" style="134" bestFit="1" customWidth="1"/>
    <col min="2054" max="2054" width="9.125" style="134" bestFit="1" customWidth="1"/>
    <col min="2055" max="2055" width="8.5" style="134" bestFit="1" customWidth="1"/>
    <col min="2056" max="2290" width="10" style="134"/>
    <col min="2291" max="2291" width="3.625" style="134" customWidth="1"/>
    <col min="2292" max="2292" width="24.875" style="134" bestFit="1" customWidth="1"/>
    <col min="2293" max="2298" width="9" style="134" customWidth="1"/>
    <col min="2299" max="2299" width="8.75" style="134" customWidth="1"/>
    <col min="2300" max="2300" width="5.625" style="134" bestFit="1" customWidth="1"/>
    <col min="2301" max="2301" width="7" style="134" bestFit="1" customWidth="1"/>
    <col min="2302" max="2306" width="5.625" style="134" bestFit="1" customWidth="1"/>
    <col min="2307" max="2307" width="6.375" style="134" bestFit="1" customWidth="1"/>
    <col min="2308" max="2308" width="9.625" style="134" bestFit="1" customWidth="1"/>
    <col min="2309" max="2309" width="7.25" style="134" bestFit="1" customWidth="1"/>
    <col min="2310" max="2310" width="9.125" style="134" bestFit="1" customWidth="1"/>
    <col min="2311" max="2311" width="8.5" style="134" bestFit="1" customWidth="1"/>
    <col min="2312" max="2546" width="10" style="134"/>
    <col min="2547" max="2547" width="3.625" style="134" customWidth="1"/>
    <col min="2548" max="2548" width="24.875" style="134" bestFit="1" customWidth="1"/>
    <col min="2549" max="2554" width="9" style="134" customWidth="1"/>
    <col min="2555" max="2555" width="8.75" style="134" customWidth="1"/>
    <col min="2556" max="2556" width="5.625" style="134" bestFit="1" customWidth="1"/>
    <col min="2557" max="2557" width="7" style="134" bestFit="1" customWidth="1"/>
    <col min="2558" max="2562" width="5.625" style="134" bestFit="1" customWidth="1"/>
    <col min="2563" max="2563" width="6.375" style="134" bestFit="1" customWidth="1"/>
    <col min="2564" max="2564" width="9.625" style="134" bestFit="1" customWidth="1"/>
    <col min="2565" max="2565" width="7.25" style="134" bestFit="1" customWidth="1"/>
    <col min="2566" max="2566" width="9.125" style="134" bestFit="1" customWidth="1"/>
    <col min="2567" max="2567" width="8.5" style="134" bestFit="1" customWidth="1"/>
    <col min="2568" max="2802" width="10" style="134"/>
    <col min="2803" max="2803" width="3.625" style="134" customWidth="1"/>
    <col min="2804" max="2804" width="24.875" style="134" bestFit="1" customWidth="1"/>
    <col min="2805" max="2810" width="9" style="134" customWidth="1"/>
    <col min="2811" max="2811" width="8.75" style="134" customWidth="1"/>
    <col min="2812" max="2812" width="5.625" style="134" bestFit="1" customWidth="1"/>
    <col min="2813" max="2813" width="7" style="134" bestFit="1" customWidth="1"/>
    <col min="2814" max="2818" width="5.625" style="134" bestFit="1" customWidth="1"/>
    <col min="2819" max="2819" width="6.375" style="134" bestFit="1" customWidth="1"/>
    <col min="2820" max="2820" width="9.625" style="134" bestFit="1" customWidth="1"/>
    <col min="2821" max="2821" width="7.25" style="134" bestFit="1" customWidth="1"/>
    <col min="2822" max="2822" width="9.125" style="134" bestFit="1" customWidth="1"/>
    <col min="2823" max="2823" width="8.5" style="134" bestFit="1" customWidth="1"/>
    <col min="2824" max="3058" width="10" style="134"/>
    <col min="3059" max="3059" width="3.625" style="134" customWidth="1"/>
    <col min="3060" max="3060" width="24.875" style="134" bestFit="1" customWidth="1"/>
    <col min="3061" max="3066" width="9" style="134" customWidth="1"/>
    <col min="3067" max="3067" width="8.75" style="134" customWidth="1"/>
    <col min="3068" max="3068" width="5.625" style="134" bestFit="1" customWidth="1"/>
    <col min="3069" max="3069" width="7" style="134" bestFit="1" customWidth="1"/>
    <col min="3070" max="3074" width="5.625" style="134" bestFit="1" customWidth="1"/>
    <col min="3075" max="3075" width="6.375" style="134" bestFit="1" customWidth="1"/>
    <col min="3076" max="3076" width="9.625" style="134" bestFit="1" customWidth="1"/>
    <col min="3077" max="3077" width="7.25" style="134" bestFit="1" customWidth="1"/>
    <col min="3078" max="3078" width="9.125" style="134" bestFit="1" customWidth="1"/>
    <col min="3079" max="3079" width="8.5" style="134" bestFit="1" customWidth="1"/>
    <col min="3080" max="3314" width="10" style="134"/>
    <col min="3315" max="3315" width="3.625" style="134" customWidth="1"/>
    <col min="3316" max="3316" width="24.875" style="134" bestFit="1" customWidth="1"/>
    <col min="3317" max="3322" width="9" style="134" customWidth="1"/>
    <col min="3323" max="3323" width="8.75" style="134" customWidth="1"/>
    <col min="3324" max="3324" width="5.625" style="134" bestFit="1" customWidth="1"/>
    <col min="3325" max="3325" width="7" style="134" bestFit="1" customWidth="1"/>
    <col min="3326" max="3330" width="5.625" style="134" bestFit="1" customWidth="1"/>
    <col min="3331" max="3331" width="6.375" style="134" bestFit="1" customWidth="1"/>
    <col min="3332" max="3332" width="9.625" style="134" bestFit="1" customWidth="1"/>
    <col min="3333" max="3333" width="7.25" style="134" bestFit="1" customWidth="1"/>
    <col min="3334" max="3334" width="9.125" style="134" bestFit="1" customWidth="1"/>
    <col min="3335" max="3335" width="8.5" style="134" bestFit="1" customWidth="1"/>
    <col min="3336" max="3570" width="10" style="134"/>
    <col min="3571" max="3571" width="3.625" style="134" customWidth="1"/>
    <col min="3572" max="3572" width="24.875" style="134" bestFit="1" customWidth="1"/>
    <col min="3573" max="3578" width="9" style="134" customWidth="1"/>
    <col min="3579" max="3579" width="8.75" style="134" customWidth="1"/>
    <col min="3580" max="3580" width="5.625" style="134" bestFit="1" customWidth="1"/>
    <col min="3581" max="3581" width="7" style="134" bestFit="1" customWidth="1"/>
    <col min="3582" max="3586" width="5.625" style="134" bestFit="1" customWidth="1"/>
    <col min="3587" max="3587" width="6.375" style="134" bestFit="1" customWidth="1"/>
    <col min="3588" max="3588" width="9.625" style="134" bestFit="1" customWidth="1"/>
    <col min="3589" max="3589" width="7.25" style="134" bestFit="1" customWidth="1"/>
    <col min="3590" max="3590" width="9.125" style="134" bestFit="1" customWidth="1"/>
    <col min="3591" max="3591" width="8.5" style="134" bestFit="1" customWidth="1"/>
    <col min="3592" max="3826" width="10" style="134"/>
    <col min="3827" max="3827" width="3.625" style="134" customWidth="1"/>
    <col min="3828" max="3828" width="24.875" style="134" bestFit="1" customWidth="1"/>
    <col min="3829" max="3834" width="9" style="134" customWidth="1"/>
    <col min="3835" max="3835" width="8.75" style="134" customWidth="1"/>
    <col min="3836" max="3836" width="5.625" style="134" bestFit="1" customWidth="1"/>
    <col min="3837" max="3837" width="7" style="134" bestFit="1" customWidth="1"/>
    <col min="3838" max="3842" width="5.625" style="134" bestFit="1" customWidth="1"/>
    <col min="3843" max="3843" width="6.375" style="134" bestFit="1" customWidth="1"/>
    <col min="3844" max="3844" width="9.625" style="134" bestFit="1" customWidth="1"/>
    <col min="3845" max="3845" width="7.25" style="134" bestFit="1" customWidth="1"/>
    <col min="3846" max="3846" width="9.125" style="134" bestFit="1" customWidth="1"/>
    <col min="3847" max="3847" width="8.5" style="134" bestFit="1" customWidth="1"/>
    <col min="3848" max="4082" width="10" style="134"/>
    <col min="4083" max="4083" width="3.625" style="134" customWidth="1"/>
    <col min="4084" max="4084" width="24.875" style="134" bestFit="1" customWidth="1"/>
    <col min="4085" max="4090" width="9" style="134" customWidth="1"/>
    <col min="4091" max="4091" width="8.75" style="134" customWidth="1"/>
    <col min="4092" max="4092" width="5.625" style="134" bestFit="1" customWidth="1"/>
    <col min="4093" max="4093" width="7" style="134" bestFit="1" customWidth="1"/>
    <col min="4094" max="4098" width="5.625" style="134" bestFit="1" customWidth="1"/>
    <col min="4099" max="4099" width="6.375" style="134" bestFit="1" customWidth="1"/>
    <col min="4100" max="4100" width="9.625" style="134" bestFit="1" customWidth="1"/>
    <col min="4101" max="4101" width="7.25" style="134" bestFit="1" customWidth="1"/>
    <col min="4102" max="4102" width="9.125" style="134" bestFit="1" customWidth="1"/>
    <col min="4103" max="4103" width="8.5" style="134" bestFit="1" customWidth="1"/>
    <col min="4104" max="4338" width="10" style="134"/>
    <col min="4339" max="4339" width="3.625" style="134" customWidth="1"/>
    <col min="4340" max="4340" width="24.875" style="134" bestFit="1" customWidth="1"/>
    <col min="4341" max="4346" width="9" style="134" customWidth="1"/>
    <col min="4347" max="4347" width="8.75" style="134" customWidth="1"/>
    <col min="4348" max="4348" width="5.625" style="134" bestFit="1" customWidth="1"/>
    <col min="4349" max="4349" width="7" style="134" bestFit="1" customWidth="1"/>
    <col min="4350" max="4354" width="5.625" style="134" bestFit="1" customWidth="1"/>
    <col min="4355" max="4355" width="6.375" style="134" bestFit="1" customWidth="1"/>
    <col min="4356" max="4356" width="9.625" style="134" bestFit="1" customWidth="1"/>
    <col min="4357" max="4357" width="7.25" style="134" bestFit="1" customWidth="1"/>
    <col min="4358" max="4358" width="9.125" style="134" bestFit="1" customWidth="1"/>
    <col min="4359" max="4359" width="8.5" style="134" bestFit="1" customWidth="1"/>
    <col min="4360" max="4594" width="10" style="134"/>
    <col min="4595" max="4595" width="3.625" style="134" customWidth="1"/>
    <col min="4596" max="4596" width="24.875" style="134" bestFit="1" customWidth="1"/>
    <col min="4597" max="4602" width="9" style="134" customWidth="1"/>
    <col min="4603" max="4603" width="8.75" style="134" customWidth="1"/>
    <col min="4604" max="4604" width="5.625" style="134" bestFit="1" customWidth="1"/>
    <col min="4605" max="4605" width="7" style="134" bestFit="1" customWidth="1"/>
    <col min="4606" max="4610" width="5.625" style="134" bestFit="1" customWidth="1"/>
    <col min="4611" max="4611" width="6.375" style="134" bestFit="1" customWidth="1"/>
    <col min="4612" max="4612" width="9.625" style="134" bestFit="1" customWidth="1"/>
    <col min="4613" max="4613" width="7.25" style="134" bestFit="1" customWidth="1"/>
    <col min="4614" max="4614" width="9.125" style="134" bestFit="1" customWidth="1"/>
    <col min="4615" max="4615" width="8.5" style="134" bestFit="1" customWidth="1"/>
    <col min="4616" max="4850" width="10" style="134"/>
    <col min="4851" max="4851" width="3.625" style="134" customWidth="1"/>
    <col min="4852" max="4852" width="24.875" style="134" bestFit="1" customWidth="1"/>
    <col min="4853" max="4858" width="9" style="134" customWidth="1"/>
    <col min="4859" max="4859" width="8.75" style="134" customWidth="1"/>
    <col min="4860" max="4860" width="5.625" style="134" bestFit="1" customWidth="1"/>
    <col min="4861" max="4861" width="7" style="134" bestFit="1" customWidth="1"/>
    <col min="4862" max="4866" width="5.625" style="134" bestFit="1" customWidth="1"/>
    <col min="4867" max="4867" width="6.375" style="134" bestFit="1" customWidth="1"/>
    <col min="4868" max="4868" width="9.625" style="134" bestFit="1" customWidth="1"/>
    <col min="4869" max="4869" width="7.25" style="134" bestFit="1" customWidth="1"/>
    <col min="4870" max="4870" width="9.125" style="134" bestFit="1" customWidth="1"/>
    <col min="4871" max="4871" width="8.5" style="134" bestFit="1" customWidth="1"/>
    <col min="4872" max="5106" width="10" style="134"/>
    <col min="5107" max="5107" width="3.625" style="134" customWidth="1"/>
    <col min="5108" max="5108" width="24.875" style="134" bestFit="1" customWidth="1"/>
    <col min="5109" max="5114" width="9" style="134" customWidth="1"/>
    <col min="5115" max="5115" width="8.75" style="134" customWidth="1"/>
    <col min="5116" max="5116" width="5.625" style="134" bestFit="1" customWidth="1"/>
    <col min="5117" max="5117" width="7" style="134" bestFit="1" customWidth="1"/>
    <col min="5118" max="5122" width="5.625" style="134" bestFit="1" customWidth="1"/>
    <col min="5123" max="5123" width="6.375" style="134" bestFit="1" customWidth="1"/>
    <col min="5124" max="5124" width="9.625" style="134" bestFit="1" customWidth="1"/>
    <col min="5125" max="5125" width="7.25" style="134" bestFit="1" customWidth="1"/>
    <col min="5126" max="5126" width="9.125" style="134" bestFit="1" customWidth="1"/>
    <col min="5127" max="5127" width="8.5" style="134" bestFit="1" customWidth="1"/>
    <col min="5128" max="5362" width="10" style="134"/>
    <col min="5363" max="5363" width="3.625" style="134" customWidth="1"/>
    <col min="5364" max="5364" width="24.875" style="134" bestFit="1" customWidth="1"/>
    <col min="5365" max="5370" width="9" style="134" customWidth="1"/>
    <col min="5371" max="5371" width="8.75" style="134" customWidth="1"/>
    <col min="5372" max="5372" width="5.625" style="134" bestFit="1" customWidth="1"/>
    <col min="5373" max="5373" width="7" style="134" bestFit="1" customWidth="1"/>
    <col min="5374" max="5378" width="5.625" style="134" bestFit="1" customWidth="1"/>
    <col min="5379" max="5379" width="6.375" style="134" bestFit="1" customWidth="1"/>
    <col min="5380" max="5380" width="9.625" style="134" bestFit="1" customWidth="1"/>
    <col min="5381" max="5381" width="7.25" style="134" bestFit="1" customWidth="1"/>
    <col min="5382" max="5382" width="9.125" style="134" bestFit="1" customWidth="1"/>
    <col min="5383" max="5383" width="8.5" style="134" bestFit="1" customWidth="1"/>
    <col min="5384" max="5618" width="10" style="134"/>
    <col min="5619" max="5619" width="3.625" style="134" customWidth="1"/>
    <col min="5620" max="5620" width="24.875" style="134" bestFit="1" customWidth="1"/>
    <col min="5621" max="5626" width="9" style="134" customWidth="1"/>
    <col min="5627" max="5627" width="8.75" style="134" customWidth="1"/>
    <col min="5628" max="5628" width="5.625" style="134" bestFit="1" customWidth="1"/>
    <col min="5629" max="5629" width="7" style="134" bestFit="1" customWidth="1"/>
    <col min="5630" max="5634" width="5.625" style="134" bestFit="1" customWidth="1"/>
    <col min="5635" max="5635" width="6.375" style="134" bestFit="1" customWidth="1"/>
    <col min="5636" max="5636" width="9.625" style="134" bestFit="1" customWidth="1"/>
    <col min="5637" max="5637" width="7.25" style="134" bestFit="1" customWidth="1"/>
    <col min="5638" max="5638" width="9.125" style="134" bestFit="1" customWidth="1"/>
    <col min="5639" max="5639" width="8.5" style="134" bestFit="1" customWidth="1"/>
    <col min="5640" max="5874" width="10" style="134"/>
    <col min="5875" max="5875" width="3.625" style="134" customWidth="1"/>
    <col min="5876" max="5876" width="24.875" style="134" bestFit="1" customWidth="1"/>
    <col min="5877" max="5882" width="9" style="134" customWidth="1"/>
    <col min="5883" max="5883" width="8.75" style="134" customWidth="1"/>
    <col min="5884" max="5884" width="5.625" style="134" bestFit="1" customWidth="1"/>
    <col min="5885" max="5885" width="7" style="134" bestFit="1" customWidth="1"/>
    <col min="5886" max="5890" width="5.625" style="134" bestFit="1" customWidth="1"/>
    <col min="5891" max="5891" width="6.375" style="134" bestFit="1" customWidth="1"/>
    <col min="5892" max="5892" width="9.625" style="134" bestFit="1" customWidth="1"/>
    <col min="5893" max="5893" width="7.25" style="134" bestFit="1" customWidth="1"/>
    <col min="5894" max="5894" width="9.125" style="134" bestFit="1" customWidth="1"/>
    <col min="5895" max="5895" width="8.5" style="134" bestFit="1" customWidth="1"/>
    <col min="5896" max="6130" width="10" style="134"/>
    <col min="6131" max="6131" width="3.625" style="134" customWidth="1"/>
    <col min="6132" max="6132" width="24.875" style="134" bestFit="1" customWidth="1"/>
    <col min="6133" max="6138" width="9" style="134" customWidth="1"/>
    <col min="6139" max="6139" width="8.75" style="134" customWidth="1"/>
    <col min="6140" max="6140" width="5.625" style="134" bestFit="1" customWidth="1"/>
    <col min="6141" max="6141" width="7" style="134" bestFit="1" customWidth="1"/>
    <col min="6142" max="6146" width="5.625" style="134" bestFit="1" customWidth="1"/>
    <col min="6147" max="6147" width="6.375" style="134" bestFit="1" customWidth="1"/>
    <col min="6148" max="6148" width="9.625" style="134" bestFit="1" customWidth="1"/>
    <col min="6149" max="6149" width="7.25" style="134" bestFit="1" customWidth="1"/>
    <col min="6150" max="6150" width="9.125" style="134" bestFit="1" customWidth="1"/>
    <col min="6151" max="6151" width="8.5" style="134" bestFit="1" customWidth="1"/>
    <col min="6152" max="6386" width="10" style="134"/>
    <col min="6387" max="6387" width="3.625" style="134" customWidth="1"/>
    <col min="6388" max="6388" width="24.875" style="134" bestFit="1" customWidth="1"/>
    <col min="6389" max="6394" width="9" style="134" customWidth="1"/>
    <col min="6395" max="6395" width="8.75" style="134" customWidth="1"/>
    <col min="6396" max="6396" width="5.625" style="134" bestFit="1" customWidth="1"/>
    <col min="6397" max="6397" width="7" style="134" bestFit="1" customWidth="1"/>
    <col min="6398" max="6402" width="5.625" style="134" bestFit="1" customWidth="1"/>
    <col min="6403" max="6403" width="6.375" style="134" bestFit="1" customWidth="1"/>
    <col min="6404" max="6404" width="9.625" style="134" bestFit="1" customWidth="1"/>
    <col min="6405" max="6405" width="7.25" style="134" bestFit="1" customWidth="1"/>
    <col min="6406" max="6406" width="9.125" style="134" bestFit="1" customWidth="1"/>
    <col min="6407" max="6407" width="8.5" style="134" bestFit="1" customWidth="1"/>
    <col min="6408" max="6642" width="10" style="134"/>
    <col min="6643" max="6643" width="3.625" style="134" customWidth="1"/>
    <col min="6644" max="6644" width="24.875" style="134" bestFit="1" customWidth="1"/>
    <col min="6645" max="6650" width="9" style="134" customWidth="1"/>
    <col min="6651" max="6651" width="8.75" style="134" customWidth="1"/>
    <col min="6652" max="6652" width="5.625" style="134" bestFit="1" customWidth="1"/>
    <col min="6653" max="6653" width="7" style="134" bestFit="1" customWidth="1"/>
    <col min="6654" max="6658" width="5.625" style="134" bestFit="1" customWidth="1"/>
    <col min="6659" max="6659" width="6.375" style="134" bestFit="1" customWidth="1"/>
    <col min="6660" max="6660" width="9.625" style="134" bestFit="1" customWidth="1"/>
    <col min="6661" max="6661" width="7.25" style="134" bestFit="1" customWidth="1"/>
    <col min="6662" max="6662" width="9.125" style="134" bestFit="1" customWidth="1"/>
    <col min="6663" max="6663" width="8.5" style="134" bestFit="1" customWidth="1"/>
    <col min="6664" max="6898" width="10" style="134"/>
    <col min="6899" max="6899" width="3.625" style="134" customWidth="1"/>
    <col min="6900" max="6900" width="24.875" style="134" bestFit="1" customWidth="1"/>
    <col min="6901" max="6906" width="9" style="134" customWidth="1"/>
    <col min="6907" max="6907" width="8.75" style="134" customWidth="1"/>
    <col min="6908" max="6908" width="5.625" style="134" bestFit="1" customWidth="1"/>
    <col min="6909" max="6909" width="7" style="134" bestFit="1" customWidth="1"/>
    <col min="6910" max="6914" width="5.625" style="134" bestFit="1" customWidth="1"/>
    <col min="6915" max="6915" width="6.375" style="134" bestFit="1" customWidth="1"/>
    <col min="6916" max="6916" width="9.625" style="134" bestFit="1" customWidth="1"/>
    <col min="6917" max="6917" width="7.25" style="134" bestFit="1" customWidth="1"/>
    <col min="6918" max="6918" width="9.125" style="134" bestFit="1" customWidth="1"/>
    <col min="6919" max="6919" width="8.5" style="134" bestFit="1" customWidth="1"/>
    <col min="6920" max="7154" width="10" style="134"/>
    <col min="7155" max="7155" width="3.625" style="134" customWidth="1"/>
    <col min="7156" max="7156" width="24.875" style="134" bestFit="1" customWidth="1"/>
    <col min="7157" max="7162" width="9" style="134" customWidth="1"/>
    <col min="7163" max="7163" width="8.75" style="134" customWidth="1"/>
    <col min="7164" max="7164" width="5.625" style="134" bestFit="1" customWidth="1"/>
    <col min="7165" max="7165" width="7" style="134" bestFit="1" customWidth="1"/>
    <col min="7166" max="7170" width="5.625" style="134" bestFit="1" customWidth="1"/>
    <col min="7171" max="7171" width="6.375" style="134" bestFit="1" customWidth="1"/>
    <col min="7172" max="7172" width="9.625" style="134" bestFit="1" customWidth="1"/>
    <col min="7173" max="7173" width="7.25" style="134" bestFit="1" customWidth="1"/>
    <col min="7174" max="7174" width="9.125" style="134" bestFit="1" customWidth="1"/>
    <col min="7175" max="7175" width="8.5" style="134" bestFit="1" customWidth="1"/>
    <col min="7176" max="7410" width="10" style="134"/>
    <col min="7411" max="7411" width="3.625" style="134" customWidth="1"/>
    <col min="7412" max="7412" width="24.875" style="134" bestFit="1" customWidth="1"/>
    <col min="7413" max="7418" width="9" style="134" customWidth="1"/>
    <col min="7419" max="7419" width="8.75" style="134" customWidth="1"/>
    <col min="7420" max="7420" width="5.625" style="134" bestFit="1" customWidth="1"/>
    <col min="7421" max="7421" width="7" style="134" bestFit="1" customWidth="1"/>
    <col min="7422" max="7426" width="5.625" style="134" bestFit="1" customWidth="1"/>
    <col min="7427" max="7427" width="6.375" style="134" bestFit="1" customWidth="1"/>
    <col min="7428" max="7428" width="9.625" style="134" bestFit="1" customWidth="1"/>
    <col min="7429" max="7429" width="7.25" style="134" bestFit="1" customWidth="1"/>
    <col min="7430" max="7430" width="9.125" style="134" bestFit="1" customWidth="1"/>
    <col min="7431" max="7431" width="8.5" style="134" bestFit="1" customWidth="1"/>
    <col min="7432" max="7666" width="10" style="134"/>
    <col min="7667" max="7667" width="3.625" style="134" customWidth="1"/>
    <col min="7668" max="7668" width="24.875" style="134" bestFit="1" customWidth="1"/>
    <col min="7669" max="7674" width="9" style="134" customWidth="1"/>
    <col min="7675" max="7675" width="8.75" style="134" customWidth="1"/>
    <col min="7676" max="7676" width="5.625" style="134" bestFit="1" customWidth="1"/>
    <col min="7677" max="7677" width="7" style="134" bestFit="1" customWidth="1"/>
    <col min="7678" max="7682" width="5.625" style="134" bestFit="1" customWidth="1"/>
    <col min="7683" max="7683" width="6.375" style="134" bestFit="1" customWidth="1"/>
    <col min="7684" max="7684" width="9.625" style="134" bestFit="1" customWidth="1"/>
    <col min="7685" max="7685" width="7.25" style="134" bestFit="1" customWidth="1"/>
    <col min="7686" max="7686" width="9.125" style="134" bestFit="1" customWidth="1"/>
    <col min="7687" max="7687" width="8.5" style="134" bestFit="1" customWidth="1"/>
    <col min="7688" max="7922" width="10" style="134"/>
    <col min="7923" max="7923" width="3.625" style="134" customWidth="1"/>
    <col min="7924" max="7924" width="24.875" style="134" bestFit="1" customWidth="1"/>
    <col min="7925" max="7930" width="9" style="134" customWidth="1"/>
    <col min="7931" max="7931" width="8.75" style="134" customWidth="1"/>
    <col min="7932" max="7932" width="5.625" style="134" bestFit="1" customWidth="1"/>
    <col min="7933" max="7933" width="7" style="134" bestFit="1" customWidth="1"/>
    <col min="7934" max="7938" width="5.625" style="134" bestFit="1" customWidth="1"/>
    <col min="7939" max="7939" width="6.375" style="134" bestFit="1" customWidth="1"/>
    <col min="7940" max="7940" width="9.625" style="134" bestFit="1" customWidth="1"/>
    <col min="7941" max="7941" width="7.25" style="134" bestFit="1" customWidth="1"/>
    <col min="7942" max="7942" width="9.125" style="134" bestFit="1" customWidth="1"/>
    <col min="7943" max="7943" width="8.5" style="134" bestFit="1" customWidth="1"/>
    <col min="7944" max="8178" width="10" style="134"/>
    <col min="8179" max="8179" width="3.625" style="134" customWidth="1"/>
    <col min="8180" max="8180" width="24.875" style="134" bestFit="1" customWidth="1"/>
    <col min="8181" max="8186" width="9" style="134" customWidth="1"/>
    <col min="8187" max="8187" width="8.75" style="134" customWidth="1"/>
    <col min="8188" max="8188" width="5.625" style="134" bestFit="1" customWidth="1"/>
    <col min="8189" max="8189" width="7" style="134" bestFit="1" customWidth="1"/>
    <col min="8190" max="8194" width="5.625" style="134" bestFit="1" customWidth="1"/>
    <col min="8195" max="8195" width="6.375" style="134" bestFit="1" customWidth="1"/>
    <col min="8196" max="8196" width="9.625" style="134" bestFit="1" customWidth="1"/>
    <col min="8197" max="8197" width="7.25" style="134" bestFit="1" customWidth="1"/>
    <col min="8198" max="8198" width="9.125" style="134" bestFit="1" customWidth="1"/>
    <col min="8199" max="8199" width="8.5" style="134" bestFit="1" customWidth="1"/>
    <col min="8200" max="8434" width="10" style="134"/>
    <col min="8435" max="8435" width="3.625" style="134" customWidth="1"/>
    <col min="8436" max="8436" width="24.875" style="134" bestFit="1" customWidth="1"/>
    <col min="8437" max="8442" width="9" style="134" customWidth="1"/>
    <col min="8443" max="8443" width="8.75" style="134" customWidth="1"/>
    <col min="8444" max="8444" width="5.625" style="134" bestFit="1" customWidth="1"/>
    <col min="8445" max="8445" width="7" style="134" bestFit="1" customWidth="1"/>
    <col min="8446" max="8450" width="5.625" style="134" bestFit="1" customWidth="1"/>
    <col min="8451" max="8451" width="6.375" style="134" bestFit="1" customWidth="1"/>
    <col min="8452" max="8452" width="9.625" style="134" bestFit="1" customWidth="1"/>
    <col min="8453" max="8453" width="7.25" style="134" bestFit="1" customWidth="1"/>
    <col min="8454" max="8454" width="9.125" style="134" bestFit="1" customWidth="1"/>
    <col min="8455" max="8455" width="8.5" style="134" bestFit="1" customWidth="1"/>
    <col min="8456" max="8690" width="10" style="134"/>
    <col min="8691" max="8691" width="3.625" style="134" customWidth="1"/>
    <col min="8692" max="8692" width="24.875" style="134" bestFit="1" customWidth="1"/>
    <col min="8693" max="8698" width="9" style="134" customWidth="1"/>
    <col min="8699" max="8699" width="8.75" style="134" customWidth="1"/>
    <col min="8700" max="8700" width="5.625" style="134" bestFit="1" customWidth="1"/>
    <col min="8701" max="8701" width="7" style="134" bestFit="1" customWidth="1"/>
    <col min="8702" max="8706" width="5.625" style="134" bestFit="1" customWidth="1"/>
    <col min="8707" max="8707" width="6.375" style="134" bestFit="1" customWidth="1"/>
    <col min="8708" max="8708" width="9.625" style="134" bestFit="1" customWidth="1"/>
    <col min="8709" max="8709" width="7.25" style="134" bestFit="1" customWidth="1"/>
    <col min="8710" max="8710" width="9.125" style="134" bestFit="1" customWidth="1"/>
    <col min="8711" max="8711" width="8.5" style="134" bestFit="1" customWidth="1"/>
    <col min="8712" max="8946" width="10" style="134"/>
    <col min="8947" max="8947" width="3.625" style="134" customWidth="1"/>
    <col min="8948" max="8948" width="24.875" style="134" bestFit="1" customWidth="1"/>
    <col min="8949" max="8954" width="9" style="134" customWidth="1"/>
    <col min="8955" max="8955" width="8.75" style="134" customWidth="1"/>
    <col min="8956" max="8956" width="5.625" style="134" bestFit="1" customWidth="1"/>
    <col min="8957" max="8957" width="7" style="134" bestFit="1" customWidth="1"/>
    <col min="8958" max="8962" width="5.625" style="134" bestFit="1" customWidth="1"/>
    <col min="8963" max="8963" width="6.375" style="134" bestFit="1" customWidth="1"/>
    <col min="8964" max="8964" width="9.625" style="134" bestFit="1" customWidth="1"/>
    <col min="8965" max="8965" width="7.25" style="134" bestFit="1" customWidth="1"/>
    <col min="8966" max="8966" width="9.125" style="134" bestFit="1" customWidth="1"/>
    <col min="8967" max="8967" width="8.5" style="134" bestFit="1" customWidth="1"/>
    <col min="8968" max="9202" width="10" style="134"/>
    <col min="9203" max="9203" width="3.625" style="134" customWidth="1"/>
    <col min="9204" max="9204" width="24.875" style="134" bestFit="1" customWidth="1"/>
    <col min="9205" max="9210" width="9" style="134" customWidth="1"/>
    <col min="9211" max="9211" width="8.75" style="134" customWidth="1"/>
    <col min="9212" max="9212" width="5.625" style="134" bestFit="1" customWidth="1"/>
    <col min="9213" max="9213" width="7" style="134" bestFit="1" customWidth="1"/>
    <col min="9214" max="9218" width="5.625" style="134" bestFit="1" customWidth="1"/>
    <col min="9219" max="9219" width="6.375" style="134" bestFit="1" customWidth="1"/>
    <col min="9220" max="9220" width="9.625" style="134" bestFit="1" customWidth="1"/>
    <col min="9221" max="9221" width="7.25" style="134" bestFit="1" customWidth="1"/>
    <col min="9222" max="9222" width="9.125" style="134" bestFit="1" customWidth="1"/>
    <col min="9223" max="9223" width="8.5" style="134" bestFit="1" customWidth="1"/>
    <col min="9224" max="9458" width="10" style="134"/>
    <col min="9459" max="9459" width="3.625" style="134" customWidth="1"/>
    <col min="9460" max="9460" width="24.875" style="134" bestFit="1" customWidth="1"/>
    <col min="9461" max="9466" width="9" style="134" customWidth="1"/>
    <col min="9467" max="9467" width="8.75" style="134" customWidth="1"/>
    <col min="9468" max="9468" width="5.625" style="134" bestFit="1" customWidth="1"/>
    <col min="9469" max="9469" width="7" style="134" bestFit="1" customWidth="1"/>
    <col min="9470" max="9474" width="5.625" style="134" bestFit="1" customWidth="1"/>
    <col min="9475" max="9475" width="6.375" style="134" bestFit="1" customWidth="1"/>
    <col min="9476" max="9476" width="9.625" style="134" bestFit="1" customWidth="1"/>
    <col min="9477" max="9477" width="7.25" style="134" bestFit="1" customWidth="1"/>
    <col min="9478" max="9478" width="9.125" style="134" bestFit="1" customWidth="1"/>
    <col min="9479" max="9479" width="8.5" style="134" bestFit="1" customWidth="1"/>
    <col min="9480" max="9714" width="10" style="134"/>
    <col min="9715" max="9715" width="3.625" style="134" customWidth="1"/>
    <col min="9716" max="9716" width="24.875" style="134" bestFit="1" customWidth="1"/>
    <col min="9717" max="9722" width="9" style="134" customWidth="1"/>
    <col min="9723" max="9723" width="8.75" style="134" customWidth="1"/>
    <col min="9724" max="9724" width="5.625" style="134" bestFit="1" customWidth="1"/>
    <col min="9725" max="9725" width="7" style="134" bestFit="1" customWidth="1"/>
    <col min="9726" max="9730" width="5.625" style="134" bestFit="1" customWidth="1"/>
    <col min="9731" max="9731" width="6.375" style="134" bestFit="1" customWidth="1"/>
    <col min="9732" max="9732" width="9.625" style="134" bestFit="1" customWidth="1"/>
    <col min="9733" max="9733" width="7.25" style="134" bestFit="1" customWidth="1"/>
    <col min="9734" max="9734" width="9.125" style="134" bestFit="1" customWidth="1"/>
    <col min="9735" max="9735" width="8.5" style="134" bestFit="1" customWidth="1"/>
    <col min="9736" max="9970" width="10" style="134"/>
    <col min="9971" max="9971" width="3.625" style="134" customWidth="1"/>
    <col min="9972" max="9972" width="24.875" style="134" bestFit="1" customWidth="1"/>
    <col min="9973" max="9978" width="9" style="134" customWidth="1"/>
    <col min="9979" max="9979" width="8.75" style="134" customWidth="1"/>
    <col min="9980" max="9980" width="5.625" style="134" bestFit="1" customWidth="1"/>
    <col min="9981" max="9981" width="7" style="134" bestFit="1" customWidth="1"/>
    <col min="9982" max="9986" width="5.625" style="134" bestFit="1" customWidth="1"/>
    <col min="9987" max="9987" width="6.375" style="134" bestFit="1" customWidth="1"/>
    <col min="9988" max="9988" width="9.625" style="134" bestFit="1" customWidth="1"/>
    <col min="9989" max="9989" width="7.25" style="134" bestFit="1" customWidth="1"/>
    <col min="9990" max="9990" width="9.125" style="134" bestFit="1" customWidth="1"/>
    <col min="9991" max="9991" width="8.5" style="134" bestFit="1" customWidth="1"/>
    <col min="9992" max="10226" width="10" style="134"/>
    <col min="10227" max="10227" width="3.625" style="134" customWidth="1"/>
    <col min="10228" max="10228" width="24.875" style="134" bestFit="1" customWidth="1"/>
    <col min="10229" max="10234" width="9" style="134" customWidth="1"/>
    <col min="10235" max="10235" width="8.75" style="134" customWidth="1"/>
    <col min="10236" max="10236" width="5.625" style="134" bestFit="1" customWidth="1"/>
    <col min="10237" max="10237" width="7" style="134" bestFit="1" customWidth="1"/>
    <col min="10238" max="10242" width="5.625" style="134" bestFit="1" customWidth="1"/>
    <col min="10243" max="10243" width="6.375" style="134" bestFit="1" customWidth="1"/>
    <col min="10244" max="10244" width="9.625" style="134" bestFit="1" customWidth="1"/>
    <col min="10245" max="10245" width="7.25" style="134" bestFit="1" customWidth="1"/>
    <col min="10246" max="10246" width="9.125" style="134" bestFit="1" customWidth="1"/>
    <col min="10247" max="10247" width="8.5" style="134" bestFit="1" customWidth="1"/>
    <col min="10248" max="10482" width="10" style="134"/>
    <col min="10483" max="10483" width="3.625" style="134" customWidth="1"/>
    <col min="10484" max="10484" width="24.875" style="134" bestFit="1" customWidth="1"/>
    <col min="10485" max="10490" width="9" style="134" customWidth="1"/>
    <col min="10491" max="10491" width="8.75" style="134" customWidth="1"/>
    <col min="10492" max="10492" width="5.625" style="134" bestFit="1" customWidth="1"/>
    <col min="10493" max="10493" width="7" style="134" bestFit="1" customWidth="1"/>
    <col min="10494" max="10498" width="5.625" style="134" bestFit="1" customWidth="1"/>
    <col min="10499" max="10499" width="6.375" style="134" bestFit="1" customWidth="1"/>
    <col min="10500" max="10500" width="9.625" style="134" bestFit="1" customWidth="1"/>
    <col min="10501" max="10501" width="7.25" style="134" bestFit="1" customWidth="1"/>
    <col min="10502" max="10502" width="9.125" style="134" bestFit="1" customWidth="1"/>
    <col min="10503" max="10503" width="8.5" style="134" bestFit="1" customWidth="1"/>
    <col min="10504" max="10738" width="10" style="134"/>
    <col min="10739" max="10739" width="3.625" style="134" customWidth="1"/>
    <col min="10740" max="10740" width="24.875" style="134" bestFit="1" customWidth="1"/>
    <col min="10741" max="10746" width="9" style="134" customWidth="1"/>
    <col min="10747" max="10747" width="8.75" style="134" customWidth="1"/>
    <col min="10748" max="10748" width="5.625" style="134" bestFit="1" customWidth="1"/>
    <col min="10749" max="10749" width="7" style="134" bestFit="1" customWidth="1"/>
    <col min="10750" max="10754" width="5.625" style="134" bestFit="1" customWidth="1"/>
    <col min="10755" max="10755" width="6.375" style="134" bestFit="1" customWidth="1"/>
    <col min="10756" max="10756" width="9.625" style="134" bestFit="1" customWidth="1"/>
    <col min="10757" max="10757" width="7.25" style="134" bestFit="1" customWidth="1"/>
    <col min="10758" max="10758" width="9.125" style="134" bestFit="1" customWidth="1"/>
    <col min="10759" max="10759" width="8.5" style="134" bestFit="1" customWidth="1"/>
    <col min="10760" max="10994" width="10" style="134"/>
    <col min="10995" max="10995" width="3.625" style="134" customWidth="1"/>
    <col min="10996" max="10996" width="24.875" style="134" bestFit="1" customWidth="1"/>
    <col min="10997" max="11002" width="9" style="134" customWidth="1"/>
    <col min="11003" max="11003" width="8.75" style="134" customWidth="1"/>
    <col min="11004" max="11004" width="5.625" style="134" bestFit="1" customWidth="1"/>
    <col min="11005" max="11005" width="7" style="134" bestFit="1" customWidth="1"/>
    <col min="11006" max="11010" width="5.625" style="134" bestFit="1" customWidth="1"/>
    <col min="11011" max="11011" width="6.375" style="134" bestFit="1" customWidth="1"/>
    <col min="11012" max="11012" width="9.625" style="134" bestFit="1" customWidth="1"/>
    <col min="11013" max="11013" width="7.25" style="134" bestFit="1" customWidth="1"/>
    <col min="11014" max="11014" width="9.125" style="134" bestFit="1" customWidth="1"/>
    <col min="11015" max="11015" width="8.5" style="134" bestFit="1" customWidth="1"/>
    <col min="11016" max="11250" width="10" style="134"/>
    <col min="11251" max="11251" width="3.625" style="134" customWidth="1"/>
    <col min="11252" max="11252" width="24.875" style="134" bestFit="1" customWidth="1"/>
    <col min="11253" max="11258" width="9" style="134" customWidth="1"/>
    <col min="11259" max="11259" width="8.75" style="134" customWidth="1"/>
    <col min="11260" max="11260" width="5.625" style="134" bestFit="1" customWidth="1"/>
    <col min="11261" max="11261" width="7" style="134" bestFit="1" customWidth="1"/>
    <col min="11262" max="11266" width="5.625" style="134" bestFit="1" customWidth="1"/>
    <col min="11267" max="11267" width="6.375" style="134" bestFit="1" customWidth="1"/>
    <col min="11268" max="11268" width="9.625" style="134" bestFit="1" customWidth="1"/>
    <col min="11269" max="11269" width="7.25" style="134" bestFit="1" customWidth="1"/>
    <col min="11270" max="11270" width="9.125" style="134" bestFit="1" customWidth="1"/>
    <col min="11271" max="11271" width="8.5" style="134" bestFit="1" customWidth="1"/>
    <col min="11272" max="11506" width="10" style="134"/>
    <col min="11507" max="11507" width="3.625" style="134" customWidth="1"/>
    <col min="11508" max="11508" width="24.875" style="134" bestFit="1" customWidth="1"/>
    <col min="11509" max="11514" width="9" style="134" customWidth="1"/>
    <col min="11515" max="11515" width="8.75" style="134" customWidth="1"/>
    <col min="11516" max="11516" width="5.625" style="134" bestFit="1" customWidth="1"/>
    <col min="11517" max="11517" width="7" style="134" bestFit="1" customWidth="1"/>
    <col min="11518" max="11522" width="5.625" style="134" bestFit="1" customWidth="1"/>
    <col min="11523" max="11523" width="6.375" style="134" bestFit="1" customWidth="1"/>
    <col min="11524" max="11524" width="9.625" style="134" bestFit="1" customWidth="1"/>
    <col min="11525" max="11525" width="7.25" style="134" bestFit="1" customWidth="1"/>
    <col min="11526" max="11526" width="9.125" style="134" bestFit="1" customWidth="1"/>
    <col min="11527" max="11527" width="8.5" style="134" bestFit="1" customWidth="1"/>
    <col min="11528" max="11762" width="10" style="134"/>
    <col min="11763" max="11763" width="3.625" style="134" customWidth="1"/>
    <col min="11764" max="11764" width="24.875" style="134" bestFit="1" customWidth="1"/>
    <col min="11765" max="11770" width="9" style="134" customWidth="1"/>
    <col min="11771" max="11771" width="8.75" style="134" customWidth="1"/>
    <col min="11772" max="11772" width="5.625" style="134" bestFit="1" customWidth="1"/>
    <col min="11773" max="11773" width="7" style="134" bestFit="1" customWidth="1"/>
    <col min="11774" max="11778" width="5.625" style="134" bestFit="1" customWidth="1"/>
    <col min="11779" max="11779" width="6.375" style="134" bestFit="1" customWidth="1"/>
    <col min="11780" max="11780" width="9.625" style="134" bestFit="1" customWidth="1"/>
    <col min="11781" max="11781" width="7.25" style="134" bestFit="1" customWidth="1"/>
    <col min="11782" max="11782" width="9.125" style="134" bestFit="1" customWidth="1"/>
    <col min="11783" max="11783" width="8.5" style="134" bestFit="1" customWidth="1"/>
    <col min="11784" max="12018" width="10" style="134"/>
    <col min="12019" max="12019" width="3.625" style="134" customWidth="1"/>
    <col min="12020" max="12020" width="24.875" style="134" bestFit="1" customWidth="1"/>
    <col min="12021" max="12026" width="9" style="134" customWidth="1"/>
    <col min="12027" max="12027" width="8.75" style="134" customWidth="1"/>
    <col min="12028" max="12028" width="5.625" style="134" bestFit="1" customWidth="1"/>
    <col min="12029" max="12029" width="7" style="134" bestFit="1" customWidth="1"/>
    <col min="12030" max="12034" width="5.625" style="134" bestFit="1" customWidth="1"/>
    <col min="12035" max="12035" width="6.375" style="134" bestFit="1" customWidth="1"/>
    <col min="12036" max="12036" width="9.625" style="134" bestFit="1" customWidth="1"/>
    <col min="12037" max="12037" width="7.25" style="134" bestFit="1" customWidth="1"/>
    <col min="12038" max="12038" width="9.125" style="134" bestFit="1" customWidth="1"/>
    <col min="12039" max="12039" width="8.5" style="134" bestFit="1" customWidth="1"/>
    <col min="12040" max="12274" width="10" style="134"/>
    <col min="12275" max="12275" width="3.625" style="134" customWidth="1"/>
    <col min="12276" max="12276" width="24.875" style="134" bestFit="1" customWidth="1"/>
    <col min="12277" max="12282" width="9" style="134" customWidth="1"/>
    <col min="12283" max="12283" width="8.75" style="134" customWidth="1"/>
    <col min="12284" max="12284" width="5.625" style="134" bestFit="1" customWidth="1"/>
    <col min="12285" max="12285" width="7" style="134" bestFit="1" customWidth="1"/>
    <col min="12286" max="12290" width="5.625" style="134" bestFit="1" customWidth="1"/>
    <col min="12291" max="12291" width="6.375" style="134" bestFit="1" customWidth="1"/>
    <col min="12292" max="12292" width="9.625" style="134" bestFit="1" customWidth="1"/>
    <col min="12293" max="12293" width="7.25" style="134" bestFit="1" customWidth="1"/>
    <col min="12294" max="12294" width="9.125" style="134" bestFit="1" customWidth="1"/>
    <col min="12295" max="12295" width="8.5" style="134" bestFit="1" customWidth="1"/>
    <col min="12296" max="12530" width="10" style="134"/>
    <col min="12531" max="12531" width="3.625" style="134" customWidth="1"/>
    <col min="12532" max="12532" width="24.875" style="134" bestFit="1" customWidth="1"/>
    <col min="12533" max="12538" width="9" style="134" customWidth="1"/>
    <col min="12539" max="12539" width="8.75" style="134" customWidth="1"/>
    <col min="12540" max="12540" width="5.625" style="134" bestFit="1" customWidth="1"/>
    <col min="12541" max="12541" width="7" style="134" bestFit="1" customWidth="1"/>
    <col min="12542" max="12546" width="5.625" style="134" bestFit="1" customWidth="1"/>
    <col min="12547" max="12547" width="6.375" style="134" bestFit="1" customWidth="1"/>
    <col min="12548" max="12548" width="9.625" style="134" bestFit="1" customWidth="1"/>
    <col min="12549" max="12549" width="7.25" style="134" bestFit="1" customWidth="1"/>
    <col min="12550" max="12550" width="9.125" style="134" bestFit="1" customWidth="1"/>
    <col min="12551" max="12551" width="8.5" style="134" bestFit="1" customWidth="1"/>
    <col min="12552" max="12786" width="10" style="134"/>
    <col min="12787" max="12787" width="3.625" style="134" customWidth="1"/>
    <col min="12788" max="12788" width="24.875" style="134" bestFit="1" customWidth="1"/>
    <col min="12789" max="12794" width="9" style="134" customWidth="1"/>
    <col min="12795" max="12795" width="8.75" style="134" customWidth="1"/>
    <col min="12796" max="12796" width="5.625" style="134" bestFit="1" customWidth="1"/>
    <col min="12797" max="12797" width="7" style="134" bestFit="1" customWidth="1"/>
    <col min="12798" max="12802" width="5.625" style="134" bestFit="1" customWidth="1"/>
    <col min="12803" max="12803" width="6.375" style="134" bestFit="1" customWidth="1"/>
    <col min="12804" max="12804" width="9.625" style="134" bestFit="1" customWidth="1"/>
    <col min="12805" max="12805" width="7.25" style="134" bestFit="1" customWidth="1"/>
    <col min="12806" max="12806" width="9.125" style="134" bestFit="1" customWidth="1"/>
    <col min="12807" max="12807" width="8.5" style="134" bestFit="1" customWidth="1"/>
    <col min="12808" max="13042" width="10" style="134"/>
    <col min="13043" max="13043" width="3.625" style="134" customWidth="1"/>
    <col min="13044" max="13044" width="24.875" style="134" bestFit="1" customWidth="1"/>
    <col min="13045" max="13050" width="9" style="134" customWidth="1"/>
    <col min="13051" max="13051" width="8.75" style="134" customWidth="1"/>
    <col min="13052" max="13052" width="5.625" style="134" bestFit="1" customWidth="1"/>
    <col min="13053" max="13053" width="7" style="134" bestFit="1" customWidth="1"/>
    <col min="13054" max="13058" width="5.625" style="134" bestFit="1" customWidth="1"/>
    <col min="13059" max="13059" width="6.375" style="134" bestFit="1" customWidth="1"/>
    <col min="13060" max="13060" width="9.625" style="134" bestFit="1" customWidth="1"/>
    <col min="13061" max="13061" width="7.25" style="134" bestFit="1" customWidth="1"/>
    <col min="13062" max="13062" width="9.125" style="134" bestFit="1" customWidth="1"/>
    <col min="13063" max="13063" width="8.5" style="134" bestFit="1" customWidth="1"/>
    <col min="13064" max="13298" width="10" style="134"/>
    <col min="13299" max="13299" width="3.625" style="134" customWidth="1"/>
    <col min="13300" max="13300" width="24.875" style="134" bestFit="1" customWidth="1"/>
    <col min="13301" max="13306" width="9" style="134" customWidth="1"/>
    <col min="13307" max="13307" width="8.75" style="134" customWidth="1"/>
    <col min="13308" max="13308" width="5.625" style="134" bestFit="1" customWidth="1"/>
    <col min="13309" max="13309" width="7" style="134" bestFit="1" customWidth="1"/>
    <col min="13310" max="13314" width="5.625" style="134" bestFit="1" customWidth="1"/>
    <col min="13315" max="13315" width="6.375" style="134" bestFit="1" customWidth="1"/>
    <col min="13316" max="13316" width="9.625" style="134" bestFit="1" customWidth="1"/>
    <col min="13317" max="13317" width="7.25" style="134" bestFit="1" customWidth="1"/>
    <col min="13318" max="13318" width="9.125" style="134" bestFit="1" customWidth="1"/>
    <col min="13319" max="13319" width="8.5" style="134" bestFit="1" customWidth="1"/>
    <col min="13320" max="13554" width="10" style="134"/>
    <col min="13555" max="13555" width="3.625" style="134" customWidth="1"/>
    <col min="13556" max="13556" width="24.875" style="134" bestFit="1" customWidth="1"/>
    <col min="13557" max="13562" width="9" style="134" customWidth="1"/>
    <col min="13563" max="13563" width="8.75" style="134" customWidth="1"/>
    <col min="13564" max="13564" width="5.625" style="134" bestFit="1" customWidth="1"/>
    <col min="13565" max="13565" width="7" style="134" bestFit="1" customWidth="1"/>
    <col min="13566" max="13570" width="5.625" style="134" bestFit="1" customWidth="1"/>
    <col min="13571" max="13571" width="6.375" style="134" bestFit="1" customWidth="1"/>
    <col min="13572" max="13572" width="9.625" style="134" bestFit="1" customWidth="1"/>
    <col min="13573" max="13573" width="7.25" style="134" bestFit="1" customWidth="1"/>
    <col min="13574" max="13574" width="9.125" style="134" bestFit="1" customWidth="1"/>
    <col min="13575" max="13575" width="8.5" style="134" bestFit="1" customWidth="1"/>
    <col min="13576" max="13810" width="10" style="134"/>
    <col min="13811" max="13811" width="3.625" style="134" customWidth="1"/>
    <col min="13812" max="13812" width="24.875" style="134" bestFit="1" customWidth="1"/>
    <col min="13813" max="13818" width="9" style="134" customWidth="1"/>
    <col min="13819" max="13819" width="8.75" style="134" customWidth="1"/>
    <col min="13820" max="13820" width="5.625" style="134" bestFit="1" customWidth="1"/>
    <col min="13821" max="13821" width="7" style="134" bestFit="1" customWidth="1"/>
    <col min="13822" max="13826" width="5.625" style="134" bestFit="1" customWidth="1"/>
    <col min="13827" max="13827" width="6.375" style="134" bestFit="1" customWidth="1"/>
    <col min="13828" max="13828" width="9.625" style="134" bestFit="1" customWidth="1"/>
    <col min="13829" max="13829" width="7.25" style="134" bestFit="1" customWidth="1"/>
    <col min="13830" max="13830" width="9.125" style="134" bestFit="1" customWidth="1"/>
    <col min="13831" max="13831" width="8.5" style="134" bestFit="1" customWidth="1"/>
    <col min="13832" max="14066" width="10" style="134"/>
    <col min="14067" max="14067" width="3.625" style="134" customWidth="1"/>
    <col min="14068" max="14068" width="24.875" style="134" bestFit="1" customWidth="1"/>
    <col min="14069" max="14074" width="9" style="134" customWidth="1"/>
    <col min="14075" max="14075" width="8.75" style="134" customWidth="1"/>
    <col min="14076" max="14076" width="5.625" style="134" bestFit="1" customWidth="1"/>
    <col min="14077" max="14077" width="7" style="134" bestFit="1" customWidth="1"/>
    <col min="14078" max="14082" width="5.625" style="134" bestFit="1" customWidth="1"/>
    <col min="14083" max="14083" width="6.375" style="134" bestFit="1" customWidth="1"/>
    <col min="14084" max="14084" width="9.625" style="134" bestFit="1" customWidth="1"/>
    <col min="14085" max="14085" width="7.25" style="134" bestFit="1" customWidth="1"/>
    <col min="14086" max="14086" width="9.125" style="134" bestFit="1" customWidth="1"/>
    <col min="14087" max="14087" width="8.5" style="134" bestFit="1" customWidth="1"/>
    <col min="14088" max="14322" width="10" style="134"/>
    <col min="14323" max="14323" width="3.625" style="134" customWidth="1"/>
    <col min="14324" max="14324" width="24.875" style="134" bestFit="1" customWidth="1"/>
    <col min="14325" max="14330" width="9" style="134" customWidth="1"/>
    <col min="14331" max="14331" width="8.75" style="134" customWidth="1"/>
    <col min="14332" max="14332" width="5.625" style="134" bestFit="1" customWidth="1"/>
    <col min="14333" max="14333" width="7" style="134" bestFit="1" customWidth="1"/>
    <col min="14334" max="14338" width="5.625" style="134" bestFit="1" customWidth="1"/>
    <col min="14339" max="14339" width="6.375" style="134" bestFit="1" customWidth="1"/>
    <col min="14340" max="14340" width="9.625" style="134" bestFit="1" customWidth="1"/>
    <col min="14341" max="14341" width="7.25" style="134" bestFit="1" customWidth="1"/>
    <col min="14342" max="14342" width="9.125" style="134" bestFit="1" customWidth="1"/>
    <col min="14343" max="14343" width="8.5" style="134" bestFit="1" customWidth="1"/>
    <col min="14344" max="14578" width="10" style="134"/>
    <col min="14579" max="14579" width="3.625" style="134" customWidth="1"/>
    <col min="14580" max="14580" width="24.875" style="134" bestFit="1" customWidth="1"/>
    <col min="14581" max="14586" width="9" style="134" customWidth="1"/>
    <col min="14587" max="14587" width="8.75" style="134" customWidth="1"/>
    <col min="14588" max="14588" width="5.625" style="134" bestFit="1" customWidth="1"/>
    <col min="14589" max="14589" width="7" style="134" bestFit="1" customWidth="1"/>
    <col min="14590" max="14594" width="5.625" style="134" bestFit="1" customWidth="1"/>
    <col min="14595" max="14595" width="6.375" style="134" bestFit="1" customWidth="1"/>
    <col min="14596" max="14596" width="9.625" style="134" bestFit="1" customWidth="1"/>
    <col min="14597" max="14597" width="7.25" style="134" bestFit="1" customWidth="1"/>
    <col min="14598" max="14598" width="9.125" style="134" bestFit="1" customWidth="1"/>
    <col min="14599" max="14599" width="8.5" style="134" bestFit="1" customWidth="1"/>
    <col min="14600" max="14834" width="10" style="134"/>
    <col min="14835" max="14835" width="3.625" style="134" customWidth="1"/>
    <col min="14836" max="14836" width="24.875" style="134" bestFit="1" customWidth="1"/>
    <col min="14837" max="14842" width="9" style="134" customWidth="1"/>
    <col min="14843" max="14843" width="8.75" style="134" customWidth="1"/>
    <col min="14844" max="14844" width="5.625" style="134" bestFit="1" customWidth="1"/>
    <col min="14845" max="14845" width="7" style="134" bestFit="1" customWidth="1"/>
    <col min="14846" max="14850" width="5.625" style="134" bestFit="1" customWidth="1"/>
    <col min="14851" max="14851" width="6.375" style="134" bestFit="1" customWidth="1"/>
    <col min="14852" max="14852" width="9.625" style="134" bestFit="1" customWidth="1"/>
    <col min="14853" max="14853" width="7.25" style="134" bestFit="1" customWidth="1"/>
    <col min="14854" max="14854" width="9.125" style="134" bestFit="1" customWidth="1"/>
    <col min="14855" max="14855" width="8.5" style="134" bestFit="1" customWidth="1"/>
    <col min="14856" max="15090" width="10" style="134"/>
    <col min="15091" max="15091" width="3.625" style="134" customWidth="1"/>
    <col min="15092" max="15092" width="24.875" style="134" bestFit="1" customWidth="1"/>
    <col min="15093" max="15098" width="9" style="134" customWidth="1"/>
    <col min="15099" max="15099" width="8.75" style="134" customWidth="1"/>
    <col min="15100" max="15100" width="5.625" style="134" bestFit="1" customWidth="1"/>
    <col min="15101" max="15101" width="7" style="134" bestFit="1" customWidth="1"/>
    <col min="15102" max="15106" width="5.625" style="134" bestFit="1" customWidth="1"/>
    <col min="15107" max="15107" width="6.375" style="134" bestFit="1" customWidth="1"/>
    <col min="15108" max="15108" width="9.625" style="134" bestFit="1" customWidth="1"/>
    <col min="15109" max="15109" width="7.25" style="134" bestFit="1" customWidth="1"/>
    <col min="15110" max="15110" width="9.125" style="134" bestFit="1" customWidth="1"/>
    <col min="15111" max="15111" width="8.5" style="134" bestFit="1" customWidth="1"/>
    <col min="15112" max="15346" width="10" style="134"/>
    <col min="15347" max="15347" width="3.625" style="134" customWidth="1"/>
    <col min="15348" max="15348" width="24.875" style="134" bestFit="1" customWidth="1"/>
    <col min="15349" max="15354" width="9" style="134" customWidth="1"/>
    <col min="15355" max="15355" width="8.75" style="134" customWidth="1"/>
    <col min="15356" max="15356" width="5.625" style="134" bestFit="1" customWidth="1"/>
    <col min="15357" max="15357" width="7" style="134" bestFit="1" customWidth="1"/>
    <col min="15358" max="15362" width="5.625" style="134" bestFit="1" customWidth="1"/>
    <col min="15363" max="15363" width="6.375" style="134" bestFit="1" customWidth="1"/>
    <col min="15364" max="15364" width="9.625" style="134" bestFit="1" customWidth="1"/>
    <col min="15365" max="15365" width="7.25" style="134" bestFit="1" customWidth="1"/>
    <col min="15366" max="15366" width="9.125" style="134" bestFit="1" customWidth="1"/>
    <col min="15367" max="15367" width="8.5" style="134" bestFit="1" customWidth="1"/>
    <col min="15368" max="15602" width="10" style="134"/>
    <col min="15603" max="15603" width="3.625" style="134" customWidth="1"/>
    <col min="15604" max="15604" width="24.875" style="134" bestFit="1" customWidth="1"/>
    <col min="15605" max="15610" width="9" style="134" customWidth="1"/>
    <col min="15611" max="15611" width="8.75" style="134" customWidth="1"/>
    <col min="15612" max="15612" width="5.625" style="134" bestFit="1" customWidth="1"/>
    <col min="15613" max="15613" width="7" style="134" bestFit="1" customWidth="1"/>
    <col min="15614" max="15618" width="5.625" style="134" bestFit="1" customWidth="1"/>
    <col min="15619" max="15619" width="6.375" style="134" bestFit="1" customWidth="1"/>
    <col min="15620" max="15620" width="9.625" style="134" bestFit="1" customWidth="1"/>
    <col min="15621" max="15621" width="7.25" style="134" bestFit="1" customWidth="1"/>
    <col min="15622" max="15622" width="9.125" style="134" bestFit="1" customWidth="1"/>
    <col min="15623" max="15623" width="8.5" style="134" bestFit="1" customWidth="1"/>
    <col min="15624" max="15858" width="10" style="134"/>
    <col min="15859" max="15859" width="3.625" style="134" customWidth="1"/>
    <col min="15860" max="15860" width="24.875" style="134" bestFit="1" customWidth="1"/>
    <col min="15861" max="15866" width="9" style="134" customWidth="1"/>
    <col min="15867" max="15867" width="8.75" style="134" customWidth="1"/>
    <col min="15868" max="15868" width="5.625" style="134" bestFit="1" customWidth="1"/>
    <col min="15869" max="15869" width="7" style="134" bestFit="1" customWidth="1"/>
    <col min="15870" max="15874" width="5.625" style="134" bestFit="1" customWidth="1"/>
    <col min="15875" max="15875" width="6.375" style="134" bestFit="1" customWidth="1"/>
    <col min="15876" max="15876" width="9.625" style="134" bestFit="1" customWidth="1"/>
    <col min="15877" max="15877" width="7.25" style="134" bestFit="1" customWidth="1"/>
    <col min="15878" max="15878" width="9.125" style="134" bestFit="1" customWidth="1"/>
    <col min="15879" max="15879" width="8.5" style="134" bestFit="1" customWidth="1"/>
    <col min="15880" max="16114" width="10" style="134"/>
    <col min="16115" max="16115" width="3.625" style="134" customWidth="1"/>
    <col min="16116" max="16116" width="24.875" style="134" bestFit="1" customWidth="1"/>
    <col min="16117" max="16122" width="9" style="134" customWidth="1"/>
    <col min="16123" max="16123" width="8.75" style="134" customWidth="1"/>
    <col min="16124" max="16124" width="5.625" style="134" bestFit="1" customWidth="1"/>
    <col min="16125" max="16125" width="7" style="134" bestFit="1" customWidth="1"/>
    <col min="16126" max="16130" width="5.625" style="134" bestFit="1" customWidth="1"/>
    <col min="16131" max="16131" width="6.375" style="134" bestFit="1" customWidth="1"/>
    <col min="16132" max="16132" width="9.625" style="134" bestFit="1" customWidth="1"/>
    <col min="16133" max="16133" width="7.25" style="134" bestFit="1" customWidth="1"/>
    <col min="16134" max="16134" width="9.125" style="134" bestFit="1" customWidth="1"/>
    <col min="16135" max="16135" width="8.5" style="134" bestFit="1" customWidth="1"/>
    <col min="16136" max="16384" width="11" style="134"/>
  </cols>
  <sheetData>
    <row r="1" spans="1:13" ht="13.7" customHeight="1" x14ac:dyDescent="0.2">
      <c r="A1" s="872" t="s">
        <v>33</v>
      </c>
      <c r="B1" s="872"/>
      <c r="C1" s="872"/>
      <c r="D1" s="131"/>
      <c r="E1" s="131"/>
      <c r="F1" s="131"/>
      <c r="G1" s="131"/>
    </row>
    <row r="2" spans="1:13" ht="13.7" customHeight="1" x14ac:dyDescent="0.2">
      <c r="A2" s="873"/>
      <c r="B2" s="873"/>
      <c r="C2" s="873"/>
      <c r="D2" s="135"/>
      <c r="E2" s="135"/>
      <c r="F2" s="135"/>
      <c r="G2" s="110" t="s">
        <v>158</v>
      </c>
    </row>
    <row r="3" spans="1:13" ht="13.7" customHeight="1" x14ac:dyDescent="0.2">
      <c r="A3" s="167"/>
      <c r="B3" s="876">
        <f>INDICE!A3</f>
        <v>42644</v>
      </c>
      <c r="C3" s="877"/>
      <c r="D3" s="877" t="s">
        <v>119</v>
      </c>
      <c r="E3" s="877"/>
      <c r="F3" s="877" t="s">
        <v>120</v>
      </c>
      <c r="G3" s="877"/>
    </row>
    <row r="4" spans="1:13" ht="30.4" customHeight="1" x14ac:dyDescent="0.2">
      <c r="A4" s="151"/>
      <c r="B4" s="168" t="s">
        <v>198</v>
      </c>
      <c r="C4" s="169" t="s">
        <v>199</v>
      </c>
      <c r="D4" s="168" t="s">
        <v>198</v>
      </c>
      <c r="E4" s="169" t="s">
        <v>199</v>
      </c>
      <c r="F4" s="168" t="s">
        <v>198</v>
      </c>
      <c r="G4" s="169" t="s">
        <v>199</v>
      </c>
    </row>
    <row r="5" spans="1:13" s="133" customFormat="1" ht="13.7" customHeight="1" x14ac:dyDescent="0.2">
      <c r="A5" s="137" t="s">
        <v>200</v>
      </c>
      <c r="B5" s="140">
        <v>377.68311999999952</v>
      </c>
      <c r="C5" s="143">
        <v>11.259029999999999</v>
      </c>
      <c r="D5" s="140">
        <v>3848.0265099999988</v>
      </c>
      <c r="E5" s="140">
        <v>138.64135999999999</v>
      </c>
      <c r="F5" s="140">
        <v>4576.9836799999985</v>
      </c>
      <c r="G5" s="140">
        <v>163.11607999999995</v>
      </c>
      <c r="L5" s="170"/>
      <c r="M5" s="170"/>
    </row>
    <row r="6" spans="1:13" s="133" customFormat="1" ht="13.7" customHeight="1" x14ac:dyDescent="0.2">
      <c r="A6" s="137" t="s">
        <v>201</v>
      </c>
      <c r="B6" s="140">
        <v>1427.859190000001</v>
      </c>
      <c r="C6" s="140">
        <v>389.04637999999994</v>
      </c>
      <c r="D6" s="140">
        <v>14492.323829999998</v>
      </c>
      <c r="E6" s="140">
        <v>4226.7634800000005</v>
      </c>
      <c r="F6" s="140">
        <v>17230.025179999997</v>
      </c>
      <c r="G6" s="140">
        <v>5094.5854100000006</v>
      </c>
      <c r="L6" s="170"/>
      <c r="M6" s="170"/>
    </row>
    <row r="7" spans="1:13" s="133" customFormat="1" ht="13.7" customHeight="1" x14ac:dyDescent="0.2">
      <c r="A7" s="147" t="s">
        <v>195</v>
      </c>
      <c r="B7" s="148">
        <v>1805.5423100000005</v>
      </c>
      <c r="C7" s="148">
        <v>400.30540999999994</v>
      </c>
      <c r="D7" s="148">
        <v>18340.350339999997</v>
      </c>
      <c r="E7" s="148">
        <v>4365.4048400000001</v>
      </c>
      <c r="F7" s="148">
        <v>21807.008859999994</v>
      </c>
      <c r="G7" s="148">
        <v>5257.7014900000004</v>
      </c>
    </row>
    <row r="8" spans="1:13" ht="13.7" customHeight="1" x14ac:dyDescent="0.2">
      <c r="G8" s="93" t="s">
        <v>236</v>
      </c>
    </row>
    <row r="9" spans="1:13" ht="13.7" customHeight="1" x14ac:dyDescent="0.2">
      <c r="A9" s="154" t="s">
        <v>504</v>
      </c>
    </row>
    <row r="10" spans="1:13" ht="13.7" customHeight="1" x14ac:dyDescent="0.2">
      <c r="A10" s="154" t="s">
        <v>237</v>
      </c>
    </row>
    <row r="14" spans="1:13" ht="13.7" customHeight="1" x14ac:dyDescent="0.2">
      <c r="B14" s="781"/>
      <c r="D14" s="781"/>
      <c r="F14" s="781"/>
    </row>
    <row r="15" spans="1:13" ht="13.7" customHeight="1" x14ac:dyDescent="0.2">
      <c r="B15" s="781"/>
      <c r="D15" s="781"/>
      <c r="F15" s="781"/>
    </row>
  </sheetData>
  <mergeCells count="4">
    <mergeCell ref="A1:C2"/>
    <mergeCell ref="B3:C3"/>
    <mergeCell ref="D3:E3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P47"/>
  <sheetViews>
    <sheetView zoomScale="115" zoomScaleNormal="115" zoomScaleSheetLayoutView="100" workbookViewId="0">
      <selection activeCell="A3" sqref="A3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250" width="11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1" style="3"/>
    <col min="269" max="269" width="9.125" style="3" customWidth="1"/>
    <col min="270" max="270" width="10.5" style="3" bestFit="1" customWidth="1"/>
    <col min="271" max="506" width="11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1" style="3"/>
    <col min="525" max="525" width="9.125" style="3" customWidth="1"/>
    <col min="526" max="526" width="10.5" style="3" bestFit="1" customWidth="1"/>
    <col min="527" max="762" width="11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1" style="3"/>
    <col min="781" max="781" width="9.125" style="3" customWidth="1"/>
    <col min="782" max="782" width="10.5" style="3" bestFit="1" customWidth="1"/>
    <col min="783" max="1018" width="11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1" style="3"/>
    <col min="1037" max="1037" width="9.125" style="3" customWidth="1"/>
    <col min="1038" max="1038" width="10.5" style="3" bestFit="1" customWidth="1"/>
    <col min="1039" max="1274" width="11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1" style="3"/>
    <col min="1293" max="1293" width="9.125" style="3" customWidth="1"/>
    <col min="1294" max="1294" width="10.5" style="3" bestFit="1" customWidth="1"/>
    <col min="1295" max="1530" width="11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1" style="3"/>
    <col min="1549" max="1549" width="9.125" style="3" customWidth="1"/>
    <col min="1550" max="1550" width="10.5" style="3" bestFit="1" customWidth="1"/>
    <col min="1551" max="1786" width="11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1" style="3"/>
    <col min="1805" max="1805" width="9.125" style="3" customWidth="1"/>
    <col min="1806" max="1806" width="10.5" style="3" bestFit="1" customWidth="1"/>
    <col min="1807" max="2042" width="11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1" style="3"/>
    <col min="2061" max="2061" width="9.125" style="3" customWidth="1"/>
    <col min="2062" max="2062" width="10.5" style="3" bestFit="1" customWidth="1"/>
    <col min="2063" max="2298" width="11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1" style="3"/>
    <col min="2317" max="2317" width="9.125" style="3" customWidth="1"/>
    <col min="2318" max="2318" width="10.5" style="3" bestFit="1" customWidth="1"/>
    <col min="2319" max="2554" width="11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1" style="3"/>
    <col min="2573" max="2573" width="9.125" style="3" customWidth="1"/>
    <col min="2574" max="2574" width="10.5" style="3" bestFit="1" customWidth="1"/>
    <col min="2575" max="2810" width="11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1" style="3"/>
    <col min="2829" max="2829" width="9.125" style="3" customWidth="1"/>
    <col min="2830" max="2830" width="10.5" style="3" bestFit="1" customWidth="1"/>
    <col min="2831" max="3066" width="11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1" style="3"/>
    <col min="3085" max="3085" width="9.125" style="3" customWidth="1"/>
    <col min="3086" max="3086" width="10.5" style="3" bestFit="1" customWidth="1"/>
    <col min="3087" max="3322" width="11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1" style="3"/>
    <col min="3341" max="3341" width="9.125" style="3" customWidth="1"/>
    <col min="3342" max="3342" width="10.5" style="3" bestFit="1" customWidth="1"/>
    <col min="3343" max="3578" width="11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1" style="3"/>
    <col min="3597" max="3597" width="9.125" style="3" customWidth="1"/>
    <col min="3598" max="3598" width="10.5" style="3" bestFit="1" customWidth="1"/>
    <col min="3599" max="3834" width="11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1" style="3"/>
    <col min="3853" max="3853" width="9.125" style="3" customWidth="1"/>
    <col min="3854" max="3854" width="10.5" style="3" bestFit="1" customWidth="1"/>
    <col min="3855" max="4090" width="11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1" style="3"/>
    <col min="4109" max="4109" width="9.125" style="3" customWidth="1"/>
    <col min="4110" max="4110" width="10.5" style="3" bestFit="1" customWidth="1"/>
    <col min="4111" max="4346" width="11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1" style="3"/>
    <col min="4365" max="4365" width="9.125" style="3" customWidth="1"/>
    <col min="4366" max="4366" width="10.5" style="3" bestFit="1" customWidth="1"/>
    <col min="4367" max="4602" width="11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1" style="3"/>
    <col min="4621" max="4621" width="9.125" style="3" customWidth="1"/>
    <col min="4622" max="4622" width="10.5" style="3" bestFit="1" customWidth="1"/>
    <col min="4623" max="4858" width="11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1" style="3"/>
    <col min="4877" max="4877" width="9.125" style="3" customWidth="1"/>
    <col min="4878" max="4878" width="10.5" style="3" bestFit="1" customWidth="1"/>
    <col min="4879" max="5114" width="11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1" style="3"/>
    <col min="5133" max="5133" width="9.125" style="3" customWidth="1"/>
    <col min="5134" max="5134" width="10.5" style="3" bestFit="1" customWidth="1"/>
    <col min="5135" max="5370" width="11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1" style="3"/>
    <col min="5389" max="5389" width="9.125" style="3" customWidth="1"/>
    <col min="5390" max="5390" width="10.5" style="3" bestFit="1" customWidth="1"/>
    <col min="5391" max="5626" width="11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1" style="3"/>
    <col min="5645" max="5645" width="9.125" style="3" customWidth="1"/>
    <col min="5646" max="5646" width="10.5" style="3" bestFit="1" customWidth="1"/>
    <col min="5647" max="5882" width="11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1" style="3"/>
    <col min="5901" max="5901" width="9.125" style="3" customWidth="1"/>
    <col min="5902" max="5902" width="10.5" style="3" bestFit="1" customWidth="1"/>
    <col min="5903" max="6138" width="11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1" style="3"/>
    <col min="6157" max="6157" width="9.125" style="3" customWidth="1"/>
    <col min="6158" max="6158" width="10.5" style="3" bestFit="1" customWidth="1"/>
    <col min="6159" max="6394" width="11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1" style="3"/>
    <col min="6413" max="6413" width="9.125" style="3" customWidth="1"/>
    <col min="6414" max="6414" width="10.5" style="3" bestFit="1" customWidth="1"/>
    <col min="6415" max="6650" width="11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1" style="3"/>
    <col min="6669" max="6669" width="9.125" style="3" customWidth="1"/>
    <col min="6670" max="6670" width="10.5" style="3" bestFit="1" customWidth="1"/>
    <col min="6671" max="6906" width="11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1" style="3"/>
    <col min="6925" max="6925" width="9.125" style="3" customWidth="1"/>
    <col min="6926" max="6926" width="10.5" style="3" bestFit="1" customWidth="1"/>
    <col min="6927" max="7162" width="11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1" style="3"/>
    <col min="7181" max="7181" width="9.125" style="3" customWidth="1"/>
    <col min="7182" max="7182" width="10.5" style="3" bestFit="1" customWidth="1"/>
    <col min="7183" max="7418" width="11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1" style="3"/>
    <col min="7437" max="7437" width="9.125" style="3" customWidth="1"/>
    <col min="7438" max="7438" width="10.5" style="3" bestFit="1" customWidth="1"/>
    <col min="7439" max="7674" width="11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1" style="3"/>
    <col min="7693" max="7693" width="9.125" style="3" customWidth="1"/>
    <col min="7694" max="7694" width="10.5" style="3" bestFit="1" customWidth="1"/>
    <col min="7695" max="7930" width="11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1" style="3"/>
    <col min="7949" max="7949" width="9.125" style="3" customWidth="1"/>
    <col min="7950" max="7950" width="10.5" style="3" bestFit="1" customWidth="1"/>
    <col min="7951" max="8186" width="11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1" style="3"/>
    <col min="8205" max="8205" width="9.125" style="3" customWidth="1"/>
    <col min="8206" max="8206" width="10.5" style="3" bestFit="1" customWidth="1"/>
    <col min="8207" max="8442" width="11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1" style="3"/>
    <col min="8461" max="8461" width="9.125" style="3" customWidth="1"/>
    <col min="8462" max="8462" width="10.5" style="3" bestFit="1" customWidth="1"/>
    <col min="8463" max="8698" width="11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1" style="3"/>
    <col min="8717" max="8717" width="9.125" style="3" customWidth="1"/>
    <col min="8718" max="8718" width="10.5" style="3" bestFit="1" customWidth="1"/>
    <col min="8719" max="8954" width="11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1" style="3"/>
    <col min="8973" max="8973" width="9.125" style="3" customWidth="1"/>
    <col min="8974" max="8974" width="10.5" style="3" bestFit="1" customWidth="1"/>
    <col min="8975" max="9210" width="11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1" style="3"/>
    <col min="9229" max="9229" width="9.125" style="3" customWidth="1"/>
    <col min="9230" max="9230" width="10.5" style="3" bestFit="1" customWidth="1"/>
    <col min="9231" max="9466" width="11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1" style="3"/>
    <col min="9485" max="9485" width="9.125" style="3" customWidth="1"/>
    <col min="9486" max="9486" width="10.5" style="3" bestFit="1" customWidth="1"/>
    <col min="9487" max="9722" width="11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1" style="3"/>
    <col min="9741" max="9741" width="9.125" style="3" customWidth="1"/>
    <col min="9742" max="9742" width="10.5" style="3" bestFit="1" customWidth="1"/>
    <col min="9743" max="9978" width="11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1" style="3"/>
    <col min="9997" max="9997" width="9.125" style="3" customWidth="1"/>
    <col min="9998" max="9998" width="10.5" style="3" bestFit="1" customWidth="1"/>
    <col min="9999" max="10234" width="11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1" style="3"/>
    <col min="10253" max="10253" width="9.125" style="3" customWidth="1"/>
    <col min="10254" max="10254" width="10.5" style="3" bestFit="1" customWidth="1"/>
    <col min="10255" max="10490" width="11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1" style="3"/>
    <col min="10509" max="10509" width="9.125" style="3" customWidth="1"/>
    <col min="10510" max="10510" width="10.5" style="3" bestFit="1" customWidth="1"/>
    <col min="10511" max="10746" width="11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1" style="3"/>
    <col min="10765" max="10765" width="9.125" style="3" customWidth="1"/>
    <col min="10766" max="10766" width="10.5" style="3" bestFit="1" customWidth="1"/>
    <col min="10767" max="11002" width="11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1" style="3"/>
    <col min="11021" max="11021" width="9.125" style="3" customWidth="1"/>
    <col min="11022" max="11022" width="10.5" style="3" bestFit="1" customWidth="1"/>
    <col min="11023" max="11258" width="11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1" style="3"/>
    <col min="11277" max="11277" width="9.125" style="3" customWidth="1"/>
    <col min="11278" max="11278" width="10.5" style="3" bestFit="1" customWidth="1"/>
    <col min="11279" max="11514" width="11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1" style="3"/>
    <col min="11533" max="11533" width="9.125" style="3" customWidth="1"/>
    <col min="11534" max="11534" width="10.5" style="3" bestFit="1" customWidth="1"/>
    <col min="11535" max="11770" width="11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1" style="3"/>
    <col min="11789" max="11789" width="9.125" style="3" customWidth="1"/>
    <col min="11790" max="11790" width="10.5" style="3" bestFit="1" customWidth="1"/>
    <col min="11791" max="12026" width="11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1" style="3"/>
    <col min="12045" max="12045" width="9.125" style="3" customWidth="1"/>
    <col min="12046" max="12046" width="10.5" style="3" bestFit="1" customWidth="1"/>
    <col min="12047" max="12282" width="11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1" style="3"/>
    <col min="12301" max="12301" width="9.125" style="3" customWidth="1"/>
    <col min="12302" max="12302" width="10.5" style="3" bestFit="1" customWidth="1"/>
    <col min="12303" max="12538" width="11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1" style="3"/>
    <col min="12557" max="12557" width="9.125" style="3" customWidth="1"/>
    <col min="12558" max="12558" width="10.5" style="3" bestFit="1" customWidth="1"/>
    <col min="12559" max="12794" width="11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1" style="3"/>
    <col min="12813" max="12813" width="9.125" style="3" customWidth="1"/>
    <col min="12814" max="12814" width="10.5" style="3" bestFit="1" customWidth="1"/>
    <col min="12815" max="13050" width="11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1" style="3"/>
    <col min="13069" max="13069" width="9.125" style="3" customWidth="1"/>
    <col min="13070" max="13070" width="10.5" style="3" bestFit="1" customWidth="1"/>
    <col min="13071" max="13306" width="11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1" style="3"/>
    <col min="13325" max="13325" width="9.125" style="3" customWidth="1"/>
    <col min="13326" max="13326" width="10.5" style="3" bestFit="1" customWidth="1"/>
    <col min="13327" max="13562" width="11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1" style="3"/>
    <col min="13581" max="13581" width="9.125" style="3" customWidth="1"/>
    <col min="13582" max="13582" width="10.5" style="3" bestFit="1" customWidth="1"/>
    <col min="13583" max="13818" width="11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1" style="3"/>
    <col min="13837" max="13837" width="9.125" style="3" customWidth="1"/>
    <col min="13838" max="13838" width="10.5" style="3" bestFit="1" customWidth="1"/>
    <col min="13839" max="14074" width="11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1" style="3"/>
    <col min="14093" max="14093" width="9.125" style="3" customWidth="1"/>
    <col min="14094" max="14094" width="10.5" style="3" bestFit="1" customWidth="1"/>
    <col min="14095" max="14330" width="11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1" style="3"/>
    <col min="14349" max="14349" width="9.125" style="3" customWidth="1"/>
    <col min="14350" max="14350" width="10.5" style="3" bestFit="1" customWidth="1"/>
    <col min="14351" max="14586" width="11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1" style="3"/>
    <col min="14605" max="14605" width="9.125" style="3" customWidth="1"/>
    <col min="14606" max="14606" width="10.5" style="3" bestFit="1" customWidth="1"/>
    <col min="14607" max="14842" width="11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1" style="3"/>
    <col min="14861" max="14861" width="9.125" style="3" customWidth="1"/>
    <col min="14862" max="14862" width="10.5" style="3" bestFit="1" customWidth="1"/>
    <col min="14863" max="15098" width="11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1" style="3"/>
    <col min="15117" max="15117" width="9.125" style="3" customWidth="1"/>
    <col min="15118" max="15118" width="10.5" style="3" bestFit="1" customWidth="1"/>
    <col min="15119" max="15354" width="11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1" style="3"/>
    <col min="15373" max="15373" width="9.125" style="3" customWidth="1"/>
    <col min="15374" max="15374" width="10.5" style="3" bestFit="1" customWidth="1"/>
    <col min="15375" max="15610" width="11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1" style="3"/>
    <col min="15629" max="15629" width="9.125" style="3" customWidth="1"/>
    <col min="15630" max="15630" width="10.5" style="3" bestFit="1" customWidth="1"/>
    <col min="15631" max="15866" width="11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1" style="3"/>
    <col min="15885" max="15885" width="9.125" style="3" customWidth="1"/>
    <col min="15886" max="15886" width="10.5" style="3" bestFit="1" customWidth="1"/>
    <col min="15887" max="16122" width="11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1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507</v>
      </c>
    </row>
    <row r="2" spans="1:11" ht="15.75" x14ac:dyDescent="0.25">
      <c r="A2" s="2"/>
      <c r="J2" s="110" t="s">
        <v>158</v>
      </c>
    </row>
    <row r="3" spans="1:11" s="114" customFormat="1" ht="13.7" customHeight="1" x14ac:dyDescent="0.2">
      <c r="A3" s="111"/>
      <c r="B3" s="864">
        <f>INDICE!A3</f>
        <v>42644</v>
      </c>
      <c r="C3" s="864"/>
      <c r="D3" s="864">
        <f>INDICE!C3</f>
        <v>0</v>
      </c>
      <c r="E3" s="864"/>
      <c r="F3" s="112"/>
      <c r="G3" s="865" t="s">
        <v>120</v>
      </c>
      <c r="H3" s="865"/>
      <c r="I3" s="865"/>
      <c r="J3" s="865"/>
    </row>
    <row r="4" spans="1:11" s="114" customFormat="1" x14ac:dyDescent="0.2">
      <c r="A4" s="115"/>
      <c r="B4" s="116" t="s">
        <v>150</v>
      </c>
      <c r="C4" s="116" t="s">
        <v>151</v>
      </c>
      <c r="D4" s="116" t="s">
        <v>187</v>
      </c>
      <c r="E4" s="116" t="s">
        <v>190</v>
      </c>
      <c r="F4" s="116"/>
      <c r="G4" s="116" t="s">
        <v>150</v>
      </c>
      <c r="H4" s="116" t="s">
        <v>151</v>
      </c>
      <c r="I4" s="116" t="s">
        <v>187</v>
      </c>
      <c r="J4" s="116" t="s">
        <v>190</v>
      </c>
    </row>
    <row r="5" spans="1:11" s="114" customFormat="1" x14ac:dyDescent="0.2">
      <c r="A5" s="569" t="s">
        <v>160</v>
      </c>
      <c r="B5" s="117">
        <f>'GNA CCAA'!B5</f>
        <v>54.153269999999971</v>
      </c>
      <c r="C5" s="117">
        <f>'GNA CCAA'!C5</f>
        <v>2.5562099999999992</v>
      </c>
      <c r="D5" s="117">
        <f>'GO CCAA'!B5</f>
        <v>269.96980999999994</v>
      </c>
      <c r="E5" s="530">
        <f>SUM(B5:D5)</f>
        <v>326.67928999999992</v>
      </c>
      <c r="F5" s="117"/>
      <c r="G5" s="117">
        <f>'GNA CCAA'!F5</f>
        <v>671.7569400000009</v>
      </c>
      <c r="H5" s="117">
        <f>'GNA CCAA'!G5</f>
        <v>30.74991</v>
      </c>
      <c r="I5" s="117">
        <f>'GO CCAA'!G5</f>
        <v>3371.6183100000039</v>
      </c>
      <c r="J5" s="530">
        <f>SUM(G5:I5)</f>
        <v>4074.1251600000051</v>
      </c>
      <c r="K5" s="82"/>
    </row>
    <row r="6" spans="1:11" s="114" customFormat="1" x14ac:dyDescent="0.2">
      <c r="A6" s="570" t="s">
        <v>161</v>
      </c>
      <c r="B6" s="119">
        <f>'GNA CCAA'!B6</f>
        <v>9.970449999999996</v>
      </c>
      <c r="C6" s="119">
        <f>'GNA CCAA'!C6</f>
        <v>0.60918000000000005</v>
      </c>
      <c r="D6" s="119">
        <f>'GO CCAA'!B6</f>
        <v>70.336399999999998</v>
      </c>
      <c r="E6" s="533">
        <f>SUM(B6:D6)</f>
        <v>80.916029999999992</v>
      </c>
      <c r="F6" s="119"/>
      <c r="G6" s="119">
        <f>'GNA CCAA'!F6</f>
        <v>128.97125000000005</v>
      </c>
      <c r="H6" s="119">
        <f>'GNA CCAA'!G6</f>
        <v>7.5146700000000015</v>
      </c>
      <c r="I6" s="119">
        <f>'GO CCAA'!G6</f>
        <v>904.39584999999954</v>
      </c>
      <c r="J6" s="533">
        <f t="shared" ref="J6:J24" si="0">SUM(G6:I6)</f>
        <v>1040.8817699999995</v>
      </c>
      <c r="K6" s="82"/>
    </row>
    <row r="7" spans="1:11" s="114" customFormat="1" x14ac:dyDescent="0.2">
      <c r="A7" s="570" t="s">
        <v>162</v>
      </c>
      <c r="B7" s="119">
        <f>'GNA CCAA'!B7</f>
        <v>6.7840500000000015</v>
      </c>
      <c r="C7" s="119">
        <f>'GNA CCAA'!C7</f>
        <v>0.58414999999999995</v>
      </c>
      <c r="D7" s="119">
        <f>'GO CCAA'!B7</f>
        <v>36.844880000000003</v>
      </c>
      <c r="E7" s="533">
        <f t="shared" ref="E7:E24" si="1">SUM(B7:D7)</f>
        <v>44.213080000000005</v>
      </c>
      <c r="F7" s="119"/>
      <c r="G7" s="119">
        <f>'GNA CCAA'!F7</f>
        <v>82.293390000000045</v>
      </c>
      <c r="H7" s="119">
        <f>'GNA CCAA'!G7</f>
        <v>7.1887400000000028</v>
      </c>
      <c r="I7" s="119">
        <f>'GO CCAA'!G7</f>
        <v>441.77054999999979</v>
      </c>
      <c r="J7" s="533">
        <f t="shared" si="0"/>
        <v>531.25267999999983</v>
      </c>
      <c r="K7" s="82"/>
    </row>
    <row r="8" spans="1:11" s="114" customFormat="1" x14ac:dyDescent="0.2">
      <c r="A8" s="570" t="s">
        <v>163</v>
      </c>
      <c r="B8" s="119">
        <f>'GNA CCAA'!B8</f>
        <v>17.521390000000004</v>
      </c>
      <c r="C8" s="119">
        <f>'GNA CCAA'!C8</f>
        <v>1.1003799999999999</v>
      </c>
      <c r="D8" s="119">
        <f>'GO CCAA'!B8</f>
        <v>33.437269999999998</v>
      </c>
      <c r="E8" s="533">
        <f t="shared" si="1"/>
        <v>52.059040000000003</v>
      </c>
      <c r="F8" s="119"/>
      <c r="G8" s="119">
        <f>'GNA CCAA'!F8</f>
        <v>207.19565999999998</v>
      </c>
      <c r="H8" s="119">
        <f>'GNA CCAA'!G8</f>
        <v>12.965100000000003</v>
      </c>
      <c r="I8" s="119">
        <f>'GO CCAA'!G8</f>
        <v>410.3816599999999</v>
      </c>
      <c r="J8" s="533">
        <f t="shared" si="0"/>
        <v>630.54241999999988</v>
      </c>
      <c r="K8" s="82"/>
    </row>
    <row r="9" spans="1:11" s="114" customFormat="1" x14ac:dyDescent="0.2">
      <c r="A9" s="570" t="s">
        <v>164</v>
      </c>
      <c r="B9" s="119">
        <f>'GNA CCAA'!B9</f>
        <v>30.841059999999999</v>
      </c>
      <c r="C9" s="119">
        <f>'GNA CCAA'!C9</f>
        <v>10.950850000000001</v>
      </c>
      <c r="D9" s="119">
        <f>'GO CCAA'!B9</f>
        <v>55.449269999999999</v>
      </c>
      <c r="E9" s="533">
        <f t="shared" si="1"/>
        <v>97.24118</v>
      </c>
      <c r="F9" s="119"/>
      <c r="G9" s="119">
        <f>'GNA CCAA'!F9</f>
        <v>370.47063000000009</v>
      </c>
      <c r="H9" s="119">
        <f>'GNA CCAA'!G9</f>
        <v>129.78748000000004</v>
      </c>
      <c r="I9" s="119">
        <f>'GO CCAA'!G9</f>
        <v>659.24374</v>
      </c>
      <c r="J9" s="533">
        <f t="shared" si="0"/>
        <v>1159.5018500000001</v>
      </c>
      <c r="K9" s="82"/>
    </row>
    <row r="10" spans="1:11" s="114" customFormat="1" x14ac:dyDescent="0.2">
      <c r="A10" s="570" t="s">
        <v>165</v>
      </c>
      <c r="B10" s="119">
        <f>'GNA CCAA'!B10</f>
        <v>4.7191700000000001</v>
      </c>
      <c r="C10" s="119">
        <f>'GNA CCAA'!C10</f>
        <v>0.33524999999999999</v>
      </c>
      <c r="D10" s="119">
        <f>'GO CCAA'!B10</f>
        <v>26.864659999999997</v>
      </c>
      <c r="E10" s="533">
        <f t="shared" si="1"/>
        <v>31.919079999999997</v>
      </c>
      <c r="F10" s="119"/>
      <c r="G10" s="119">
        <f>'GNA CCAA'!F10</f>
        <v>58.101620000000004</v>
      </c>
      <c r="H10" s="119">
        <f>'GNA CCAA'!G10</f>
        <v>4.0249899999999998</v>
      </c>
      <c r="I10" s="119">
        <f>'GO CCAA'!G10</f>
        <v>317.92996000000005</v>
      </c>
      <c r="J10" s="533">
        <f t="shared" si="0"/>
        <v>380.05657000000008</v>
      </c>
      <c r="K10" s="82"/>
    </row>
    <row r="11" spans="1:11" s="114" customFormat="1" x14ac:dyDescent="0.2">
      <c r="A11" s="570" t="s">
        <v>166</v>
      </c>
      <c r="B11" s="119">
        <f>'GNA CCAA'!B11</f>
        <v>20.086550000000003</v>
      </c>
      <c r="C11" s="119">
        <f>'GNA CCAA'!C11</f>
        <v>1.3953199999999994</v>
      </c>
      <c r="D11" s="119">
        <f>'GO CCAA'!B11</f>
        <v>145.08814000000001</v>
      </c>
      <c r="E11" s="533">
        <f t="shared" si="1"/>
        <v>166.57001000000002</v>
      </c>
      <c r="F11" s="119"/>
      <c r="G11" s="119">
        <f>'GNA CCAA'!F11</f>
        <v>248.53282999999968</v>
      </c>
      <c r="H11" s="119">
        <f>'GNA CCAA'!G11</f>
        <v>17.58681000000001</v>
      </c>
      <c r="I11" s="119">
        <f>'GO CCAA'!G11</f>
        <v>1715.4519000000009</v>
      </c>
      <c r="J11" s="533">
        <f t="shared" si="0"/>
        <v>1981.5715400000006</v>
      </c>
      <c r="K11" s="82"/>
    </row>
    <row r="12" spans="1:11" s="114" customFormat="1" x14ac:dyDescent="0.2">
      <c r="A12" s="570" t="s">
        <v>606</v>
      </c>
      <c r="B12" s="119">
        <f>'GNA CCAA'!B12</f>
        <v>13.240799999999988</v>
      </c>
      <c r="C12" s="119">
        <f>'GNA CCAA'!C12</f>
        <v>0.78176999999999985</v>
      </c>
      <c r="D12" s="119">
        <f>'GO CCAA'!B12</f>
        <v>103.66990999999999</v>
      </c>
      <c r="E12" s="533">
        <f t="shared" si="1"/>
        <v>117.69247999999997</v>
      </c>
      <c r="F12" s="119"/>
      <c r="G12" s="119">
        <f>'GNA CCAA'!F12</f>
        <v>166.05701999999994</v>
      </c>
      <c r="H12" s="119">
        <f>'GNA CCAA'!G12</f>
        <v>9.2049200000000067</v>
      </c>
      <c r="I12" s="119">
        <f>'GO CCAA'!G12</f>
        <v>1249.5513499999995</v>
      </c>
      <c r="J12" s="533">
        <f t="shared" si="0"/>
        <v>1424.8132899999994</v>
      </c>
      <c r="K12" s="82"/>
    </row>
    <row r="13" spans="1:11" s="114" customFormat="1" x14ac:dyDescent="0.2">
      <c r="A13" s="570" t="s">
        <v>167</v>
      </c>
      <c r="B13" s="119">
        <f>'GNA CCAA'!B13</f>
        <v>60.32954999999999</v>
      </c>
      <c r="C13" s="119">
        <f>'GNA CCAA'!C13</f>
        <v>4.6427399999999963</v>
      </c>
      <c r="D13" s="119">
        <f>'GO CCAA'!B13</f>
        <v>282.44601999999998</v>
      </c>
      <c r="E13" s="533">
        <f t="shared" si="1"/>
        <v>347.41830999999996</v>
      </c>
      <c r="F13" s="119"/>
      <c r="G13" s="119">
        <f>'GNA CCAA'!F13</f>
        <v>732.10682000000133</v>
      </c>
      <c r="H13" s="119">
        <f>'GNA CCAA'!G13</f>
        <v>55.224999999999945</v>
      </c>
      <c r="I13" s="119">
        <f>'GO CCAA'!G13</f>
        <v>3534.8693500000004</v>
      </c>
      <c r="J13" s="533">
        <f t="shared" si="0"/>
        <v>4322.2011700000021</v>
      </c>
      <c r="K13" s="82"/>
    </row>
    <row r="14" spans="1:11" s="114" customFormat="1" x14ac:dyDescent="0.2">
      <c r="A14" s="570" t="s">
        <v>168</v>
      </c>
      <c r="B14" s="119">
        <f>'GNA CCAA'!B14</f>
        <v>0.44500000000000001</v>
      </c>
      <c r="C14" s="119">
        <f>'GNA CCAA'!C14</f>
        <v>5.0450000000000002E-2</v>
      </c>
      <c r="D14" s="119">
        <f>'GO CCAA'!B14</f>
        <v>1.02424</v>
      </c>
      <c r="E14" s="533">
        <f t="shared" si="1"/>
        <v>1.51969</v>
      </c>
      <c r="F14" s="119"/>
      <c r="G14" s="119">
        <f>'GNA CCAA'!F14</f>
        <v>5.5398900000000006</v>
      </c>
      <c r="H14" s="119">
        <f>'GNA CCAA'!G14</f>
        <v>0.61354999999999982</v>
      </c>
      <c r="I14" s="119">
        <f>'GO CCAA'!G14</f>
        <v>13.583029999999997</v>
      </c>
      <c r="J14" s="533">
        <f t="shared" si="0"/>
        <v>19.736469999999997</v>
      </c>
      <c r="K14" s="82"/>
    </row>
    <row r="15" spans="1:11" s="114" customFormat="1" x14ac:dyDescent="0.2">
      <c r="A15" s="570" t="s">
        <v>169</v>
      </c>
      <c r="B15" s="119">
        <f>'GNA CCAA'!B15</f>
        <v>39.248539999999991</v>
      </c>
      <c r="C15" s="119">
        <f>'GNA CCAA'!C15</f>
        <v>1.94645</v>
      </c>
      <c r="D15" s="119">
        <f>'GO CCAA'!B15</f>
        <v>172.57739999999995</v>
      </c>
      <c r="E15" s="533">
        <f t="shared" si="1"/>
        <v>213.77238999999994</v>
      </c>
      <c r="F15" s="119"/>
      <c r="G15" s="119">
        <f>'GNA CCAA'!F15</f>
        <v>485.63798000000014</v>
      </c>
      <c r="H15" s="119">
        <f>'GNA CCAA'!G15</f>
        <v>23.650260000000003</v>
      </c>
      <c r="I15" s="119">
        <f>'GO CCAA'!G15</f>
        <v>2162.5347400000019</v>
      </c>
      <c r="J15" s="533">
        <f t="shared" si="0"/>
        <v>2671.8229800000022</v>
      </c>
      <c r="K15" s="82"/>
    </row>
    <row r="16" spans="1:11" s="114" customFormat="1" x14ac:dyDescent="0.2">
      <c r="A16" s="570" t="s">
        <v>170</v>
      </c>
      <c r="B16" s="119">
        <f>'GNA CCAA'!B16</f>
        <v>6.9796700000000014</v>
      </c>
      <c r="C16" s="119">
        <f>'GNA CCAA'!C16</f>
        <v>0.28693000000000007</v>
      </c>
      <c r="D16" s="119">
        <f>'GO CCAA'!B16</f>
        <v>49.679290000000002</v>
      </c>
      <c r="E16" s="533">
        <f t="shared" si="1"/>
        <v>56.945890000000006</v>
      </c>
      <c r="F16" s="119"/>
      <c r="G16" s="119">
        <f>'GNA CCAA'!F16</f>
        <v>91.465850000000017</v>
      </c>
      <c r="H16" s="119">
        <f>'GNA CCAA'!G16</f>
        <v>3.3912100000000005</v>
      </c>
      <c r="I16" s="119">
        <f>'GO CCAA'!G16</f>
        <v>617.07646000000011</v>
      </c>
      <c r="J16" s="533">
        <f t="shared" si="0"/>
        <v>711.93352000000016</v>
      </c>
      <c r="K16" s="82"/>
    </row>
    <row r="17" spans="1:16" s="114" customFormat="1" x14ac:dyDescent="0.2">
      <c r="A17" s="570" t="s">
        <v>171</v>
      </c>
      <c r="B17" s="119">
        <f>'GNA CCAA'!B17</f>
        <v>17.981999999999999</v>
      </c>
      <c r="C17" s="119">
        <f>'GNA CCAA'!C17</f>
        <v>1.2058399999999994</v>
      </c>
      <c r="D17" s="119">
        <f>'GO CCAA'!B17</f>
        <v>111.96807000000003</v>
      </c>
      <c r="E17" s="533">
        <f t="shared" si="1"/>
        <v>131.15591000000003</v>
      </c>
      <c r="F17" s="119"/>
      <c r="G17" s="119">
        <f>'GNA CCAA'!F17</f>
        <v>226.79253999999992</v>
      </c>
      <c r="H17" s="119">
        <f>'GNA CCAA'!G17</f>
        <v>14.64539000000001</v>
      </c>
      <c r="I17" s="119">
        <f>'GO CCAA'!G17</f>
        <v>1371.7872699999998</v>
      </c>
      <c r="J17" s="533">
        <f t="shared" si="0"/>
        <v>1613.2251999999999</v>
      </c>
      <c r="K17" s="82"/>
    </row>
    <row r="18" spans="1:16" s="114" customFormat="1" x14ac:dyDescent="0.2">
      <c r="A18" s="570" t="s">
        <v>172</v>
      </c>
      <c r="B18" s="119">
        <f>'GNA CCAA'!B18</f>
        <v>2.8652100000000003</v>
      </c>
      <c r="C18" s="119">
        <f>'GNA CCAA'!C18</f>
        <v>0.13908999999999999</v>
      </c>
      <c r="D18" s="119">
        <f>'GO CCAA'!B18</f>
        <v>18.16459</v>
      </c>
      <c r="E18" s="533">
        <f t="shared" si="1"/>
        <v>21.168890000000001</v>
      </c>
      <c r="F18" s="119"/>
      <c r="G18" s="119">
        <f>'GNA CCAA'!F18</f>
        <v>27.556139999999996</v>
      </c>
      <c r="H18" s="119">
        <f>'GNA CCAA'!G18</f>
        <v>1.7684300000000002</v>
      </c>
      <c r="I18" s="119">
        <f>'GO CCAA'!G18</f>
        <v>180.32244999999995</v>
      </c>
      <c r="J18" s="533">
        <f t="shared" si="0"/>
        <v>209.64701999999994</v>
      </c>
      <c r="K18" s="82"/>
    </row>
    <row r="19" spans="1:16" s="114" customFormat="1" x14ac:dyDescent="0.2">
      <c r="A19" s="570" t="s">
        <v>173</v>
      </c>
      <c r="B19" s="119">
        <f>'GNA CCAA'!B19</f>
        <v>43.816559999999996</v>
      </c>
      <c r="C19" s="119">
        <f>'GNA CCAA'!C19</f>
        <v>2.6931899999999995</v>
      </c>
      <c r="D19" s="119">
        <f>'GO CCAA'!B19</f>
        <v>185.65887000000001</v>
      </c>
      <c r="E19" s="533">
        <f t="shared" si="1"/>
        <v>232.16862</v>
      </c>
      <c r="F19" s="119"/>
      <c r="G19" s="119">
        <f>'GNA CCAA'!F19</f>
        <v>518.1027600000001</v>
      </c>
      <c r="H19" s="119">
        <f>'GNA CCAA'!G19</f>
        <v>31.895779999999988</v>
      </c>
      <c r="I19" s="119">
        <f>'GO CCAA'!G19</f>
        <v>2214.8594300000004</v>
      </c>
      <c r="J19" s="533">
        <f t="shared" si="0"/>
        <v>2764.8579700000005</v>
      </c>
      <c r="K19" s="82"/>
    </row>
    <row r="20" spans="1:16" s="114" customFormat="1" x14ac:dyDescent="0.2">
      <c r="A20" s="570" t="s">
        <v>174</v>
      </c>
      <c r="B20" s="119">
        <f>'GNA CCAA'!B20</f>
        <v>0.60470000000000002</v>
      </c>
      <c r="C20" s="808">
        <f>'GNA CCAA'!C20</f>
        <v>0</v>
      </c>
      <c r="D20" s="119">
        <f>'GO CCAA'!B20</f>
        <v>1.67378</v>
      </c>
      <c r="E20" s="533">
        <f t="shared" si="1"/>
        <v>2.2784800000000001</v>
      </c>
      <c r="F20" s="119"/>
      <c r="G20" s="119">
        <f>'GNA CCAA'!F20</f>
        <v>6.9326999999999996</v>
      </c>
      <c r="H20" s="808">
        <f>'GNA CCAA'!G20</f>
        <v>0</v>
      </c>
      <c r="I20" s="119">
        <f>'GO CCAA'!G20</f>
        <v>19.056639999999998</v>
      </c>
      <c r="J20" s="533">
        <f t="shared" si="0"/>
        <v>25.989339999999999</v>
      </c>
      <c r="K20" s="82"/>
    </row>
    <row r="21" spans="1:16" s="114" customFormat="1" x14ac:dyDescent="0.2">
      <c r="A21" s="570" t="s">
        <v>175</v>
      </c>
      <c r="B21" s="119">
        <f>'GNA CCAA'!B21</f>
        <v>9.0886700000000022</v>
      </c>
      <c r="C21" s="119">
        <f>'GNA CCAA'!C21</f>
        <v>0.57735000000000014</v>
      </c>
      <c r="D21" s="119">
        <f>'GO CCAA'!B21</f>
        <v>67.688849999999988</v>
      </c>
      <c r="E21" s="533">
        <f t="shared" si="1"/>
        <v>77.354869999999991</v>
      </c>
      <c r="F21" s="119"/>
      <c r="G21" s="119">
        <f>'GNA CCAA'!F21</f>
        <v>112.71793000000002</v>
      </c>
      <c r="H21" s="119">
        <f>'GNA CCAA'!G21</f>
        <v>6.851770000000001</v>
      </c>
      <c r="I21" s="119">
        <f>'GO CCAA'!G21</f>
        <v>872.97957999999994</v>
      </c>
      <c r="J21" s="533">
        <f t="shared" si="0"/>
        <v>992.54927999999995</v>
      </c>
      <c r="K21" s="82"/>
    </row>
    <row r="22" spans="1:16" s="114" customFormat="1" x14ac:dyDescent="0.2">
      <c r="A22" s="570" t="s">
        <v>176</v>
      </c>
      <c r="B22" s="119">
        <f>'GNA CCAA'!B22</f>
        <v>5.2322900000000008</v>
      </c>
      <c r="C22" s="119">
        <f>'GNA CCAA'!C22</f>
        <v>0.29356999999999994</v>
      </c>
      <c r="D22" s="119">
        <f>'GO CCAA'!B22</f>
        <v>44.982889999999998</v>
      </c>
      <c r="E22" s="533">
        <f t="shared" si="1"/>
        <v>50.508749999999999</v>
      </c>
      <c r="F22" s="119"/>
      <c r="G22" s="119">
        <f>'GNA CCAA'!F22</f>
        <v>60.572920000000018</v>
      </c>
      <c r="H22" s="119">
        <f>'GNA CCAA'!G22</f>
        <v>2.9898100000000003</v>
      </c>
      <c r="I22" s="119">
        <f>'GO CCAA'!G22</f>
        <v>586.16888000000017</v>
      </c>
      <c r="J22" s="533">
        <f t="shared" si="0"/>
        <v>649.73161000000016</v>
      </c>
      <c r="K22" s="82"/>
    </row>
    <row r="23" spans="1:16" x14ac:dyDescent="0.2">
      <c r="A23" s="571" t="s">
        <v>177</v>
      </c>
      <c r="B23" s="119">
        <f>'GNA CCAA'!B23</f>
        <v>13.874550000000001</v>
      </c>
      <c r="C23" s="119">
        <f>'GNA CCAA'!C23</f>
        <v>1.0044500000000001</v>
      </c>
      <c r="D23" s="119">
        <f>'GO CCAA'!B23</f>
        <v>138.49855000000002</v>
      </c>
      <c r="E23" s="533">
        <f t="shared" si="1"/>
        <v>153.37755000000001</v>
      </c>
      <c r="F23" s="119"/>
      <c r="G23" s="119">
        <f>'GNA CCAA'!F23</f>
        <v>166.82122999999987</v>
      </c>
      <c r="H23" s="119">
        <f>'GNA CCAA'!G23</f>
        <v>12.349950000000002</v>
      </c>
      <c r="I23" s="119">
        <f>'GO CCAA'!G23</f>
        <v>1662.1327299999998</v>
      </c>
      <c r="J23" s="533">
        <f t="shared" si="0"/>
        <v>1841.3039099999996</v>
      </c>
      <c r="K23" s="476"/>
      <c r="P23" s="114"/>
    </row>
    <row r="24" spans="1:16" x14ac:dyDescent="0.2">
      <c r="A24" s="572" t="s">
        <v>498</v>
      </c>
      <c r="B24" s="123">
        <f>'GNA CCAA'!B24</f>
        <v>357.78348000000005</v>
      </c>
      <c r="C24" s="123">
        <f>'GNA CCAA'!C24</f>
        <v>31.153169999999996</v>
      </c>
      <c r="D24" s="123">
        <f>'GO CCAA'!B24</f>
        <v>1816.0228899999997</v>
      </c>
      <c r="E24" s="123">
        <f t="shared" si="1"/>
        <v>2204.9595399999998</v>
      </c>
      <c r="F24" s="123"/>
      <c r="G24" s="123">
        <f>'GNA CCAA'!F24</f>
        <v>4367.6260999999931</v>
      </c>
      <c r="H24" s="573">
        <f>'GNA CCAA'!G24</f>
        <v>372.40377000000092</v>
      </c>
      <c r="I24" s="123">
        <f>'GO CCAA'!G24</f>
        <v>22305.713880000039</v>
      </c>
      <c r="J24" s="123">
        <f t="shared" si="0"/>
        <v>27045.743750000034</v>
      </c>
      <c r="K24" s="476"/>
    </row>
    <row r="25" spans="1:16" x14ac:dyDescent="0.2">
      <c r="I25" s="8"/>
      <c r="J25" s="93" t="s">
        <v>236</v>
      </c>
    </row>
    <row r="26" spans="1:16" x14ac:dyDescent="0.2">
      <c r="A26" s="536" t="s">
        <v>505</v>
      </c>
      <c r="G26" s="125"/>
      <c r="H26" s="125"/>
      <c r="I26" s="125"/>
      <c r="J26" s="125"/>
    </row>
    <row r="27" spans="1:16" x14ac:dyDescent="0.2">
      <c r="A27" s="154" t="s">
        <v>237</v>
      </c>
      <c r="G27" s="125"/>
      <c r="H27" s="125"/>
      <c r="I27" s="125"/>
      <c r="J27" s="125"/>
    </row>
    <row r="28" spans="1:16" ht="18" x14ac:dyDescent="0.25">
      <c r="A28" s="126"/>
      <c r="E28" s="871"/>
      <c r="F28" s="871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G3:J3"/>
    <mergeCell ref="E28:F28"/>
  </mergeCells>
  <conditionalFormatting sqref="B6:D19 F6:I19 B21:D23 B20 D20 F21:I23 F20:G20 I20">
    <cfRule type="cellIs" dxfId="266" priority="5" operator="between">
      <formula>0</formula>
      <formula>0.5</formula>
    </cfRule>
    <cfRule type="cellIs" dxfId="265" priority="6" operator="between">
      <formula>0</formula>
      <formula>0.49</formula>
    </cfRule>
  </conditionalFormatting>
  <conditionalFormatting sqref="E6:E23">
    <cfRule type="cellIs" dxfId="264" priority="3" operator="between">
      <formula>0</formula>
      <formula>0.5</formula>
    </cfRule>
    <cfRule type="cellIs" dxfId="263" priority="4" operator="between">
      <formula>0</formula>
      <formula>0.49</formula>
    </cfRule>
  </conditionalFormatting>
  <conditionalFormatting sqref="J6:J23">
    <cfRule type="cellIs" dxfId="262" priority="1" operator="between">
      <formula>0</formula>
      <formula>0.5</formula>
    </cfRule>
    <cfRule type="cellIs" dxfId="261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BM13"/>
  <sheetViews>
    <sheetView zoomScale="115" zoomScaleNormal="115" zoomScaleSheetLayoutView="100" workbookViewId="0">
      <selection activeCell="A3" sqref="A3"/>
    </sheetView>
  </sheetViews>
  <sheetFormatPr baseColWidth="10" defaultRowHeight="12.75" x14ac:dyDescent="0.2"/>
  <cols>
    <col min="1" max="1" width="9.5" style="172" customWidth="1"/>
    <col min="2" max="2" width="10.5" style="172" customWidth="1"/>
    <col min="3" max="3" width="9.375" style="172" customWidth="1"/>
    <col min="4" max="4" width="10" style="172" customWidth="1"/>
    <col min="5" max="5" width="9.375" style="172" customWidth="1"/>
    <col min="6" max="6" width="9.5" style="172" customWidth="1"/>
    <col min="7" max="7" width="8.5" style="172" customWidth="1"/>
    <col min="8" max="8" width="12.5" style="172" customWidth="1"/>
    <col min="9" max="12" width="11.5" style="172" customWidth="1"/>
    <col min="13" max="66" width="11" style="172"/>
    <col min="67" max="256" width="10" style="172"/>
    <col min="257" max="257" width="8.375" style="172" customWidth="1"/>
    <col min="258" max="258" width="9.25" style="172" customWidth="1"/>
    <col min="259" max="259" width="8.25" style="172" bestFit="1" customWidth="1"/>
    <col min="260" max="260" width="8.875" style="172" bestFit="1" customWidth="1"/>
    <col min="261" max="261" width="8.25" style="172" bestFit="1" customWidth="1"/>
    <col min="262" max="262" width="8.375" style="172" bestFit="1" customWidth="1"/>
    <col min="263" max="263" width="7.5" style="172" bestFit="1" customWidth="1"/>
    <col min="264" max="264" width="11" style="172" bestFit="1" customWidth="1"/>
    <col min="265" max="268" width="10.125" style="172" bestFit="1" customWidth="1"/>
    <col min="269" max="512" width="10" style="172"/>
    <col min="513" max="513" width="8.375" style="172" customWidth="1"/>
    <col min="514" max="514" width="9.25" style="172" customWidth="1"/>
    <col min="515" max="515" width="8.25" style="172" bestFit="1" customWidth="1"/>
    <col min="516" max="516" width="8.875" style="172" bestFit="1" customWidth="1"/>
    <col min="517" max="517" width="8.25" style="172" bestFit="1" customWidth="1"/>
    <col min="518" max="518" width="8.375" style="172" bestFit="1" customWidth="1"/>
    <col min="519" max="519" width="7.5" style="172" bestFit="1" customWidth="1"/>
    <col min="520" max="520" width="11" style="172" bestFit="1" customWidth="1"/>
    <col min="521" max="524" width="10.125" style="172" bestFit="1" customWidth="1"/>
    <col min="525" max="768" width="10" style="172"/>
    <col min="769" max="769" width="8.375" style="172" customWidth="1"/>
    <col min="770" max="770" width="9.25" style="172" customWidth="1"/>
    <col min="771" max="771" width="8.25" style="172" bestFit="1" customWidth="1"/>
    <col min="772" max="772" width="8.875" style="172" bestFit="1" customWidth="1"/>
    <col min="773" max="773" width="8.25" style="172" bestFit="1" customWidth="1"/>
    <col min="774" max="774" width="8.375" style="172" bestFit="1" customWidth="1"/>
    <col min="775" max="775" width="7.5" style="172" bestFit="1" customWidth="1"/>
    <col min="776" max="776" width="11" style="172" bestFit="1" customWidth="1"/>
    <col min="777" max="780" width="10.125" style="172" bestFit="1" customWidth="1"/>
    <col min="781" max="1024" width="11" style="172"/>
    <col min="1025" max="1025" width="8.375" style="172" customWidth="1"/>
    <col min="1026" max="1026" width="9.25" style="172" customWidth="1"/>
    <col min="1027" max="1027" width="8.25" style="172" bestFit="1" customWidth="1"/>
    <col min="1028" max="1028" width="8.875" style="172" bestFit="1" customWidth="1"/>
    <col min="1029" max="1029" width="8.25" style="172" bestFit="1" customWidth="1"/>
    <col min="1030" max="1030" width="8.375" style="172" bestFit="1" customWidth="1"/>
    <col min="1031" max="1031" width="7.5" style="172" bestFit="1" customWidth="1"/>
    <col min="1032" max="1032" width="11" style="172" bestFit="1" customWidth="1"/>
    <col min="1033" max="1036" width="10.125" style="172" bestFit="1" customWidth="1"/>
    <col min="1037" max="1280" width="10" style="172"/>
    <col min="1281" max="1281" width="8.375" style="172" customWidth="1"/>
    <col min="1282" max="1282" width="9.25" style="172" customWidth="1"/>
    <col min="1283" max="1283" width="8.25" style="172" bestFit="1" customWidth="1"/>
    <col min="1284" max="1284" width="8.875" style="172" bestFit="1" customWidth="1"/>
    <col min="1285" max="1285" width="8.25" style="172" bestFit="1" customWidth="1"/>
    <col min="1286" max="1286" width="8.375" style="172" bestFit="1" customWidth="1"/>
    <col min="1287" max="1287" width="7.5" style="172" bestFit="1" customWidth="1"/>
    <col min="1288" max="1288" width="11" style="172" bestFit="1" customWidth="1"/>
    <col min="1289" max="1292" width="10.125" style="172" bestFit="1" customWidth="1"/>
    <col min="1293" max="1536" width="10" style="172"/>
    <col min="1537" max="1537" width="8.375" style="172" customWidth="1"/>
    <col min="1538" max="1538" width="9.25" style="172" customWidth="1"/>
    <col min="1539" max="1539" width="8.25" style="172" bestFit="1" customWidth="1"/>
    <col min="1540" max="1540" width="8.875" style="172" bestFit="1" customWidth="1"/>
    <col min="1541" max="1541" width="8.25" style="172" bestFit="1" customWidth="1"/>
    <col min="1542" max="1542" width="8.375" style="172" bestFit="1" customWidth="1"/>
    <col min="1543" max="1543" width="7.5" style="172" bestFit="1" customWidth="1"/>
    <col min="1544" max="1544" width="11" style="172" bestFit="1" customWidth="1"/>
    <col min="1545" max="1548" width="10.125" style="172" bestFit="1" customWidth="1"/>
    <col min="1549" max="1792" width="10" style="172"/>
    <col min="1793" max="1793" width="8.375" style="172" customWidth="1"/>
    <col min="1794" max="1794" width="9.25" style="172" customWidth="1"/>
    <col min="1795" max="1795" width="8.25" style="172" bestFit="1" customWidth="1"/>
    <col min="1796" max="1796" width="8.875" style="172" bestFit="1" customWidth="1"/>
    <col min="1797" max="1797" width="8.25" style="172" bestFit="1" customWidth="1"/>
    <col min="1798" max="1798" width="8.375" style="172" bestFit="1" customWidth="1"/>
    <col min="1799" max="1799" width="7.5" style="172" bestFit="1" customWidth="1"/>
    <col min="1800" max="1800" width="11" style="172" bestFit="1" customWidth="1"/>
    <col min="1801" max="1804" width="10.125" style="172" bestFit="1" customWidth="1"/>
    <col min="1805" max="2048" width="11" style="172"/>
    <col min="2049" max="2049" width="8.375" style="172" customWidth="1"/>
    <col min="2050" max="2050" width="9.25" style="172" customWidth="1"/>
    <col min="2051" max="2051" width="8.25" style="172" bestFit="1" customWidth="1"/>
    <col min="2052" max="2052" width="8.875" style="172" bestFit="1" customWidth="1"/>
    <col min="2053" max="2053" width="8.25" style="172" bestFit="1" customWidth="1"/>
    <col min="2054" max="2054" width="8.375" style="172" bestFit="1" customWidth="1"/>
    <col min="2055" max="2055" width="7.5" style="172" bestFit="1" customWidth="1"/>
    <col min="2056" max="2056" width="11" style="172" bestFit="1" customWidth="1"/>
    <col min="2057" max="2060" width="10.125" style="172" bestFit="1" customWidth="1"/>
    <col min="2061" max="2304" width="10" style="172"/>
    <col min="2305" max="2305" width="8.375" style="172" customWidth="1"/>
    <col min="2306" max="2306" width="9.25" style="172" customWidth="1"/>
    <col min="2307" max="2307" width="8.25" style="172" bestFit="1" customWidth="1"/>
    <col min="2308" max="2308" width="8.875" style="172" bestFit="1" customWidth="1"/>
    <col min="2309" max="2309" width="8.25" style="172" bestFit="1" customWidth="1"/>
    <col min="2310" max="2310" width="8.375" style="172" bestFit="1" customWidth="1"/>
    <col min="2311" max="2311" width="7.5" style="172" bestFit="1" customWidth="1"/>
    <col min="2312" max="2312" width="11" style="172" bestFit="1" customWidth="1"/>
    <col min="2313" max="2316" width="10.125" style="172" bestFit="1" customWidth="1"/>
    <col min="2317" max="2560" width="10" style="172"/>
    <col min="2561" max="2561" width="8.375" style="172" customWidth="1"/>
    <col min="2562" max="2562" width="9.25" style="172" customWidth="1"/>
    <col min="2563" max="2563" width="8.25" style="172" bestFit="1" customWidth="1"/>
    <col min="2564" max="2564" width="8.875" style="172" bestFit="1" customWidth="1"/>
    <col min="2565" max="2565" width="8.25" style="172" bestFit="1" customWidth="1"/>
    <col min="2566" max="2566" width="8.375" style="172" bestFit="1" customWidth="1"/>
    <col min="2567" max="2567" width="7.5" style="172" bestFit="1" customWidth="1"/>
    <col min="2568" max="2568" width="11" style="172" bestFit="1" customWidth="1"/>
    <col min="2569" max="2572" width="10.125" style="172" bestFit="1" customWidth="1"/>
    <col min="2573" max="2816" width="10" style="172"/>
    <col min="2817" max="2817" width="8.375" style="172" customWidth="1"/>
    <col min="2818" max="2818" width="9.25" style="172" customWidth="1"/>
    <col min="2819" max="2819" width="8.25" style="172" bestFit="1" customWidth="1"/>
    <col min="2820" max="2820" width="8.875" style="172" bestFit="1" customWidth="1"/>
    <col min="2821" max="2821" width="8.25" style="172" bestFit="1" customWidth="1"/>
    <col min="2822" max="2822" width="8.375" style="172" bestFit="1" customWidth="1"/>
    <col min="2823" max="2823" width="7.5" style="172" bestFit="1" customWidth="1"/>
    <col min="2824" max="2824" width="11" style="172" bestFit="1" customWidth="1"/>
    <col min="2825" max="2828" width="10.125" style="172" bestFit="1" customWidth="1"/>
    <col min="2829" max="3072" width="11" style="172"/>
    <col min="3073" max="3073" width="8.375" style="172" customWidth="1"/>
    <col min="3074" max="3074" width="9.25" style="172" customWidth="1"/>
    <col min="3075" max="3075" width="8.25" style="172" bestFit="1" customWidth="1"/>
    <col min="3076" max="3076" width="8.875" style="172" bestFit="1" customWidth="1"/>
    <col min="3077" max="3077" width="8.25" style="172" bestFit="1" customWidth="1"/>
    <col min="3078" max="3078" width="8.375" style="172" bestFit="1" customWidth="1"/>
    <col min="3079" max="3079" width="7.5" style="172" bestFit="1" customWidth="1"/>
    <col min="3080" max="3080" width="11" style="172" bestFit="1" customWidth="1"/>
    <col min="3081" max="3084" width="10.125" style="172" bestFit="1" customWidth="1"/>
    <col min="3085" max="3328" width="10" style="172"/>
    <col min="3329" max="3329" width="8.375" style="172" customWidth="1"/>
    <col min="3330" max="3330" width="9.25" style="172" customWidth="1"/>
    <col min="3331" max="3331" width="8.25" style="172" bestFit="1" customWidth="1"/>
    <col min="3332" max="3332" width="8.875" style="172" bestFit="1" customWidth="1"/>
    <col min="3333" max="3333" width="8.25" style="172" bestFit="1" customWidth="1"/>
    <col min="3334" max="3334" width="8.375" style="172" bestFit="1" customWidth="1"/>
    <col min="3335" max="3335" width="7.5" style="172" bestFit="1" customWidth="1"/>
    <col min="3336" max="3336" width="11" style="172" bestFit="1" customWidth="1"/>
    <col min="3337" max="3340" width="10.125" style="172" bestFit="1" customWidth="1"/>
    <col min="3341" max="3584" width="10" style="172"/>
    <col min="3585" max="3585" width="8.375" style="172" customWidth="1"/>
    <col min="3586" max="3586" width="9.25" style="172" customWidth="1"/>
    <col min="3587" max="3587" width="8.25" style="172" bestFit="1" customWidth="1"/>
    <col min="3588" max="3588" width="8.875" style="172" bestFit="1" customWidth="1"/>
    <col min="3589" max="3589" width="8.25" style="172" bestFit="1" customWidth="1"/>
    <col min="3590" max="3590" width="8.375" style="172" bestFit="1" customWidth="1"/>
    <col min="3591" max="3591" width="7.5" style="172" bestFit="1" customWidth="1"/>
    <col min="3592" max="3592" width="11" style="172" bestFit="1" customWidth="1"/>
    <col min="3593" max="3596" width="10.125" style="172" bestFit="1" customWidth="1"/>
    <col min="3597" max="3840" width="10" style="172"/>
    <col min="3841" max="3841" width="8.375" style="172" customWidth="1"/>
    <col min="3842" max="3842" width="9.25" style="172" customWidth="1"/>
    <col min="3843" max="3843" width="8.25" style="172" bestFit="1" customWidth="1"/>
    <col min="3844" max="3844" width="8.875" style="172" bestFit="1" customWidth="1"/>
    <col min="3845" max="3845" width="8.25" style="172" bestFit="1" customWidth="1"/>
    <col min="3846" max="3846" width="8.375" style="172" bestFit="1" customWidth="1"/>
    <col min="3847" max="3847" width="7.5" style="172" bestFit="1" customWidth="1"/>
    <col min="3848" max="3848" width="11" style="172" bestFit="1" customWidth="1"/>
    <col min="3849" max="3852" width="10.125" style="172" bestFit="1" customWidth="1"/>
    <col min="3853" max="4096" width="11" style="172"/>
    <col min="4097" max="4097" width="8.375" style="172" customWidth="1"/>
    <col min="4098" max="4098" width="9.25" style="172" customWidth="1"/>
    <col min="4099" max="4099" width="8.25" style="172" bestFit="1" customWidth="1"/>
    <col min="4100" max="4100" width="8.875" style="172" bestFit="1" customWidth="1"/>
    <col min="4101" max="4101" width="8.25" style="172" bestFit="1" customWidth="1"/>
    <col min="4102" max="4102" width="8.375" style="172" bestFit="1" customWidth="1"/>
    <col min="4103" max="4103" width="7.5" style="172" bestFit="1" customWidth="1"/>
    <col min="4104" max="4104" width="11" style="172" bestFit="1" customWidth="1"/>
    <col min="4105" max="4108" width="10.125" style="172" bestFit="1" customWidth="1"/>
    <col min="4109" max="4352" width="10" style="172"/>
    <col min="4353" max="4353" width="8.375" style="172" customWidth="1"/>
    <col min="4354" max="4354" width="9.25" style="172" customWidth="1"/>
    <col min="4355" max="4355" width="8.25" style="172" bestFit="1" customWidth="1"/>
    <col min="4356" max="4356" width="8.875" style="172" bestFit="1" customWidth="1"/>
    <col min="4357" max="4357" width="8.25" style="172" bestFit="1" customWidth="1"/>
    <col min="4358" max="4358" width="8.375" style="172" bestFit="1" customWidth="1"/>
    <col min="4359" max="4359" width="7.5" style="172" bestFit="1" customWidth="1"/>
    <col min="4360" max="4360" width="11" style="172" bestFit="1" customWidth="1"/>
    <col min="4361" max="4364" width="10.125" style="172" bestFit="1" customWidth="1"/>
    <col min="4365" max="4608" width="10" style="172"/>
    <col min="4609" max="4609" width="8.375" style="172" customWidth="1"/>
    <col min="4610" max="4610" width="9.25" style="172" customWidth="1"/>
    <col min="4611" max="4611" width="8.25" style="172" bestFit="1" customWidth="1"/>
    <col min="4612" max="4612" width="8.875" style="172" bestFit="1" customWidth="1"/>
    <col min="4613" max="4613" width="8.25" style="172" bestFit="1" customWidth="1"/>
    <col min="4614" max="4614" width="8.375" style="172" bestFit="1" customWidth="1"/>
    <col min="4615" max="4615" width="7.5" style="172" bestFit="1" customWidth="1"/>
    <col min="4616" max="4616" width="11" style="172" bestFit="1" customWidth="1"/>
    <col min="4617" max="4620" width="10.125" style="172" bestFit="1" customWidth="1"/>
    <col min="4621" max="4864" width="10" style="172"/>
    <col min="4865" max="4865" width="8.375" style="172" customWidth="1"/>
    <col min="4866" max="4866" width="9.25" style="172" customWidth="1"/>
    <col min="4867" max="4867" width="8.25" style="172" bestFit="1" customWidth="1"/>
    <col min="4868" max="4868" width="8.875" style="172" bestFit="1" customWidth="1"/>
    <col min="4869" max="4869" width="8.25" style="172" bestFit="1" customWidth="1"/>
    <col min="4870" max="4870" width="8.375" style="172" bestFit="1" customWidth="1"/>
    <col min="4871" max="4871" width="7.5" style="172" bestFit="1" customWidth="1"/>
    <col min="4872" max="4872" width="11" style="172" bestFit="1" customWidth="1"/>
    <col min="4873" max="4876" width="10.125" style="172" bestFit="1" customWidth="1"/>
    <col min="4877" max="5120" width="11" style="172"/>
    <col min="5121" max="5121" width="8.375" style="172" customWidth="1"/>
    <col min="5122" max="5122" width="9.25" style="172" customWidth="1"/>
    <col min="5123" max="5123" width="8.25" style="172" bestFit="1" customWidth="1"/>
    <col min="5124" max="5124" width="8.875" style="172" bestFit="1" customWidth="1"/>
    <col min="5125" max="5125" width="8.25" style="172" bestFit="1" customWidth="1"/>
    <col min="5126" max="5126" width="8.375" style="172" bestFit="1" customWidth="1"/>
    <col min="5127" max="5127" width="7.5" style="172" bestFit="1" customWidth="1"/>
    <col min="5128" max="5128" width="11" style="172" bestFit="1" customWidth="1"/>
    <col min="5129" max="5132" width="10.125" style="172" bestFit="1" customWidth="1"/>
    <col min="5133" max="5376" width="10" style="172"/>
    <col min="5377" max="5377" width="8.375" style="172" customWidth="1"/>
    <col min="5378" max="5378" width="9.25" style="172" customWidth="1"/>
    <col min="5379" max="5379" width="8.25" style="172" bestFit="1" customWidth="1"/>
    <col min="5380" max="5380" width="8.875" style="172" bestFit="1" customWidth="1"/>
    <col min="5381" max="5381" width="8.25" style="172" bestFit="1" customWidth="1"/>
    <col min="5382" max="5382" width="8.375" style="172" bestFit="1" customWidth="1"/>
    <col min="5383" max="5383" width="7.5" style="172" bestFit="1" customWidth="1"/>
    <col min="5384" max="5384" width="11" style="172" bestFit="1" customWidth="1"/>
    <col min="5385" max="5388" width="10.125" style="172" bestFit="1" customWidth="1"/>
    <col min="5389" max="5632" width="10" style="172"/>
    <col min="5633" max="5633" width="8.375" style="172" customWidth="1"/>
    <col min="5634" max="5634" width="9.25" style="172" customWidth="1"/>
    <col min="5635" max="5635" width="8.25" style="172" bestFit="1" customWidth="1"/>
    <col min="5636" max="5636" width="8.875" style="172" bestFit="1" customWidth="1"/>
    <col min="5637" max="5637" width="8.25" style="172" bestFit="1" customWidth="1"/>
    <col min="5638" max="5638" width="8.375" style="172" bestFit="1" customWidth="1"/>
    <col min="5639" max="5639" width="7.5" style="172" bestFit="1" customWidth="1"/>
    <col min="5640" max="5640" width="11" style="172" bestFit="1" customWidth="1"/>
    <col min="5641" max="5644" width="10.125" style="172" bestFit="1" customWidth="1"/>
    <col min="5645" max="5888" width="10" style="172"/>
    <col min="5889" max="5889" width="8.375" style="172" customWidth="1"/>
    <col min="5890" max="5890" width="9.25" style="172" customWidth="1"/>
    <col min="5891" max="5891" width="8.25" style="172" bestFit="1" customWidth="1"/>
    <col min="5892" max="5892" width="8.875" style="172" bestFit="1" customWidth="1"/>
    <col min="5893" max="5893" width="8.25" style="172" bestFit="1" customWidth="1"/>
    <col min="5894" max="5894" width="8.375" style="172" bestFit="1" customWidth="1"/>
    <col min="5895" max="5895" width="7.5" style="172" bestFit="1" customWidth="1"/>
    <col min="5896" max="5896" width="11" style="172" bestFit="1" customWidth="1"/>
    <col min="5897" max="5900" width="10.125" style="172" bestFit="1" customWidth="1"/>
    <col min="5901" max="6144" width="11" style="172"/>
    <col min="6145" max="6145" width="8.375" style="172" customWidth="1"/>
    <col min="6146" max="6146" width="9.25" style="172" customWidth="1"/>
    <col min="6147" max="6147" width="8.25" style="172" bestFit="1" customWidth="1"/>
    <col min="6148" max="6148" width="8.875" style="172" bestFit="1" customWidth="1"/>
    <col min="6149" max="6149" width="8.25" style="172" bestFit="1" customWidth="1"/>
    <col min="6150" max="6150" width="8.375" style="172" bestFit="1" customWidth="1"/>
    <col min="6151" max="6151" width="7.5" style="172" bestFit="1" customWidth="1"/>
    <col min="6152" max="6152" width="11" style="172" bestFit="1" customWidth="1"/>
    <col min="6153" max="6156" width="10.125" style="172" bestFit="1" customWidth="1"/>
    <col min="6157" max="6400" width="10" style="172"/>
    <col min="6401" max="6401" width="8.375" style="172" customWidth="1"/>
    <col min="6402" max="6402" width="9.25" style="172" customWidth="1"/>
    <col min="6403" max="6403" width="8.25" style="172" bestFit="1" customWidth="1"/>
    <col min="6404" max="6404" width="8.875" style="172" bestFit="1" customWidth="1"/>
    <col min="6405" max="6405" width="8.25" style="172" bestFit="1" customWidth="1"/>
    <col min="6406" max="6406" width="8.375" style="172" bestFit="1" customWidth="1"/>
    <col min="6407" max="6407" width="7.5" style="172" bestFit="1" customWidth="1"/>
    <col min="6408" max="6408" width="11" style="172" bestFit="1" customWidth="1"/>
    <col min="6409" max="6412" width="10.125" style="172" bestFit="1" customWidth="1"/>
    <col min="6413" max="6656" width="10" style="172"/>
    <col min="6657" max="6657" width="8.375" style="172" customWidth="1"/>
    <col min="6658" max="6658" width="9.25" style="172" customWidth="1"/>
    <col min="6659" max="6659" width="8.25" style="172" bestFit="1" customWidth="1"/>
    <col min="6660" max="6660" width="8.875" style="172" bestFit="1" customWidth="1"/>
    <col min="6661" max="6661" width="8.25" style="172" bestFit="1" customWidth="1"/>
    <col min="6662" max="6662" width="8.375" style="172" bestFit="1" customWidth="1"/>
    <col min="6663" max="6663" width="7.5" style="172" bestFit="1" customWidth="1"/>
    <col min="6664" max="6664" width="11" style="172" bestFit="1" customWidth="1"/>
    <col min="6665" max="6668" width="10.125" style="172" bestFit="1" customWidth="1"/>
    <col min="6669" max="6912" width="10" style="172"/>
    <col min="6913" max="6913" width="8.375" style="172" customWidth="1"/>
    <col min="6914" max="6914" width="9.25" style="172" customWidth="1"/>
    <col min="6915" max="6915" width="8.25" style="172" bestFit="1" customWidth="1"/>
    <col min="6916" max="6916" width="8.875" style="172" bestFit="1" customWidth="1"/>
    <col min="6917" max="6917" width="8.25" style="172" bestFit="1" customWidth="1"/>
    <col min="6918" max="6918" width="8.375" style="172" bestFit="1" customWidth="1"/>
    <col min="6919" max="6919" width="7.5" style="172" bestFit="1" customWidth="1"/>
    <col min="6920" max="6920" width="11" style="172" bestFit="1" customWidth="1"/>
    <col min="6921" max="6924" width="10.125" style="172" bestFit="1" customWidth="1"/>
    <col min="6925" max="7168" width="11" style="172"/>
    <col min="7169" max="7169" width="8.375" style="172" customWidth="1"/>
    <col min="7170" max="7170" width="9.25" style="172" customWidth="1"/>
    <col min="7171" max="7171" width="8.25" style="172" bestFit="1" customWidth="1"/>
    <col min="7172" max="7172" width="8.875" style="172" bestFit="1" customWidth="1"/>
    <col min="7173" max="7173" width="8.25" style="172" bestFit="1" customWidth="1"/>
    <col min="7174" max="7174" width="8.375" style="172" bestFit="1" customWidth="1"/>
    <col min="7175" max="7175" width="7.5" style="172" bestFit="1" customWidth="1"/>
    <col min="7176" max="7176" width="11" style="172" bestFit="1" customWidth="1"/>
    <col min="7177" max="7180" width="10.125" style="172" bestFit="1" customWidth="1"/>
    <col min="7181" max="7424" width="10" style="172"/>
    <col min="7425" max="7425" width="8.375" style="172" customWidth="1"/>
    <col min="7426" max="7426" width="9.25" style="172" customWidth="1"/>
    <col min="7427" max="7427" width="8.25" style="172" bestFit="1" customWidth="1"/>
    <col min="7428" max="7428" width="8.875" style="172" bestFit="1" customWidth="1"/>
    <col min="7429" max="7429" width="8.25" style="172" bestFit="1" customWidth="1"/>
    <col min="7430" max="7430" width="8.375" style="172" bestFit="1" customWidth="1"/>
    <col min="7431" max="7431" width="7.5" style="172" bestFit="1" customWidth="1"/>
    <col min="7432" max="7432" width="11" style="172" bestFit="1" customWidth="1"/>
    <col min="7433" max="7436" width="10.125" style="172" bestFit="1" customWidth="1"/>
    <col min="7437" max="7680" width="10" style="172"/>
    <col min="7681" max="7681" width="8.375" style="172" customWidth="1"/>
    <col min="7682" max="7682" width="9.25" style="172" customWidth="1"/>
    <col min="7683" max="7683" width="8.25" style="172" bestFit="1" customWidth="1"/>
    <col min="7684" max="7684" width="8.875" style="172" bestFit="1" customWidth="1"/>
    <col min="7685" max="7685" width="8.25" style="172" bestFit="1" customWidth="1"/>
    <col min="7686" max="7686" width="8.375" style="172" bestFit="1" customWidth="1"/>
    <col min="7687" max="7687" width="7.5" style="172" bestFit="1" customWidth="1"/>
    <col min="7688" max="7688" width="11" style="172" bestFit="1" customWidth="1"/>
    <col min="7689" max="7692" width="10.125" style="172" bestFit="1" customWidth="1"/>
    <col min="7693" max="7936" width="10" style="172"/>
    <col min="7937" max="7937" width="8.375" style="172" customWidth="1"/>
    <col min="7938" max="7938" width="9.25" style="172" customWidth="1"/>
    <col min="7939" max="7939" width="8.25" style="172" bestFit="1" customWidth="1"/>
    <col min="7940" max="7940" width="8.875" style="172" bestFit="1" customWidth="1"/>
    <col min="7941" max="7941" width="8.25" style="172" bestFit="1" customWidth="1"/>
    <col min="7942" max="7942" width="8.375" style="172" bestFit="1" customWidth="1"/>
    <col min="7943" max="7943" width="7.5" style="172" bestFit="1" customWidth="1"/>
    <col min="7944" max="7944" width="11" style="172" bestFit="1" customWidth="1"/>
    <col min="7945" max="7948" width="10.125" style="172" bestFit="1" customWidth="1"/>
    <col min="7949" max="8192" width="11" style="172"/>
    <col min="8193" max="8193" width="8.375" style="172" customWidth="1"/>
    <col min="8194" max="8194" width="9.25" style="172" customWidth="1"/>
    <col min="8195" max="8195" width="8.25" style="172" bestFit="1" customWidth="1"/>
    <col min="8196" max="8196" width="8.875" style="172" bestFit="1" customWidth="1"/>
    <col min="8197" max="8197" width="8.25" style="172" bestFit="1" customWidth="1"/>
    <col min="8198" max="8198" width="8.375" style="172" bestFit="1" customWidth="1"/>
    <col min="8199" max="8199" width="7.5" style="172" bestFit="1" customWidth="1"/>
    <col min="8200" max="8200" width="11" style="172" bestFit="1" customWidth="1"/>
    <col min="8201" max="8204" width="10.125" style="172" bestFit="1" customWidth="1"/>
    <col min="8205" max="8448" width="10" style="172"/>
    <col min="8449" max="8449" width="8.375" style="172" customWidth="1"/>
    <col min="8450" max="8450" width="9.25" style="172" customWidth="1"/>
    <col min="8451" max="8451" width="8.25" style="172" bestFit="1" customWidth="1"/>
    <col min="8452" max="8452" width="8.875" style="172" bestFit="1" customWidth="1"/>
    <col min="8453" max="8453" width="8.25" style="172" bestFit="1" customWidth="1"/>
    <col min="8454" max="8454" width="8.375" style="172" bestFit="1" customWidth="1"/>
    <col min="8455" max="8455" width="7.5" style="172" bestFit="1" customWidth="1"/>
    <col min="8456" max="8456" width="11" style="172" bestFit="1" customWidth="1"/>
    <col min="8457" max="8460" width="10.125" style="172" bestFit="1" customWidth="1"/>
    <col min="8461" max="8704" width="10" style="172"/>
    <col min="8705" max="8705" width="8.375" style="172" customWidth="1"/>
    <col min="8706" max="8706" width="9.25" style="172" customWidth="1"/>
    <col min="8707" max="8707" width="8.25" style="172" bestFit="1" customWidth="1"/>
    <col min="8708" max="8708" width="8.875" style="172" bestFit="1" customWidth="1"/>
    <col min="8709" max="8709" width="8.25" style="172" bestFit="1" customWidth="1"/>
    <col min="8710" max="8710" width="8.375" style="172" bestFit="1" customWidth="1"/>
    <col min="8711" max="8711" width="7.5" style="172" bestFit="1" customWidth="1"/>
    <col min="8712" max="8712" width="11" style="172" bestFit="1" customWidth="1"/>
    <col min="8713" max="8716" width="10.125" style="172" bestFit="1" customWidth="1"/>
    <col min="8717" max="8960" width="10" style="172"/>
    <col min="8961" max="8961" width="8.375" style="172" customWidth="1"/>
    <col min="8962" max="8962" width="9.25" style="172" customWidth="1"/>
    <col min="8963" max="8963" width="8.25" style="172" bestFit="1" customWidth="1"/>
    <col min="8964" max="8964" width="8.875" style="172" bestFit="1" customWidth="1"/>
    <col min="8965" max="8965" width="8.25" style="172" bestFit="1" customWidth="1"/>
    <col min="8966" max="8966" width="8.375" style="172" bestFit="1" customWidth="1"/>
    <col min="8967" max="8967" width="7.5" style="172" bestFit="1" customWidth="1"/>
    <col min="8968" max="8968" width="11" style="172" bestFit="1" customWidth="1"/>
    <col min="8969" max="8972" width="10.125" style="172" bestFit="1" customWidth="1"/>
    <col min="8973" max="9216" width="11" style="172"/>
    <col min="9217" max="9217" width="8.375" style="172" customWidth="1"/>
    <col min="9218" max="9218" width="9.25" style="172" customWidth="1"/>
    <col min="9219" max="9219" width="8.25" style="172" bestFit="1" customWidth="1"/>
    <col min="9220" max="9220" width="8.875" style="172" bestFit="1" customWidth="1"/>
    <col min="9221" max="9221" width="8.25" style="172" bestFit="1" customWidth="1"/>
    <col min="9222" max="9222" width="8.375" style="172" bestFit="1" customWidth="1"/>
    <col min="9223" max="9223" width="7.5" style="172" bestFit="1" customWidth="1"/>
    <col min="9224" max="9224" width="11" style="172" bestFit="1" customWidth="1"/>
    <col min="9225" max="9228" width="10.125" style="172" bestFit="1" customWidth="1"/>
    <col min="9229" max="9472" width="10" style="172"/>
    <col min="9473" max="9473" width="8.375" style="172" customWidth="1"/>
    <col min="9474" max="9474" width="9.25" style="172" customWidth="1"/>
    <col min="9475" max="9475" width="8.25" style="172" bestFit="1" customWidth="1"/>
    <col min="9476" max="9476" width="8.875" style="172" bestFit="1" customWidth="1"/>
    <col min="9477" max="9477" width="8.25" style="172" bestFit="1" customWidth="1"/>
    <col min="9478" max="9478" width="8.375" style="172" bestFit="1" customWidth="1"/>
    <col min="9479" max="9479" width="7.5" style="172" bestFit="1" customWidth="1"/>
    <col min="9480" max="9480" width="11" style="172" bestFit="1" customWidth="1"/>
    <col min="9481" max="9484" width="10.125" style="172" bestFit="1" customWidth="1"/>
    <col min="9485" max="9728" width="10" style="172"/>
    <col min="9729" max="9729" width="8.375" style="172" customWidth="1"/>
    <col min="9730" max="9730" width="9.25" style="172" customWidth="1"/>
    <col min="9731" max="9731" width="8.25" style="172" bestFit="1" customWidth="1"/>
    <col min="9732" max="9732" width="8.875" style="172" bestFit="1" customWidth="1"/>
    <col min="9733" max="9733" width="8.25" style="172" bestFit="1" customWidth="1"/>
    <col min="9734" max="9734" width="8.375" style="172" bestFit="1" customWidth="1"/>
    <col min="9735" max="9735" width="7.5" style="172" bestFit="1" customWidth="1"/>
    <col min="9736" max="9736" width="11" style="172" bestFit="1" customWidth="1"/>
    <col min="9737" max="9740" width="10.125" style="172" bestFit="1" customWidth="1"/>
    <col min="9741" max="9984" width="10" style="172"/>
    <col min="9985" max="9985" width="8.375" style="172" customWidth="1"/>
    <col min="9986" max="9986" width="9.25" style="172" customWidth="1"/>
    <col min="9987" max="9987" width="8.25" style="172" bestFit="1" customWidth="1"/>
    <col min="9988" max="9988" width="8.875" style="172" bestFit="1" customWidth="1"/>
    <col min="9989" max="9989" width="8.25" style="172" bestFit="1" customWidth="1"/>
    <col min="9990" max="9990" width="8.375" style="172" bestFit="1" customWidth="1"/>
    <col min="9991" max="9991" width="7.5" style="172" bestFit="1" customWidth="1"/>
    <col min="9992" max="9992" width="11" style="172" bestFit="1" customWidth="1"/>
    <col min="9993" max="9996" width="10.125" style="172" bestFit="1" customWidth="1"/>
    <col min="9997" max="10240" width="11" style="172"/>
    <col min="10241" max="10241" width="8.375" style="172" customWidth="1"/>
    <col min="10242" max="10242" width="9.25" style="172" customWidth="1"/>
    <col min="10243" max="10243" width="8.25" style="172" bestFit="1" customWidth="1"/>
    <col min="10244" max="10244" width="8.875" style="172" bestFit="1" customWidth="1"/>
    <col min="10245" max="10245" width="8.25" style="172" bestFit="1" customWidth="1"/>
    <col min="10246" max="10246" width="8.375" style="172" bestFit="1" customWidth="1"/>
    <col min="10247" max="10247" width="7.5" style="172" bestFit="1" customWidth="1"/>
    <col min="10248" max="10248" width="11" style="172" bestFit="1" customWidth="1"/>
    <col min="10249" max="10252" width="10.125" style="172" bestFit="1" customWidth="1"/>
    <col min="10253" max="10496" width="10" style="172"/>
    <col min="10497" max="10497" width="8.375" style="172" customWidth="1"/>
    <col min="10498" max="10498" width="9.25" style="172" customWidth="1"/>
    <col min="10499" max="10499" width="8.25" style="172" bestFit="1" customWidth="1"/>
    <col min="10500" max="10500" width="8.875" style="172" bestFit="1" customWidth="1"/>
    <col min="10501" max="10501" width="8.25" style="172" bestFit="1" customWidth="1"/>
    <col min="10502" max="10502" width="8.375" style="172" bestFit="1" customWidth="1"/>
    <col min="10503" max="10503" width="7.5" style="172" bestFit="1" customWidth="1"/>
    <col min="10504" max="10504" width="11" style="172" bestFit="1" customWidth="1"/>
    <col min="10505" max="10508" width="10.125" style="172" bestFit="1" customWidth="1"/>
    <col min="10509" max="10752" width="10" style="172"/>
    <col min="10753" max="10753" width="8.375" style="172" customWidth="1"/>
    <col min="10754" max="10754" width="9.25" style="172" customWidth="1"/>
    <col min="10755" max="10755" width="8.25" style="172" bestFit="1" customWidth="1"/>
    <col min="10756" max="10756" width="8.875" style="172" bestFit="1" customWidth="1"/>
    <col min="10757" max="10757" width="8.25" style="172" bestFit="1" customWidth="1"/>
    <col min="10758" max="10758" width="8.375" style="172" bestFit="1" customWidth="1"/>
    <col min="10759" max="10759" width="7.5" style="172" bestFit="1" customWidth="1"/>
    <col min="10760" max="10760" width="11" style="172" bestFit="1" customWidth="1"/>
    <col min="10761" max="10764" width="10.125" style="172" bestFit="1" customWidth="1"/>
    <col min="10765" max="11008" width="10" style="172"/>
    <col min="11009" max="11009" width="8.375" style="172" customWidth="1"/>
    <col min="11010" max="11010" width="9.25" style="172" customWidth="1"/>
    <col min="11011" max="11011" width="8.25" style="172" bestFit="1" customWidth="1"/>
    <col min="11012" max="11012" width="8.875" style="172" bestFit="1" customWidth="1"/>
    <col min="11013" max="11013" width="8.25" style="172" bestFit="1" customWidth="1"/>
    <col min="11014" max="11014" width="8.375" style="172" bestFit="1" customWidth="1"/>
    <col min="11015" max="11015" width="7.5" style="172" bestFit="1" customWidth="1"/>
    <col min="11016" max="11016" width="11" style="172" bestFit="1" customWidth="1"/>
    <col min="11017" max="11020" width="10.125" style="172" bestFit="1" customWidth="1"/>
    <col min="11021" max="11264" width="11" style="172"/>
    <col min="11265" max="11265" width="8.375" style="172" customWidth="1"/>
    <col min="11266" max="11266" width="9.25" style="172" customWidth="1"/>
    <col min="11267" max="11267" width="8.25" style="172" bestFit="1" customWidth="1"/>
    <col min="11268" max="11268" width="8.875" style="172" bestFit="1" customWidth="1"/>
    <col min="11269" max="11269" width="8.25" style="172" bestFit="1" customWidth="1"/>
    <col min="11270" max="11270" width="8.375" style="172" bestFit="1" customWidth="1"/>
    <col min="11271" max="11271" width="7.5" style="172" bestFit="1" customWidth="1"/>
    <col min="11272" max="11272" width="11" style="172" bestFit="1" customWidth="1"/>
    <col min="11273" max="11276" width="10.125" style="172" bestFit="1" customWidth="1"/>
    <col min="11277" max="11520" width="10" style="172"/>
    <col min="11521" max="11521" width="8.375" style="172" customWidth="1"/>
    <col min="11522" max="11522" width="9.25" style="172" customWidth="1"/>
    <col min="11523" max="11523" width="8.25" style="172" bestFit="1" customWidth="1"/>
    <col min="11524" max="11524" width="8.875" style="172" bestFit="1" customWidth="1"/>
    <col min="11525" max="11525" width="8.25" style="172" bestFit="1" customWidth="1"/>
    <col min="11526" max="11526" width="8.375" style="172" bestFit="1" customWidth="1"/>
    <col min="11527" max="11527" width="7.5" style="172" bestFit="1" customWidth="1"/>
    <col min="11528" max="11528" width="11" style="172" bestFit="1" customWidth="1"/>
    <col min="11529" max="11532" width="10.125" style="172" bestFit="1" customWidth="1"/>
    <col min="11533" max="11776" width="10" style="172"/>
    <col min="11777" max="11777" width="8.375" style="172" customWidth="1"/>
    <col min="11778" max="11778" width="9.25" style="172" customWidth="1"/>
    <col min="11779" max="11779" width="8.25" style="172" bestFit="1" customWidth="1"/>
    <col min="11780" max="11780" width="8.875" style="172" bestFit="1" customWidth="1"/>
    <col min="11781" max="11781" width="8.25" style="172" bestFit="1" customWidth="1"/>
    <col min="11782" max="11782" width="8.375" style="172" bestFit="1" customWidth="1"/>
    <col min="11783" max="11783" width="7.5" style="172" bestFit="1" customWidth="1"/>
    <col min="11784" max="11784" width="11" style="172" bestFit="1" customWidth="1"/>
    <col min="11785" max="11788" width="10.125" style="172" bestFit="1" customWidth="1"/>
    <col min="11789" max="12032" width="10" style="172"/>
    <col min="12033" max="12033" width="8.375" style="172" customWidth="1"/>
    <col min="12034" max="12034" width="9.25" style="172" customWidth="1"/>
    <col min="12035" max="12035" width="8.25" style="172" bestFit="1" customWidth="1"/>
    <col min="12036" max="12036" width="8.875" style="172" bestFit="1" customWidth="1"/>
    <col min="12037" max="12037" width="8.25" style="172" bestFit="1" customWidth="1"/>
    <col min="12038" max="12038" width="8.375" style="172" bestFit="1" customWidth="1"/>
    <col min="12039" max="12039" width="7.5" style="172" bestFit="1" customWidth="1"/>
    <col min="12040" max="12040" width="11" style="172" bestFit="1" customWidth="1"/>
    <col min="12041" max="12044" width="10.125" style="172" bestFit="1" customWidth="1"/>
    <col min="12045" max="12288" width="11" style="172"/>
    <col min="12289" max="12289" width="8.375" style="172" customWidth="1"/>
    <col min="12290" max="12290" width="9.25" style="172" customWidth="1"/>
    <col min="12291" max="12291" width="8.25" style="172" bestFit="1" customWidth="1"/>
    <col min="12292" max="12292" width="8.875" style="172" bestFit="1" customWidth="1"/>
    <col min="12293" max="12293" width="8.25" style="172" bestFit="1" customWidth="1"/>
    <col min="12294" max="12294" width="8.375" style="172" bestFit="1" customWidth="1"/>
    <col min="12295" max="12295" width="7.5" style="172" bestFit="1" customWidth="1"/>
    <col min="12296" max="12296" width="11" style="172" bestFit="1" customWidth="1"/>
    <col min="12297" max="12300" width="10.125" style="172" bestFit="1" customWidth="1"/>
    <col min="12301" max="12544" width="10" style="172"/>
    <col min="12545" max="12545" width="8.375" style="172" customWidth="1"/>
    <col min="12546" max="12546" width="9.25" style="172" customWidth="1"/>
    <col min="12547" max="12547" width="8.25" style="172" bestFit="1" customWidth="1"/>
    <col min="12548" max="12548" width="8.875" style="172" bestFit="1" customWidth="1"/>
    <col min="12549" max="12549" width="8.25" style="172" bestFit="1" customWidth="1"/>
    <col min="12550" max="12550" width="8.375" style="172" bestFit="1" customWidth="1"/>
    <col min="12551" max="12551" width="7.5" style="172" bestFit="1" customWidth="1"/>
    <col min="12552" max="12552" width="11" style="172" bestFit="1" customWidth="1"/>
    <col min="12553" max="12556" width="10.125" style="172" bestFit="1" customWidth="1"/>
    <col min="12557" max="12800" width="10" style="172"/>
    <col min="12801" max="12801" width="8.375" style="172" customWidth="1"/>
    <col min="12802" max="12802" width="9.25" style="172" customWidth="1"/>
    <col min="12803" max="12803" width="8.25" style="172" bestFit="1" customWidth="1"/>
    <col min="12804" max="12804" width="8.875" style="172" bestFit="1" customWidth="1"/>
    <col min="12805" max="12805" width="8.25" style="172" bestFit="1" customWidth="1"/>
    <col min="12806" max="12806" width="8.375" style="172" bestFit="1" customWidth="1"/>
    <col min="12807" max="12807" width="7.5" style="172" bestFit="1" customWidth="1"/>
    <col min="12808" max="12808" width="11" style="172" bestFit="1" customWidth="1"/>
    <col min="12809" max="12812" width="10.125" style="172" bestFit="1" customWidth="1"/>
    <col min="12813" max="13056" width="10" style="172"/>
    <col min="13057" max="13057" width="8.375" style="172" customWidth="1"/>
    <col min="13058" max="13058" width="9.25" style="172" customWidth="1"/>
    <col min="13059" max="13059" width="8.25" style="172" bestFit="1" customWidth="1"/>
    <col min="13060" max="13060" width="8.875" style="172" bestFit="1" customWidth="1"/>
    <col min="13061" max="13061" width="8.25" style="172" bestFit="1" customWidth="1"/>
    <col min="13062" max="13062" width="8.375" style="172" bestFit="1" customWidth="1"/>
    <col min="13063" max="13063" width="7.5" style="172" bestFit="1" customWidth="1"/>
    <col min="13064" max="13064" width="11" style="172" bestFit="1" customWidth="1"/>
    <col min="13065" max="13068" width="10.125" style="172" bestFit="1" customWidth="1"/>
    <col min="13069" max="13312" width="11" style="172"/>
    <col min="13313" max="13313" width="8.375" style="172" customWidth="1"/>
    <col min="13314" max="13314" width="9.25" style="172" customWidth="1"/>
    <col min="13315" max="13315" width="8.25" style="172" bestFit="1" customWidth="1"/>
    <col min="13316" max="13316" width="8.875" style="172" bestFit="1" customWidth="1"/>
    <col min="13317" max="13317" width="8.25" style="172" bestFit="1" customWidth="1"/>
    <col min="13318" max="13318" width="8.375" style="172" bestFit="1" customWidth="1"/>
    <col min="13319" max="13319" width="7.5" style="172" bestFit="1" customWidth="1"/>
    <col min="13320" max="13320" width="11" style="172" bestFit="1" customWidth="1"/>
    <col min="13321" max="13324" width="10.125" style="172" bestFit="1" customWidth="1"/>
    <col min="13325" max="13568" width="10" style="172"/>
    <col min="13569" max="13569" width="8.375" style="172" customWidth="1"/>
    <col min="13570" max="13570" width="9.25" style="172" customWidth="1"/>
    <col min="13571" max="13571" width="8.25" style="172" bestFit="1" customWidth="1"/>
    <col min="13572" max="13572" width="8.875" style="172" bestFit="1" customWidth="1"/>
    <col min="13573" max="13573" width="8.25" style="172" bestFit="1" customWidth="1"/>
    <col min="13574" max="13574" width="8.375" style="172" bestFit="1" customWidth="1"/>
    <col min="13575" max="13575" width="7.5" style="172" bestFit="1" customWidth="1"/>
    <col min="13576" max="13576" width="11" style="172" bestFit="1" customWidth="1"/>
    <col min="13577" max="13580" width="10.125" style="172" bestFit="1" customWidth="1"/>
    <col min="13581" max="13824" width="10" style="172"/>
    <col min="13825" max="13825" width="8.375" style="172" customWidth="1"/>
    <col min="13826" max="13826" width="9.25" style="172" customWidth="1"/>
    <col min="13827" max="13827" width="8.25" style="172" bestFit="1" customWidth="1"/>
    <col min="13828" max="13828" width="8.875" style="172" bestFit="1" customWidth="1"/>
    <col min="13829" max="13829" width="8.25" style="172" bestFit="1" customWidth="1"/>
    <col min="13830" max="13830" width="8.375" style="172" bestFit="1" customWidth="1"/>
    <col min="13831" max="13831" width="7.5" style="172" bestFit="1" customWidth="1"/>
    <col min="13832" max="13832" width="11" style="172" bestFit="1" customWidth="1"/>
    <col min="13833" max="13836" width="10.125" style="172" bestFit="1" customWidth="1"/>
    <col min="13837" max="14080" width="10" style="172"/>
    <col min="14081" max="14081" width="8.375" style="172" customWidth="1"/>
    <col min="14082" max="14082" width="9.25" style="172" customWidth="1"/>
    <col min="14083" max="14083" width="8.25" style="172" bestFit="1" customWidth="1"/>
    <col min="14084" max="14084" width="8.875" style="172" bestFit="1" customWidth="1"/>
    <col min="14085" max="14085" width="8.25" style="172" bestFit="1" customWidth="1"/>
    <col min="14086" max="14086" width="8.375" style="172" bestFit="1" customWidth="1"/>
    <col min="14087" max="14087" width="7.5" style="172" bestFit="1" customWidth="1"/>
    <col min="14088" max="14088" width="11" style="172" bestFit="1" customWidth="1"/>
    <col min="14089" max="14092" width="10.125" style="172" bestFit="1" customWidth="1"/>
    <col min="14093" max="14336" width="11" style="172"/>
    <col min="14337" max="14337" width="8.375" style="172" customWidth="1"/>
    <col min="14338" max="14338" width="9.25" style="172" customWidth="1"/>
    <col min="14339" max="14339" width="8.25" style="172" bestFit="1" customWidth="1"/>
    <col min="14340" max="14340" width="8.875" style="172" bestFit="1" customWidth="1"/>
    <col min="14341" max="14341" width="8.25" style="172" bestFit="1" customWidth="1"/>
    <col min="14342" max="14342" width="8.375" style="172" bestFit="1" customWidth="1"/>
    <col min="14343" max="14343" width="7.5" style="172" bestFit="1" customWidth="1"/>
    <col min="14344" max="14344" width="11" style="172" bestFit="1" customWidth="1"/>
    <col min="14345" max="14348" width="10.125" style="172" bestFit="1" customWidth="1"/>
    <col min="14349" max="14592" width="10" style="172"/>
    <col min="14593" max="14593" width="8.375" style="172" customWidth="1"/>
    <col min="14594" max="14594" width="9.25" style="172" customWidth="1"/>
    <col min="14595" max="14595" width="8.25" style="172" bestFit="1" customWidth="1"/>
    <col min="14596" max="14596" width="8.875" style="172" bestFit="1" customWidth="1"/>
    <col min="14597" max="14597" width="8.25" style="172" bestFit="1" customWidth="1"/>
    <col min="14598" max="14598" width="8.375" style="172" bestFit="1" customWidth="1"/>
    <col min="14599" max="14599" width="7.5" style="172" bestFit="1" customWidth="1"/>
    <col min="14600" max="14600" width="11" style="172" bestFit="1" customWidth="1"/>
    <col min="14601" max="14604" width="10.125" style="172" bestFit="1" customWidth="1"/>
    <col min="14605" max="14848" width="10" style="172"/>
    <col min="14849" max="14849" width="8.375" style="172" customWidth="1"/>
    <col min="14850" max="14850" width="9.25" style="172" customWidth="1"/>
    <col min="14851" max="14851" width="8.25" style="172" bestFit="1" customWidth="1"/>
    <col min="14852" max="14852" width="8.875" style="172" bestFit="1" customWidth="1"/>
    <col min="14853" max="14853" width="8.25" style="172" bestFit="1" customWidth="1"/>
    <col min="14854" max="14854" width="8.375" style="172" bestFit="1" customWidth="1"/>
    <col min="14855" max="14855" width="7.5" style="172" bestFit="1" customWidth="1"/>
    <col min="14856" max="14856" width="11" style="172" bestFit="1" customWidth="1"/>
    <col min="14857" max="14860" width="10.125" style="172" bestFit="1" customWidth="1"/>
    <col min="14861" max="15104" width="10" style="172"/>
    <col min="15105" max="15105" width="8.375" style="172" customWidth="1"/>
    <col min="15106" max="15106" width="9.25" style="172" customWidth="1"/>
    <col min="15107" max="15107" width="8.25" style="172" bestFit="1" customWidth="1"/>
    <col min="15108" max="15108" width="8.875" style="172" bestFit="1" customWidth="1"/>
    <col min="15109" max="15109" width="8.25" style="172" bestFit="1" customWidth="1"/>
    <col min="15110" max="15110" width="8.375" style="172" bestFit="1" customWidth="1"/>
    <col min="15111" max="15111" width="7.5" style="172" bestFit="1" customWidth="1"/>
    <col min="15112" max="15112" width="11" style="172" bestFit="1" customWidth="1"/>
    <col min="15113" max="15116" width="10.125" style="172" bestFit="1" customWidth="1"/>
    <col min="15117" max="15360" width="11" style="172"/>
    <col min="15361" max="15361" width="8.375" style="172" customWidth="1"/>
    <col min="15362" max="15362" width="9.25" style="172" customWidth="1"/>
    <col min="15363" max="15363" width="8.25" style="172" bestFit="1" customWidth="1"/>
    <col min="15364" max="15364" width="8.875" style="172" bestFit="1" customWidth="1"/>
    <col min="15365" max="15365" width="8.25" style="172" bestFit="1" customWidth="1"/>
    <col min="15366" max="15366" width="8.375" style="172" bestFit="1" customWidth="1"/>
    <col min="15367" max="15367" width="7.5" style="172" bestFit="1" customWidth="1"/>
    <col min="15368" max="15368" width="11" style="172" bestFit="1" customWidth="1"/>
    <col min="15369" max="15372" width="10.125" style="172" bestFit="1" customWidth="1"/>
    <col min="15373" max="15616" width="10" style="172"/>
    <col min="15617" max="15617" width="8.375" style="172" customWidth="1"/>
    <col min="15618" max="15618" width="9.25" style="172" customWidth="1"/>
    <col min="15619" max="15619" width="8.25" style="172" bestFit="1" customWidth="1"/>
    <col min="15620" max="15620" width="8.875" style="172" bestFit="1" customWidth="1"/>
    <col min="15621" max="15621" width="8.25" style="172" bestFit="1" customWidth="1"/>
    <col min="15622" max="15622" width="8.375" style="172" bestFit="1" customWidth="1"/>
    <col min="15623" max="15623" width="7.5" style="172" bestFit="1" customWidth="1"/>
    <col min="15624" max="15624" width="11" style="172" bestFit="1" customWidth="1"/>
    <col min="15625" max="15628" width="10.125" style="172" bestFit="1" customWidth="1"/>
    <col min="15629" max="15872" width="10" style="172"/>
    <col min="15873" max="15873" width="8.375" style="172" customWidth="1"/>
    <col min="15874" max="15874" width="9.25" style="172" customWidth="1"/>
    <col min="15875" max="15875" width="8.25" style="172" bestFit="1" customWidth="1"/>
    <col min="15876" max="15876" width="8.875" style="172" bestFit="1" customWidth="1"/>
    <col min="15877" max="15877" width="8.25" style="172" bestFit="1" customWidth="1"/>
    <col min="15878" max="15878" width="8.375" style="172" bestFit="1" customWidth="1"/>
    <col min="15879" max="15879" width="7.5" style="172" bestFit="1" customWidth="1"/>
    <col min="15880" max="15880" width="11" style="172" bestFit="1" customWidth="1"/>
    <col min="15881" max="15884" width="10.125" style="172" bestFit="1" customWidth="1"/>
    <col min="15885" max="16128" width="10" style="172"/>
    <col min="16129" max="16129" width="8.375" style="172" customWidth="1"/>
    <col min="16130" max="16130" width="9.25" style="172" customWidth="1"/>
    <col min="16131" max="16131" width="8.25" style="172" bestFit="1" customWidth="1"/>
    <col min="16132" max="16132" width="8.875" style="172" bestFit="1" customWidth="1"/>
    <col min="16133" max="16133" width="8.25" style="172" bestFit="1" customWidth="1"/>
    <col min="16134" max="16134" width="8.375" style="172" bestFit="1" customWidth="1"/>
    <col min="16135" max="16135" width="7.5" style="172" bestFit="1" customWidth="1"/>
    <col min="16136" max="16136" width="11" style="172" bestFit="1" customWidth="1"/>
    <col min="16137" max="16140" width="10.125" style="172" bestFit="1" customWidth="1"/>
    <col min="16141" max="16384" width="11" style="172"/>
  </cols>
  <sheetData>
    <row r="1" spans="1:65" x14ac:dyDescent="0.2">
      <c r="A1" s="171" t="s">
        <v>6</v>
      </c>
    </row>
    <row r="2" spans="1:65" ht="15.75" x14ac:dyDescent="0.25">
      <c r="A2" s="173"/>
      <c r="B2" s="174"/>
      <c r="H2" s="110" t="s">
        <v>158</v>
      </c>
    </row>
    <row r="3" spans="1:65" s="102" customFormat="1" x14ac:dyDescent="0.2">
      <c r="A3" s="79"/>
      <c r="B3" s="861">
        <f>INDICE!A3</f>
        <v>42644</v>
      </c>
      <c r="C3" s="862"/>
      <c r="D3" s="862" t="s">
        <v>119</v>
      </c>
      <c r="E3" s="862"/>
      <c r="F3" s="862" t="s">
        <v>120</v>
      </c>
      <c r="G3" s="862"/>
      <c r="H3" s="862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47</v>
      </c>
      <c r="C4" s="97" t="s">
        <v>486</v>
      </c>
      <c r="D4" s="97" t="s">
        <v>47</v>
      </c>
      <c r="E4" s="97" t="s">
        <v>486</v>
      </c>
      <c r="F4" s="97" t="s">
        <v>47</v>
      </c>
      <c r="G4" s="97" t="s">
        <v>486</v>
      </c>
      <c r="H4" s="98" t="s">
        <v>109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99" customFormat="1" x14ac:dyDescent="0.2">
      <c r="A5" s="99" t="s">
        <v>202</v>
      </c>
      <c r="B5" s="100">
        <v>541.45746999999972</v>
      </c>
      <c r="C5" s="101">
        <v>13.213439212696837</v>
      </c>
      <c r="D5" s="100">
        <v>5023.0971399999999</v>
      </c>
      <c r="E5" s="101">
        <v>6.7564093747605982</v>
      </c>
      <c r="F5" s="100">
        <v>5851.9959599999993</v>
      </c>
      <c r="G5" s="101">
        <v>7.1528987318989188</v>
      </c>
      <c r="H5" s="101">
        <v>99.992184986804503</v>
      </c>
    </row>
    <row r="6" spans="1:65" s="99" customFormat="1" x14ac:dyDescent="0.2">
      <c r="A6" s="99" t="s">
        <v>148</v>
      </c>
      <c r="B6" s="119">
        <v>3.703E-2</v>
      </c>
      <c r="C6" s="537">
        <v>332.0886814469078</v>
      </c>
      <c r="D6" s="119">
        <v>0.24151000000000003</v>
      </c>
      <c r="E6" s="537">
        <v>7.5337281268088585</v>
      </c>
      <c r="F6" s="119">
        <v>0.45737000000000011</v>
      </c>
      <c r="G6" s="537">
        <v>65.432054110753441</v>
      </c>
      <c r="H6" s="267">
        <v>7.8150131955003598E-3</v>
      </c>
    </row>
    <row r="7" spans="1:65" s="99" customFormat="1" x14ac:dyDescent="0.2">
      <c r="A7" s="68" t="s">
        <v>118</v>
      </c>
      <c r="B7" s="69">
        <v>541.49449999999979</v>
      </c>
      <c r="C7" s="103">
        <v>13.219153044807561</v>
      </c>
      <c r="D7" s="69">
        <v>5023.3386499999997</v>
      </c>
      <c r="E7" s="103">
        <v>6.756446476238696</v>
      </c>
      <c r="F7" s="69">
        <v>5852.4533299999994</v>
      </c>
      <c r="G7" s="103">
        <v>7.1558488485131742</v>
      </c>
      <c r="H7" s="103">
        <v>100</v>
      </c>
    </row>
    <row r="8" spans="1:65" s="99" customFormat="1" x14ac:dyDescent="0.2">
      <c r="H8" s="93" t="s">
        <v>236</v>
      </c>
    </row>
    <row r="9" spans="1:65" s="99" customFormat="1" x14ac:dyDescent="0.2">
      <c r="A9" s="94" t="s">
        <v>555</v>
      </c>
    </row>
    <row r="10" spans="1:65" x14ac:dyDescent="0.2">
      <c r="A10" s="166" t="s">
        <v>640</v>
      </c>
    </row>
    <row r="13" spans="1:65" x14ac:dyDescent="0.2">
      <c r="B13" s="100"/>
    </row>
  </sheetData>
  <mergeCells count="3">
    <mergeCell ref="B3:C3"/>
    <mergeCell ref="D3:E3"/>
    <mergeCell ref="F3:H3"/>
  </mergeCells>
  <conditionalFormatting sqref="B6">
    <cfRule type="cellIs" dxfId="260" priority="7" operator="between">
      <formula>0</formula>
      <formula>0.5</formula>
    </cfRule>
    <cfRule type="cellIs" dxfId="259" priority="8" operator="between">
      <formula>0</formula>
      <formula>0.49</formula>
    </cfRule>
  </conditionalFormatting>
  <conditionalFormatting sqref="D6">
    <cfRule type="cellIs" dxfId="258" priority="5" operator="between">
      <formula>0</formula>
      <formula>0.5</formula>
    </cfRule>
    <cfRule type="cellIs" dxfId="257" priority="6" operator="between">
      <formula>0</formula>
      <formula>0.49</formula>
    </cfRule>
  </conditionalFormatting>
  <conditionalFormatting sqref="F6">
    <cfRule type="cellIs" dxfId="256" priority="3" operator="between">
      <formula>0</formula>
      <formula>0.5</formula>
    </cfRule>
    <cfRule type="cellIs" dxfId="255" priority="4" operator="between">
      <formula>0</formula>
      <formula>0.49</formula>
    </cfRule>
  </conditionalFormatting>
  <conditionalFormatting sqref="H6">
    <cfRule type="cellIs" dxfId="254" priority="1" operator="between">
      <formula>0</formula>
      <formula>0.5</formula>
    </cfRule>
    <cfRule type="cellIs" dxfId="253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M12"/>
  <sheetViews>
    <sheetView zoomScale="115" zoomScaleNormal="115" zoomScaleSheetLayoutView="100" workbookViewId="0">
      <selection activeCell="C16" sqref="C16"/>
    </sheetView>
  </sheetViews>
  <sheetFormatPr baseColWidth="10" defaultRowHeight="12.75" x14ac:dyDescent="0.2"/>
  <cols>
    <col min="1" max="1" width="25.75" style="176" customWidth="1"/>
    <col min="2" max="2" width="9.375" style="176" customWidth="1"/>
    <col min="3" max="3" width="12.875" style="176" customWidth="1"/>
    <col min="4" max="4" width="10.375" style="176" customWidth="1"/>
    <col min="5" max="5" width="11.625" style="176" customWidth="1"/>
    <col min="6" max="6" width="10.375" style="176" customWidth="1"/>
    <col min="7" max="7" width="11" style="176" customWidth="1"/>
    <col min="8" max="8" width="16.375" style="176" customWidth="1"/>
    <col min="9" max="11" width="11" style="176"/>
    <col min="12" max="12" width="11.5" style="176" customWidth="1"/>
    <col min="13" max="66" width="11" style="176"/>
    <col min="67" max="256" width="10" style="176"/>
    <col min="257" max="257" width="19.75" style="176" customWidth="1"/>
    <col min="258" max="259" width="8.25" style="176" bestFit="1" customWidth="1"/>
    <col min="260" max="260" width="9.125" style="176" bestFit="1" customWidth="1"/>
    <col min="261" max="261" width="7.5" style="176" bestFit="1" customWidth="1"/>
    <col min="262" max="262" width="9.125" style="176" bestFit="1" customWidth="1"/>
    <col min="263" max="263" width="7.5" style="176" bestFit="1" customWidth="1"/>
    <col min="264" max="264" width="11" style="176" bestFit="1" customWidth="1"/>
    <col min="265" max="267" width="10" style="176"/>
    <col min="268" max="268" width="10.125" style="176" bestFit="1" customWidth="1"/>
    <col min="269" max="512" width="10" style="176"/>
    <col min="513" max="513" width="19.75" style="176" customWidth="1"/>
    <col min="514" max="515" width="8.25" style="176" bestFit="1" customWidth="1"/>
    <col min="516" max="516" width="9.125" style="176" bestFit="1" customWidth="1"/>
    <col min="517" max="517" width="7.5" style="176" bestFit="1" customWidth="1"/>
    <col min="518" max="518" width="9.125" style="176" bestFit="1" customWidth="1"/>
    <col min="519" max="519" width="7.5" style="176" bestFit="1" customWidth="1"/>
    <col min="520" max="520" width="11" style="176" bestFit="1" customWidth="1"/>
    <col min="521" max="523" width="10" style="176"/>
    <col min="524" max="524" width="10.125" style="176" bestFit="1" customWidth="1"/>
    <col min="525" max="768" width="10" style="176"/>
    <col min="769" max="769" width="19.75" style="176" customWidth="1"/>
    <col min="770" max="771" width="8.25" style="176" bestFit="1" customWidth="1"/>
    <col min="772" max="772" width="9.125" style="176" bestFit="1" customWidth="1"/>
    <col min="773" max="773" width="7.5" style="176" bestFit="1" customWidth="1"/>
    <col min="774" max="774" width="9.125" style="176" bestFit="1" customWidth="1"/>
    <col min="775" max="775" width="7.5" style="176" bestFit="1" customWidth="1"/>
    <col min="776" max="776" width="11" style="176" bestFit="1" customWidth="1"/>
    <col min="777" max="779" width="10" style="176"/>
    <col min="780" max="780" width="10.125" style="176" bestFit="1" customWidth="1"/>
    <col min="781" max="1024" width="11" style="176"/>
    <col min="1025" max="1025" width="19.75" style="176" customWidth="1"/>
    <col min="1026" max="1027" width="8.25" style="176" bestFit="1" customWidth="1"/>
    <col min="1028" max="1028" width="9.125" style="176" bestFit="1" customWidth="1"/>
    <col min="1029" max="1029" width="7.5" style="176" bestFit="1" customWidth="1"/>
    <col min="1030" max="1030" width="9.125" style="176" bestFit="1" customWidth="1"/>
    <col min="1031" max="1031" width="7.5" style="176" bestFit="1" customWidth="1"/>
    <col min="1032" max="1032" width="11" style="176" bestFit="1" customWidth="1"/>
    <col min="1033" max="1035" width="10" style="176"/>
    <col min="1036" max="1036" width="10.125" style="176" bestFit="1" customWidth="1"/>
    <col min="1037" max="1280" width="10" style="176"/>
    <col min="1281" max="1281" width="19.75" style="176" customWidth="1"/>
    <col min="1282" max="1283" width="8.25" style="176" bestFit="1" customWidth="1"/>
    <col min="1284" max="1284" width="9.125" style="176" bestFit="1" customWidth="1"/>
    <col min="1285" max="1285" width="7.5" style="176" bestFit="1" customWidth="1"/>
    <col min="1286" max="1286" width="9.125" style="176" bestFit="1" customWidth="1"/>
    <col min="1287" max="1287" width="7.5" style="176" bestFit="1" customWidth="1"/>
    <col min="1288" max="1288" width="11" style="176" bestFit="1" customWidth="1"/>
    <col min="1289" max="1291" width="10" style="176"/>
    <col min="1292" max="1292" width="10.125" style="176" bestFit="1" customWidth="1"/>
    <col min="1293" max="1536" width="10" style="176"/>
    <col min="1537" max="1537" width="19.75" style="176" customWidth="1"/>
    <col min="1538" max="1539" width="8.25" style="176" bestFit="1" customWidth="1"/>
    <col min="1540" max="1540" width="9.125" style="176" bestFit="1" customWidth="1"/>
    <col min="1541" max="1541" width="7.5" style="176" bestFit="1" customWidth="1"/>
    <col min="1542" max="1542" width="9.125" style="176" bestFit="1" customWidth="1"/>
    <col min="1543" max="1543" width="7.5" style="176" bestFit="1" customWidth="1"/>
    <col min="1544" max="1544" width="11" style="176" bestFit="1" customWidth="1"/>
    <col min="1545" max="1547" width="10" style="176"/>
    <col min="1548" max="1548" width="10.125" style="176" bestFit="1" customWidth="1"/>
    <col min="1549" max="1792" width="10" style="176"/>
    <col min="1793" max="1793" width="19.75" style="176" customWidth="1"/>
    <col min="1794" max="1795" width="8.25" style="176" bestFit="1" customWidth="1"/>
    <col min="1796" max="1796" width="9.125" style="176" bestFit="1" customWidth="1"/>
    <col min="1797" max="1797" width="7.5" style="176" bestFit="1" customWidth="1"/>
    <col min="1798" max="1798" width="9.125" style="176" bestFit="1" customWidth="1"/>
    <col min="1799" max="1799" width="7.5" style="176" bestFit="1" customWidth="1"/>
    <col min="1800" max="1800" width="11" style="176" bestFit="1" customWidth="1"/>
    <col min="1801" max="1803" width="10" style="176"/>
    <col min="1804" max="1804" width="10.125" style="176" bestFit="1" customWidth="1"/>
    <col min="1805" max="2048" width="11" style="176"/>
    <col min="2049" max="2049" width="19.75" style="176" customWidth="1"/>
    <col min="2050" max="2051" width="8.25" style="176" bestFit="1" customWidth="1"/>
    <col min="2052" max="2052" width="9.125" style="176" bestFit="1" customWidth="1"/>
    <col min="2053" max="2053" width="7.5" style="176" bestFit="1" customWidth="1"/>
    <col min="2054" max="2054" width="9.125" style="176" bestFit="1" customWidth="1"/>
    <col min="2055" max="2055" width="7.5" style="176" bestFit="1" customWidth="1"/>
    <col min="2056" max="2056" width="11" style="176" bestFit="1" customWidth="1"/>
    <col min="2057" max="2059" width="10" style="176"/>
    <col min="2060" max="2060" width="10.125" style="176" bestFit="1" customWidth="1"/>
    <col min="2061" max="2304" width="10" style="176"/>
    <col min="2305" max="2305" width="19.75" style="176" customWidth="1"/>
    <col min="2306" max="2307" width="8.25" style="176" bestFit="1" customWidth="1"/>
    <col min="2308" max="2308" width="9.125" style="176" bestFit="1" customWidth="1"/>
    <col min="2309" max="2309" width="7.5" style="176" bestFit="1" customWidth="1"/>
    <col min="2310" max="2310" width="9.125" style="176" bestFit="1" customWidth="1"/>
    <col min="2311" max="2311" width="7.5" style="176" bestFit="1" customWidth="1"/>
    <col min="2312" max="2312" width="11" style="176" bestFit="1" customWidth="1"/>
    <col min="2313" max="2315" width="10" style="176"/>
    <col min="2316" max="2316" width="10.125" style="176" bestFit="1" customWidth="1"/>
    <col min="2317" max="2560" width="10" style="176"/>
    <col min="2561" max="2561" width="19.75" style="176" customWidth="1"/>
    <col min="2562" max="2563" width="8.25" style="176" bestFit="1" customWidth="1"/>
    <col min="2564" max="2564" width="9.125" style="176" bestFit="1" customWidth="1"/>
    <col min="2565" max="2565" width="7.5" style="176" bestFit="1" customWidth="1"/>
    <col min="2566" max="2566" width="9.125" style="176" bestFit="1" customWidth="1"/>
    <col min="2567" max="2567" width="7.5" style="176" bestFit="1" customWidth="1"/>
    <col min="2568" max="2568" width="11" style="176" bestFit="1" customWidth="1"/>
    <col min="2569" max="2571" width="10" style="176"/>
    <col min="2572" max="2572" width="10.125" style="176" bestFit="1" customWidth="1"/>
    <col min="2573" max="2816" width="10" style="176"/>
    <col min="2817" max="2817" width="19.75" style="176" customWidth="1"/>
    <col min="2818" max="2819" width="8.25" style="176" bestFit="1" customWidth="1"/>
    <col min="2820" max="2820" width="9.125" style="176" bestFit="1" customWidth="1"/>
    <col min="2821" max="2821" width="7.5" style="176" bestFit="1" customWidth="1"/>
    <col min="2822" max="2822" width="9.125" style="176" bestFit="1" customWidth="1"/>
    <col min="2823" max="2823" width="7.5" style="176" bestFit="1" customWidth="1"/>
    <col min="2824" max="2824" width="11" style="176" bestFit="1" customWidth="1"/>
    <col min="2825" max="2827" width="10" style="176"/>
    <col min="2828" max="2828" width="10.125" style="176" bestFit="1" customWidth="1"/>
    <col min="2829" max="3072" width="11" style="176"/>
    <col min="3073" max="3073" width="19.75" style="176" customWidth="1"/>
    <col min="3074" max="3075" width="8.25" style="176" bestFit="1" customWidth="1"/>
    <col min="3076" max="3076" width="9.125" style="176" bestFit="1" customWidth="1"/>
    <col min="3077" max="3077" width="7.5" style="176" bestFit="1" customWidth="1"/>
    <col min="3078" max="3078" width="9.125" style="176" bestFit="1" customWidth="1"/>
    <col min="3079" max="3079" width="7.5" style="176" bestFit="1" customWidth="1"/>
    <col min="3080" max="3080" width="11" style="176" bestFit="1" customWidth="1"/>
    <col min="3081" max="3083" width="10" style="176"/>
    <col min="3084" max="3084" width="10.125" style="176" bestFit="1" customWidth="1"/>
    <col min="3085" max="3328" width="10" style="176"/>
    <col min="3329" max="3329" width="19.75" style="176" customWidth="1"/>
    <col min="3330" max="3331" width="8.25" style="176" bestFit="1" customWidth="1"/>
    <col min="3332" max="3332" width="9.125" style="176" bestFit="1" customWidth="1"/>
    <col min="3333" max="3333" width="7.5" style="176" bestFit="1" customWidth="1"/>
    <col min="3334" max="3334" width="9.125" style="176" bestFit="1" customWidth="1"/>
    <col min="3335" max="3335" width="7.5" style="176" bestFit="1" customWidth="1"/>
    <col min="3336" max="3336" width="11" style="176" bestFit="1" customWidth="1"/>
    <col min="3337" max="3339" width="10" style="176"/>
    <col min="3340" max="3340" width="10.125" style="176" bestFit="1" customWidth="1"/>
    <col min="3341" max="3584" width="10" style="176"/>
    <col min="3585" max="3585" width="19.75" style="176" customWidth="1"/>
    <col min="3586" max="3587" width="8.25" style="176" bestFit="1" customWidth="1"/>
    <col min="3588" max="3588" width="9.125" style="176" bestFit="1" customWidth="1"/>
    <col min="3589" max="3589" width="7.5" style="176" bestFit="1" customWidth="1"/>
    <col min="3590" max="3590" width="9.125" style="176" bestFit="1" customWidth="1"/>
    <col min="3591" max="3591" width="7.5" style="176" bestFit="1" customWidth="1"/>
    <col min="3592" max="3592" width="11" style="176" bestFit="1" customWidth="1"/>
    <col min="3593" max="3595" width="10" style="176"/>
    <col min="3596" max="3596" width="10.125" style="176" bestFit="1" customWidth="1"/>
    <col min="3597" max="3840" width="10" style="176"/>
    <col min="3841" max="3841" width="19.75" style="176" customWidth="1"/>
    <col min="3842" max="3843" width="8.25" style="176" bestFit="1" customWidth="1"/>
    <col min="3844" max="3844" width="9.125" style="176" bestFit="1" customWidth="1"/>
    <col min="3845" max="3845" width="7.5" style="176" bestFit="1" customWidth="1"/>
    <col min="3846" max="3846" width="9.125" style="176" bestFit="1" customWidth="1"/>
    <col min="3847" max="3847" width="7.5" style="176" bestFit="1" customWidth="1"/>
    <col min="3848" max="3848" width="11" style="176" bestFit="1" customWidth="1"/>
    <col min="3849" max="3851" width="10" style="176"/>
    <col min="3852" max="3852" width="10.125" style="176" bestFit="1" customWidth="1"/>
    <col min="3853" max="4096" width="11" style="176"/>
    <col min="4097" max="4097" width="19.75" style="176" customWidth="1"/>
    <col min="4098" max="4099" width="8.25" style="176" bestFit="1" customWidth="1"/>
    <col min="4100" max="4100" width="9.125" style="176" bestFit="1" customWidth="1"/>
    <col min="4101" max="4101" width="7.5" style="176" bestFit="1" customWidth="1"/>
    <col min="4102" max="4102" width="9.125" style="176" bestFit="1" customWidth="1"/>
    <col min="4103" max="4103" width="7.5" style="176" bestFit="1" customWidth="1"/>
    <col min="4104" max="4104" width="11" style="176" bestFit="1" customWidth="1"/>
    <col min="4105" max="4107" width="10" style="176"/>
    <col min="4108" max="4108" width="10.125" style="176" bestFit="1" customWidth="1"/>
    <col min="4109" max="4352" width="10" style="176"/>
    <col min="4353" max="4353" width="19.75" style="176" customWidth="1"/>
    <col min="4354" max="4355" width="8.25" style="176" bestFit="1" customWidth="1"/>
    <col min="4356" max="4356" width="9.125" style="176" bestFit="1" customWidth="1"/>
    <col min="4357" max="4357" width="7.5" style="176" bestFit="1" customWidth="1"/>
    <col min="4358" max="4358" width="9.125" style="176" bestFit="1" customWidth="1"/>
    <col min="4359" max="4359" width="7.5" style="176" bestFit="1" customWidth="1"/>
    <col min="4360" max="4360" width="11" style="176" bestFit="1" customWidth="1"/>
    <col min="4361" max="4363" width="10" style="176"/>
    <col min="4364" max="4364" width="10.125" style="176" bestFit="1" customWidth="1"/>
    <col min="4365" max="4608" width="10" style="176"/>
    <col min="4609" max="4609" width="19.75" style="176" customWidth="1"/>
    <col min="4610" max="4611" width="8.25" style="176" bestFit="1" customWidth="1"/>
    <col min="4612" max="4612" width="9.125" style="176" bestFit="1" customWidth="1"/>
    <col min="4613" max="4613" width="7.5" style="176" bestFit="1" customWidth="1"/>
    <col min="4614" max="4614" width="9.125" style="176" bestFit="1" customWidth="1"/>
    <col min="4615" max="4615" width="7.5" style="176" bestFit="1" customWidth="1"/>
    <col min="4616" max="4616" width="11" style="176" bestFit="1" customWidth="1"/>
    <col min="4617" max="4619" width="10" style="176"/>
    <col min="4620" max="4620" width="10.125" style="176" bestFit="1" customWidth="1"/>
    <col min="4621" max="4864" width="10" style="176"/>
    <col min="4865" max="4865" width="19.75" style="176" customWidth="1"/>
    <col min="4866" max="4867" width="8.25" style="176" bestFit="1" customWidth="1"/>
    <col min="4868" max="4868" width="9.125" style="176" bestFit="1" customWidth="1"/>
    <col min="4869" max="4869" width="7.5" style="176" bestFit="1" customWidth="1"/>
    <col min="4870" max="4870" width="9.125" style="176" bestFit="1" customWidth="1"/>
    <col min="4871" max="4871" width="7.5" style="176" bestFit="1" customWidth="1"/>
    <col min="4872" max="4872" width="11" style="176" bestFit="1" customWidth="1"/>
    <col min="4873" max="4875" width="10" style="176"/>
    <col min="4876" max="4876" width="10.125" style="176" bestFit="1" customWidth="1"/>
    <col min="4877" max="5120" width="11" style="176"/>
    <col min="5121" max="5121" width="19.75" style="176" customWidth="1"/>
    <col min="5122" max="5123" width="8.25" style="176" bestFit="1" customWidth="1"/>
    <col min="5124" max="5124" width="9.125" style="176" bestFit="1" customWidth="1"/>
    <col min="5125" max="5125" width="7.5" style="176" bestFit="1" customWidth="1"/>
    <col min="5126" max="5126" width="9.125" style="176" bestFit="1" customWidth="1"/>
    <col min="5127" max="5127" width="7.5" style="176" bestFit="1" customWidth="1"/>
    <col min="5128" max="5128" width="11" style="176" bestFit="1" customWidth="1"/>
    <col min="5129" max="5131" width="10" style="176"/>
    <col min="5132" max="5132" width="10.125" style="176" bestFit="1" customWidth="1"/>
    <col min="5133" max="5376" width="10" style="176"/>
    <col min="5377" max="5377" width="19.75" style="176" customWidth="1"/>
    <col min="5378" max="5379" width="8.25" style="176" bestFit="1" customWidth="1"/>
    <col min="5380" max="5380" width="9.125" style="176" bestFit="1" customWidth="1"/>
    <col min="5381" max="5381" width="7.5" style="176" bestFit="1" customWidth="1"/>
    <col min="5382" max="5382" width="9.125" style="176" bestFit="1" customWidth="1"/>
    <col min="5383" max="5383" width="7.5" style="176" bestFit="1" customWidth="1"/>
    <col min="5384" max="5384" width="11" style="176" bestFit="1" customWidth="1"/>
    <col min="5385" max="5387" width="10" style="176"/>
    <col min="5388" max="5388" width="10.125" style="176" bestFit="1" customWidth="1"/>
    <col min="5389" max="5632" width="10" style="176"/>
    <col min="5633" max="5633" width="19.75" style="176" customWidth="1"/>
    <col min="5634" max="5635" width="8.25" style="176" bestFit="1" customWidth="1"/>
    <col min="5636" max="5636" width="9.125" style="176" bestFit="1" customWidth="1"/>
    <col min="5637" max="5637" width="7.5" style="176" bestFit="1" customWidth="1"/>
    <col min="5638" max="5638" width="9.125" style="176" bestFit="1" customWidth="1"/>
    <col min="5639" max="5639" width="7.5" style="176" bestFit="1" customWidth="1"/>
    <col min="5640" max="5640" width="11" style="176" bestFit="1" customWidth="1"/>
    <col min="5641" max="5643" width="10" style="176"/>
    <col min="5644" max="5644" width="10.125" style="176" bestFit="1" customWidth="1"/>
    <col min="5645" max="5888" width="10" style="176"/>
    <col min="5889" max="5889" width="19.75" style="176" customWidth="1"/>
    <col min="5890" max="5891" width="8.25" style="176" bestFit="1" customWidth="1"/>
    <col min="5892" max="5892" width="9.125" style="176" bestFit="1" customWidth="1"/>
    <col min="5893" max="5893" width="7.5" style="176" bestFit="1" customWidth="1"/>
    <col min="5894" max="5894" width="9.125" style="176" bestFit="1" customWidth="1"/>
    <col min="5895" max="5895" width="7.5" style="176" bestFit="1" customWidth="1"/>
    <col min="5896" max="5896" width="11" style="176" bestFit="1" customWidth="1"/>
    <col min="5897" max="5899" width="10" style="176"/>
    <col min="5900" max="5900" width="10.125" style="176" bestFit="1" customWidth="1"/>
    <col min="5901" max="6144" width="11" style="176"/>
    <col min="6145" max="6145" width="19.75" style="176" customWidth="1"/>
    <col min="6146" max="6147" width="8.25" style="176" bestFit="1" customWidth="1"/>
    <col min="6148" max="6148" width="9.125" style="176" bestFit="1" customWidth="1"/>
    <col min="6149" max="6149" width="7.5" style="176" bestFit="1" customWidth="1"/>
    <col min="6150" max="6150" width="9.125" style="176" bestFit="1" customWidth="1"/>
    <col min="6151" max="6151" width="7.5" style="176" bestFit="1" customWidth="1"/>
    <col min="6152" max="6152" width="11" style="176" bestFit="1" customWidth="1"/>
    <col min="6153" max="6155" width="10" style="176"/>
    <col min="6156" max="6156" width="10.125" style="176" bestFit="1" customWidth="1"/>
    <col min="6157" max="6400" width="10" style="176"/>
    <col min="6401" max="6401" width="19.75" style="176" customWidth="1"/>
    <col min="6402" max="6403" width="8.25" style="176" bestFit="1" customWidth="1"/>
    <col min="6404" max="6404" width="9.125" style="176" bestFit="1" customWidth="1"/>
    <col min="6405" max="6405" width="7.5" style="176" bestFit="1" customWidth="1"/>
    <col min="6406" max="6406" width="9.125" style="176" bestFit="1" customWidth="1"/>
    <col min="6407" max="6407" width="7.5" style="176" bestFit="1" customWidth="1"/>
    <col min="6408" max="6408" width="11" style="176" bestFit="1" customWidth="1"/>
    <col min="6409" max="6411" width="10" style="176"/>
    <col min="6412" max="6412" width="10.125" style="176" bestFit="1" customWidth="1"/>
    <col min="6413" max="6656" width="10" style="176"/>
    <col min="6657" max="6657" width="19.75" style="176" customWidth="1"/>
    <col min="6658" max="6659" width="8.25" style="176" bestFit="1" customWidth="1"/>
    <col min="6660" max="6660" width="9.125" style="176" bestFit="1" customWidth="1"/>
    <col min="6661" max="6661" width="7.5" style="176" bestFit="1" customWidth="1"/>
    <col min="6662" max="6662" width="9.125" style="176" bestFit="1" customWidth="1"/>
    <col min="6663" max="6663" width="7.5" style="176" bestFit="1" customWidth="1"/>
    <col min="6664" max="6664" width="11" style="176" bestFit="1" customWidth="1"/>
    <col min="6665" max="6667" width="10" style="176"/>
    <col min="6668" max="6668" width="10.125" style="176" bestFit="1" customWidth="1"/>
    <col min="6669" max="6912" width="10" style="176"/>
    <col min="6913" max="6913" width="19.75" style="176" customWidth="1"/>
    <col min="6914" max="6915" width="8.25" style="176" bestFit="1" customWidth="1"/>
    <col min="6916" max="6916" width="9.125" style="176" bestFit="1" customWidth="1"/>
    <col min="6917" max="6917" width="7.5" style="176" bestFit="1" customWidth="1"/>
    <col min="6918" max="6918" width="9.125" style="176" bestFit="1" customWidth="1"/>
    <col min="6919" max="6919" width="7.5" style="176" bestFit="1" customWidth="1"/>
    <col min="6920" max="6920" width="11" style="176" bestFit="1" customWidth="1"/>
    <col min="6921" max="6923" width="10" style="176"/>
    <col min="6924" max="6924" width="10.125" style="176" bestFit="1" customWidth="1"/>
    <col min="6925" max="7168" width="11" style="176"/>
    <col min="7169" max="7169" width="19.75" style="176" customWidth="1"/>
    <col min="7170" max="7171" width="8.25" style="176" bestFit="1" customWidth="1"/>
    <col min="7172" max="7172" width="9.125" style="176" bestFit="1" customWidth="1"/>
    <col min="7173" max="7173" width="7.5" style="176" bestFit="1" customWidth="1"/>
    <col min="7174" max="7174" width="9.125" style="176" bestFit="1" customWidth="1"/>
    <col min="7175" max="7175" width="7.5" style="176" bestFit="1" customWidth="1"/>
    <col min="7176" max="7176" width="11" style="176" bestFit="1" customWidth="1"/>
    <col min="7177" max="7179" width="10" style="176"/>
    <col min="7180" max="7180" width="10.125" style="176" bestFit="1" customWidth="1"/>
    <col min="7181" max="7424" width="10" style="176"/>
    <col min="7425" max="7425" width="19.75" style="176" customWidth="1"/>
    <col min="7426" max="7427" width="8.25" style="176" bestFit="1" customWidth="1"/>
    <col min="7428" max="7428" width="9.125" style="176" bestFit="1" customWidth="1"/>
    <col min="7429" max="7429" width="7.5" style="176" bestFit="1" customWidth="1"/>
    <col min="7430" max="7430" width="9.125" style="176" bestFit="1" customWidth="1"/>
    <col min="7431" max="7431" width="7.5" style="176" bestFit="1" customWidth="1"/>
    <col min="7432" max="7432" width="11" style="176" bestFit="1" customWidth="1"/>
    <col min="7433" max="7435" width="10" style="176"/>
    <col min="7436" max="7436" width="10.125" style="176" bestFit="1" customWidth="1"/>
    <col min="7437" max="7680" width="10" style="176"/>
    <col min="7681" max="7681" width="19.75" style="176" customWidth="1"/>
    <col min="7682" max="7683" width="8.25" style="176" bestFit="1" customWidth="1"/>
    <col min="7684" max="7684" width="9.125" style="176" bestFit="1" customWidth="1"/>
    <col min="7685" max="7685" width="7.5" style="176" bestFit="1" customWidth="1"/>
    <col min="7686" max="7686" width="9.125" style="176" bestFit="1" customWidth="1"/>
    <col min="7687" max="7687" width="7.5" style="176" bestFit="1" customWidth="1"/>
    <col min="7688" max="7688" width="11" style="176" bestFit="1" customWidth="1"/>
    <col min="7689" max="7691" width="10" style="176"/>
    <col min="7692" max="7692" width="10.125" style="176" bestFit="1" customWidth="1"/>
    <col min="7693" max="7936" width="10" style="176"/>
    <col min="7937" max="7937" width="19.75" style="176" customWidth="1"/>
    <col min="7938" max="7939" width="8.25" style="176" bestFit="1" customWidth="1"/>
    <col min="7940" max="7940" width="9.125" style="176" bestFit="1" customWidth="1"/>
    <col min="7941" max="7941" width="7.5" style="176" bestFit="1" customWidth="1"/>
    <col min="7942" max="7942" width="9.125" style="176" bestFit="1" customWidth="1"/>
    <col min="7943" max="7943" width="7.5" style="176" bestFit="1" customWidth="1"/>
    <col min="7944" max="7944" width="11" style="176" bestFit="1" customWidth="1"/>
    <col min="7945" max="7947" width="10" style="176"/>
    <col min="7948" max="7948" width="10.125" style="176" bestFit="1" customWidth="1"/>
    <col min="7949" max="8192" width="11" style="176"/>
    <col min="8193" max="8193" width="19.75" style="176" customWidth="1"/>
    <col min="8194" max="8195" width="8.25" style="176" bestFit="1" customWidth="1"/>
    <col min="8196" max="8196" width="9.125" style="176" bestFit="1" customWidth="1"/>
    <col min="8197" max="8197" width="7.5" style="176" bestFit="1" customWidth="1"/>
    <col min="8198" max="8198" width="9.125" style="176" bestFit="1" customWidth="1"/>
    <col min="8199" max="8199" width="7.5" style="176" bestFit="1" customWidth="1"/>
    <col min="8200" max="8200" width="11" style="176" bestFit="1" customWidth="1"/>
    <col min="8201" max="8203" width="10" style="176"/>
    <col min="8204" max="8204" width="10.125" style="176" bestFit="1" customWidth="1"/>
    <col min="8205" max="8448" width="10" style="176"/>
    <col min="8449" max="8449" width="19.75" style="176" customWidth="1"/>
    <col min="8450" max="8451" width="8.25" style="176" bestFit="1" customWidth="1"/>
    <col min="8452" max="8452" width="9.125" style="176" bestFit="1" customWidth="1"/>
    <col min="8453" max="8453" width="7.5" style="176" bestFit="1" customWidth="1"/>
    <col min="8454" max="8454" width="9.125" style="176" bestFit="1" customWidth="1"/>
    <col min="8455" max="8455" width="7.5" style="176" bestFit="1" customWidth="1"/>
    <col min="8456" max="8456" width="11" style="176" bestFit="1" customWidth="1"/>
    <col min="8457" max="8459" width="10" style="176"/>
    <col min="8460" max="8460" width="10.125" style="176" bestFit="1" customWidth="1"/>
    <col min="8461" max="8704" width="10" style="176"/>
    <col min="8705" max="8705" width="19.75" style="176" customWidth="1"/>
    <col min="8706" max="8707" width="8.25" style="176" bestFit="1" customWidth="1"/>
    <col min="8708" max="8708" width="9.125" style="176" bestFit="1" customWidth="1"/>
    <col min="8709" max="8709" width="7.5" style="176" bestFit="1" customWidth="1"/>
    <col min="8710" max="8710" width="9.125" style="176" bestFit="1" customWidth="1"/>
    <col min="8711" max="8711" width="7.5" style="176" bestFit="1" customWidth="1"/>
    <col min="8712" max="8712" width="11" style="176" bestFit="1" customWidth="1"/>
    <col min="8713" max="8715" width="10" style="176"/>
    <col min="8716" max="8716" width="10.125" style="176" bestFit="1" customWidth="1"/>
    <col min="8717" max="8960" width="10" style="176"/>
    <col min="8961" max="8961" width="19.75" style="176" customWidth="1"/>
    <col min="8962" max="8963" width="8.25" style="176" bestFit="1" customWidth="1"/>
    <col min="8964" max="8964" width="9.125" style="176" bestFit="1" customWidth="1"/>
    <col min="8965" max="8965" width="7.5" style="176" bestFit="1" customWidth="1"/>
    <col min="8966" max="8966" width="9.125" style="176" bestFit="1" customWidth="1"/>
    <col min="8967" max="8967" width="7.5" style="176" bestFit="1" customWidth="1"/>
    <col min="8968" max="8968" width="11" style="176" bestFit="1" customWidth="1"/>
    <col min="8969" max="8971" width="10" style="176"/>
    <col min="8972" max="8972" width="10.125" style="176" bestFit="1" customWidth="1"/>
    <col min="8973" max="9216" width="11" style="176"/>
    <col min="9217" max="9217" width="19.75" style="176" customWidth="1"/>
    <col min="9218" max="9219" width="8.25" style="176" bestFit="1" customWidth="1"/>
    <col min="9220" max="9220" width="9.125" style="176" bestFit="1" customWidth="1"/>
    <col min="9221" max="9221" width="7.5" style="176" bestFit="1" customWidth="1"/>
    <col min="9222" max="9222" width="9.125" style="176" bestFit="1" customWidth="1"/>
    <col min="9223" max="9223" width="7.5" style="176" bestFit="1" customWidth="1"/>
    <col min="9224" max="9224" width="11" style="176" bestFit="1" customWidth="1"/>
    <col min="9225" max="9227" width="10" style="176"/>
    <col min="9228" max="9228" width="10.125" style="176" bestFit="1" customWidth="1"/>
    <col min="9229" max="9472" width="10" style="176"/>
    <col min="9473" max="9473" width="19.75" style="176" customWidth="1"/>
    <col min="9474" max="9475" width="8.25" style="176" bestFit="1" customWidth="1"/>
    <col min="9476" max="9476" width="9.125" style="176" bestFit="1" customWidth="1"/>
    <col min="9477" max="9477" width="7.5" style="176" bestFit="1" customWidth="1"/>
    <col min="9478" max="9478" width="9.125" style="176" bestFit="1" customWidth="1"/>
    <col min="9479" max="9479" width="7.5" style="176" bestFit="1" customWidth="1"/>
    <col min="9480" max="9480" width="11" style="176" bestFit="1" customWidth="1"/>
    <col min="9481" max="9483" width="10" style="176"/>
    <col min="9484" max="9484" width="10.125" style="176" bestFit="1" customWidth="1"/>
    <col min="9485" max="9728" width="10" style="176"/>
    <col min="9729" max="9729" width="19.75" style="176" customWidth="1"/>
    <col min="9730" max="9731" width="8.25" style="176" bestFit="1" customWidth="1"/>
    <col min="9732" max="9732" width="9.125" style="176" bestFit="1" customWidth="1"/>
    <col min="9733" max="9733" width="7.5" style="176" bestFit="1" customWidth="1"/>
    <col min="9734" max="9734" width="9.125" style="176" bestFit="1" customWidth="1"/>
    <col min="9735" max="9735" width="7.5" style="176" bestFit="1" customWidth="1"/>
    <col min="9736" max="9736" width="11" style="176" bestFit="1" customWidth="1"/>
    <col min="9737" max="9739" width="10" style="176"/>
    <col min="9740" max="9740" width="10.125" style="176" bestFit="1" customWidth="1"/>
    <col min="9741" max="9984" width="10" style="176"/>
    <col min="9985" max="9985" width="19.75" style="176" customWidth="1"/>
    <col min="9986" max="9987" width="8.25" style="176" bestFit="1" customWidth="1"/>
    <col min="9988" max="9988" width="9.125" style="176" bestFit="1" customWidth="1"/>
    <col min="9989" max="9989" width="7.5" style="176" bestFit="1" customWidth="1"/>
    <col min="9990" max="9990" width="9.125" style="176" bestFit="1" customWidth="1"/>
    <col min="9991" max="9991" width="7.5" style="176" bestFit="1" customWidth="1"/>
    <col min="9992" max="9992" width="11" style="176" bestFit="1" customWidth="1"/>
    <col min="9993" max="9995" width="10" style="176"/>
    <col min="9996" max="9996" width="10.125" style="176" bestFit="1" customWidth="1"/>
    <col min="9997" max="10240" width="11" style="176"/>
    <col min="10241" max="10241" width="19.75" style="176" customWidth="1"/>
    <col min="10242" max="10243" width="8.25" style="176" bestFit="1" customWidth="1"/>
    <col min="10244" max="10244" width="9.125" style="176" bestFit="1" customWidth="1"/>
    <col min="10245" max="10245" width="7.5" style="176" bestFit="1" customWidth="1"/>
    <col min="10246" max="10246" width="9.125" style="176" bestFit="1" customWidth="1"/>
    <col min="10247" max="10247" width="7.5" style="176" bestFit="1" customWidth="1"/>
    <col min="10248" max="10248" width="11" style="176" bestFit="1" customWidth="1"/>
    <col min="10249" max="10251" width="10" style="176"/>
    <col min="10252" max="10252" width="10.125" style="176" bestFit="1" customWidth="1"/>
    <col min="10253" max="10496" width="10" style="176"/>
    <col min="10497" max="10497" width="19.75" style="176" customWidth="1"/>
    <col min="10498" max="10499" width="8.25" style="176" bestFit="1" customWidth="1"/>
    <col min="10500" max="10500" width="9.125" style="176" bestFit="1" customWidth="1"/>
    <col min="10501" max="10501" width="7.5" style="176" bestFit="1" customWidth="1"/>
    <col min="10502" max="10502" width="9.125" style="176" bestFit="1" customWidth="1"/>
    <col min="10503" max="10503" width="7.5" style="176" bestFit="1" customWidth="1"/>
    <col min="10504" max="10504" width="11" style="176" bestFit="1" customWidth="1"/>
    <col min="10505" max="10507" width="10" style="176"/>
    <col min="10508" max="10508" width="10.125" style="176" bestFit="1" customWidth="1"/>
    <col min="10509" max="10752" width="10" style="176"/>
    <col min="10753" max="10753" width="19.75" style="176" customWidth="1"/>
    <col min="10754" max="10755" width="8.25" style="176" bestFit="1" customWidth="1"/>
    <col min="10756" max="10756" width="9.125" style="176" bestFit="1" customWidth="1"/>
    <col min="10757" max="10757" width="7.5" style="176" bestFit="1" customWidth="1"/>
    <col min="10758" max="10758" width="9.125" style="176" bestFit="1" customWidth="1"/>
    <col min="10759" max="10759" width="7.5" style="176" bestFit="1" customWidth="1"/>
    <col min="10760" max="10760" width="11" style="176" bestFit="1" customWidth="1"/>
    <col min="10761" max="10763" width="10" style="176"/>
    <col min="10764" max="10764" width="10.125" style="176" bestFit="1" customWidth="1"/>
    <col min="10765" max="11008" width="10" style="176"/>
    <col min="11009" max="11009" width="19.75" style="176" customWidth="1"/>
    <col min="11010" max="11011" width="8.25" style="176" bestFit="1" customWidth="1"/>
    <col min="11012" max="11012" width="9.125" style="176" bestFit="1" customWidth="1"/>
    <col min="11013" max="11013" width="7.5" style="176" bestFit="1" customWidth="1"/>
    <col min="11014" max="11014" width="9.125" style="176" bestFit="1" customWidth="1"/>
    <col min="11015" max="11015" width="7.5" style="176" bestFit="1" customWidth="1"/>
    <col min="11016" max="11016" width="11" style="176" bestFit="1" customWidth="1"/>
    <col min="11017" max="11019" width="10" style="176"/>
    <col min="11020" max="11020" width="10.125" style="176" bestFit="1" customWidth="1"/>
    <col min="11021" max="11264" width="11" style="176"/>
    <col min="11265" max="11265" width="19.75" style="176" customWidth="1"/>
    <col min="11266" max="11267" width="8.25" style="176" bestFit="1" customWidth="1"/>
    <col min="11268" max="11268" width="9.125" style="176" bestFit="1" customWidth="1"/>
    <col min="11269" max="11269" width="7.5" style="176" bestFit="1" customWidth="1"/>
    <col min="11270" max="11270" width="9.125" style="176" bestFit="1" customWidth="1"/>
    <col min="11271" max="11271" width="7.5" style="176" bestFit="1" customWidth="1"/>
    <col min="11272" max="11272" width="11" style="176" bestFit="1" customWidth="1"/>
    <col min="11273" max="11275" width="10" style="176"/>
    <col min="11276" max="11276" width="10.125" style="176" bestFit="1" customWidth="1"/>
    <col min="11277" max="11520" width="10" style="176"/>
    <col min="11521" max="11521" width="19.75" style="176" customWidth="1"/>
    <col min="11522" max="11523" width="8.25" style="176" bestFit="1" customWidth="1"/>
    <col min="11524" max="11524" width="9.125" style="176" bestFit="1" customWidth="1"/>
    <col min="11525" max="11525" width="7.5" style="176" bestFit="1" customWidth="1"/>
    <col min="11526" max="11526" width="9.125" style="176" bestFit="1" customWidth="1"/>
    <col min="11527" max="11527" width="7.5" style="176" bestFit="1" customWidth="1"/>
    <col min="11528" max="11528" width="11" style="176" bestFit="1" customWidth="1"/>
    <col min="11529" max="11531" width="10" style="176"/>
    <col min="11532" max="11532" width="10.125" style="176" bestFit="1" customWidth="1"/>
    <col min="11533" max="11776" width="10" style="176"/>
    <col min="11777" max="11777" width="19.75" style="176" customWidth="1"/>
    <col min="11778" max="11779" width="8.25" style="176" bestFit="1" customWidth="1"/>
    <col min="11780" max="11780" width="9.125" style="176" bestFit="1" customWidth="1"/>
    <col min="11781" max="11781" width="7.5" style="176" bestFit="1" customWidth="1"/>
    <col min="11782" max="11782" width="9.125" style="176" bestFit="1" customWidth="1"/>
    <col min="11783" max="11783" width="7.5" style="176" bestFit="1" customWidth="1"/>
    <col min="11784" max="11784" width="11" style="176" bestFit="1" customWidth="1"/>
    <col min="11785" max="11787" width="10" style="176"/>
    <col min="11788" max="11788" width="10.125" style="176" bestFit="1" customWidth="1"/>
    <col min="11789" max="12032" width="10" style="176"/>
    <col min="12033" max="12033" width="19.75" style="176" customWidth="1"/>
    <col min="12034" max="12035" width="8.25" style="176" bestFit="1" customWidth="1"/>
    <col min="12036" max="12036" width="9.125" style="176" bestFit="1" customWidth="1"/>
    <col min="12037" max="12037" width="7.5" style="176" bestFit="1" customWidth="1"/>
    <col min="12038" max="12038" width="9.125" style="176" bestFit="1" customWidth="1"/>
    <col min="12039" max="12039" width="7.5" style="176" bestFit="1" customWidth="1"/>
    <col min="12040" max="12040" width="11" style="176" bestFit="1" customWidth="1"/>
    <col min="12041" max="12043" width="10" style="176"/>
    <col min="12044" max="12044" width="10.125" style="176" bestFit="1" customWidth="1"/>
    <col min="12045" max="12288" width="11" style="176"/>
    <col min="12289" max="12289" width="19.75" style="176" customWidth="1"/>
    <col min="12290" max="12291" width="8.25" style="176" bestFit="1" customWidth="1"/>
    <col min="12292" max="12292" width="9.125" style="176" bestFit="1" customWidth="1"/>
    <col min="12293" max="12293" width="7.5" style="176" bestFit="1" customWidth="1"/>
    <col min="12294" max="12294" width="9.125" style="176" bestFit="1" customWidth="1"/>
    <col min="12295" max="12295" width="7.5" style="176" bestFit="1" customWidth="1"/>
    <col min="12296" max="12296" width="11" style="176" bestFit="1" customWidth="1"/>
    <col min="12297" max="12299" width="10" style="176"/>
    <col min="12300" max="12300" width="10.125" style="176" bestFit="1" customWidth="1"/>
    <col min="12301" max="12544" width="10" style="176"/>
    <col min="12545" max="12545" width="19.75" style="176" customWidth="1"/>
    <col min="12546" max="12547" width="8.25" style="176" bestFit="1" customWidth="1"/>
    <col min="12548" max="12548" width="9.125" style="176" bestFit="1" customWidth="1"/>
    <col min="12549" max="12549" width="7.5" style="176" bestFit="1" customWidth="1"/>
    <col min="12550" max="12550" width="9.125" style="176" bestFit="1" customWidth="1"/>
    <col min="12551" max="12551" width="7.5" style="176" bestFit="1" customWidth="1"/>
    <col min="12552" max="12552" width="11" style="176" bestFit="1" customWidth="1"/>
    <col min="12553" max="12555" width="10" style="176"/>
    <col min="12556" max="12556" width="10.125" style="176" bestFit="1" customWidth="1"/>
    <col min="12557" max="12800" width="10" style="176"/>
    <col min="12801" max="12801" width="19.75" style="176" customWidth="1"/>
    <col min="12802" max="12803" width="8.25" style="176" bestFit="1" customWidth="1"/>
    <col min="12804" max="12804" width="9.125" style="176" bestFit="1" customWidth="1"/>
    <col min="12805" max="12805" width="7.5" style="176" bestFit="1" customWidth="1"/>
    <col min="12806" max="12806" width="9.125" style="176" bestFit="1" customWidth="1"/>
    <col min="12807" max="12807" width="7.5" style="176" bestFit="1" customWidth="1"/>
    <col min="12808" max="12808" width="11" style="176" bestFit="1" customWidth="1"/>
    <col min="12809" max="12811" width="10" style="176"/>
    <col min="12812" max="12812" width="10.125" style="176" bestFit="1" customWidth="1"/>
    <col min="12813" max="13056" width="10" style="176"/>
    <col min="13057" max="13057" width="19.75" style="176" customWidth="1"/>
    <col min="13058" max="13059" width="8.25" style="176" bestFit="1" customWidth="1"/>
    <col min="13060" max="13060" width="9.125" style="176" bestFit="1" customWidth="1"/>
    <col min="13061" max="13061" width="7.5" style="176" bestFit="1" customWidth="1"/>
    <col min="13062" max="13062" width="9.125" style="176" bestFit="1" customWidth="1"/>
    <col min="13063" max="13063" width="7.5" style="176" bestFit="1" customWidth="1"/>
    <col min="13064" max="13064" width="11" style="176" bestFit="1" customWidth="1"/>
    <col min="13065" max="13067" width="10" style="176"/>
    <col min="13068" max="13068" width="10.125" style="176" bestFit="1" customWidth="1"/>
    <col min="13069" max="13312" width="11" style="176"/>
    <col min="13313" max="13313" width="19.75" style="176" customWidth="1"/>
    <col min="13314" max="13315" width="8.25" style="176" bestFit="1" customWidth="1"/>
    <col min="13316" max="13316" width="9.125" style="176" bestFit="1" customWidth="1"/>
    <col min="13317" max="13317" width="7.5" style="176" bestFit="1" customWidth="1"/>
    <col min="13318" max="13318" width="9.125" style="176" bestFit="1" customWidth="1"/>
    <col min="13319" max="13319" width="7.5" style="176" bestFit="1" customWidth="1"/>
    <col min="13320" max="13320" width="11" style="176" bestFit="1" customWidth="1"/>
    <col min="13321" max="13323" width="10" style="176"/>
    <col min="13324" max="13324" width="10.125" style="176" bestFit="1" customWidth="1"/>
    <col min="13325" max="13568" width="10" style="176"/>
    <col min="13569" max="13569" width="19.75" style="176" customWidth="1"/>
    <col min="13570" max="13571" width="8.25" style="176" bestFit="1" customWidth="1"/>
    <col min="13572" max="13572" width="9.125" style="176" bestFit="1" customWidth="1"/>
    <col min="13573" max="13573" width="7.5" style="176" bestFit="1" customWidth="1"/>
    <col min="13574" max="13574" width="9.125" style="176" bestFit="1" customWidth="1"/>
    <col min="13575" max="13575" width="7.5" style="176" bestFit="1" customWidth="1"/>
    <col min="13576" max="13576" width="11" style="176" bestFit="1" customWidth="1"/>
    <col min="13577" max="13579" width="10" style="176"/>
    <col min="13580" max="13580" width="10.125" style="176" bestFit="1" customWidth="1"/>
    <col min="13581" max="13824" width="10" style="176"/>
    <col min="13825" max="13825" width="19.75" style="176" customWidth="1"/>
    <col min="13826" max="13827" width="8.25" style="176" bestFit="1" customWidth="1"/>
    <col min="13828" max="13828" width="9.125" style="176" bestFit="1" customWidth="1"/>
    <col min="13829" max="13829" width="7.5" style="176" bestFit="1" customWidth="1"/>
    <col min="13830" max="13830" width="9.125" style="176" bestFit="1" customWidth="1"/>
    <col min="13831" max="13831" width="7.5" style="176" bestFit="1" customWidth="1"/>
    <col min="13832" max="13832" width="11" style="176" bestFit="1" customWidth="1"/>
    <col min="13833" max="13835" width="10" style="176"/>
    <col min="13836" max="13836" width="10.125" style="176" bestFit="1" customWidth="1"/>
    <col min="13837" max="14080" width="10" style="176"/>
    <col min="14081" max="14081" width="19.75" style="176" customWidth="1"/>
    <col min="14082" max="14083" width="8.25" style="176" bestFit="1" customWidth="1"/>
    <col min="14084" max="14084" width="9.125" style="176" bestFit="1" customWidth="1"/>
    <col min="14085" max="14085" width="7.5" style="176" bestFit="1" customWidth="1"/>
    <col min="14086" max="14086" width="9.125" style="176" bestFit="1" customWidth="1"/>
    <col min="14087" max="14087" width="7.5" style="176" bestFit="1" customWidth="1"/>
    <col min="14088" max="14088" width="11" style="176" bestFit="1" customWidth="1"/>
    <col min="14089" max="14091" width="10" style="176"/>
    <col min="14092" max="14092" width="10.125" style="176" bestFit="1" customWidth="1"/>
    <col min="14093" max="14336" width="11" style="176"/>
    <col min="14337" max="14337" width="19.75" style="176" customWidth="1"/>
    <col min="14338" max="14339" width="8.25" style="176" bestFit="1" customWidth="1"/>
    <col min="14340" max="14340" width="9.125" style="176" bestFit="1" customWidth="1"/>
    <col min="14341" max="14341" width="7.5" style="176" bestFit="1" customWidth="1"/>
    <col min="14342" max="14342" width="9.125" style="176" bestFit="1" customWidth="1"/>
    <col min="14343" max="14343" width="7.5" style="176" bestFit="1" customWidth="1"/>
    <col min="14344" max="14344" width="11" style="176" bestFit="1" customWidth="1"/>
    <col min="14345" max="14347" width="10" style="176"/>
    <col min="14348" max="14348" width="10.125" style="176" bestFit="1" customWidth="1"/>
    <col min="14349" max="14592" width="10" style="176"/>
    <col min="14593" max="14593" width="19.75" style="176" customWidth="1"/>
    <col min="14594" max="14595" width="8.25" style="176" bestFit="1" customWidth="1"/>
    <col min="14596" max="14596" width="9.125" style="176" bestFit="1" customWidth="1"/>
    <col min="14597" max="14597" width="7.5" style="176" bestFit="1" customWidth="1"/>
    <col min="14598" max="14598" width="9.125" style="176" bestFit="1" customWidth="1"/>
    <col min="14599" max="14599" width="7.5" style="176" bestFit="1" customWidth="1"/>
    <col min="14600" max="14600" width="11" style="176" bestFit="1" customWidth="1"/>
    <col min="14601" max="14603" width="10" style="176"/>
    <col min="14604" max="14604" width="10.125" style="176" bestFit="1" customWidth="1"/>
    <col min="14605" max="14848" width="10" style="176"/>
    <col min="14849" max="14849" width="19.75" style="176" customWidth="1"/>
    <col min="14850" max="14851" width="8.25" style="176" bestFit="1" customWidth="1"/>
    <col min="14852" max="14852" width="9.125" style="176" bestFit="1" customWidth="1"/>
    <col min="14853" max="14853" width="7.5" style="176" bestFit="1" customWidth="1"/>
    <col min="14854" max="14854" width="9.125" style="176" bestFit="1" customWidth="1"/>
    <col min="14855" max="14855" width="7.5" style="176" bestFit="1" customWidth="1"/>
    <col min="14856" max="14856" width="11" style="176" bestFit="1" customWidth="1"/>
    <col min="14857" max="14859" width="10" style="176"/>
    <col min="14860" max="14860" width="10.125" style="176" bestFit="1" customWidth="1"/>
    <col min="14861" max="15104" width="10" style="176"/>
    <col min="15105" max="15105" width="19.75" style="176" customWidth="1"/>
    <col min="15106" max="15107" width="8.25" style="176" bestFit="1" customWidth="1"/>
    <col min="15108" max="15108" width="9.125" style="176" bestFit="1" customWidth="1"/>
    <col min="15109" max="15109" width="7.5" style="176" bestFit="1" customWidth="1"/>
    <col min="15110" max="15110" width="9.125" style="176" bestFit="1" customWidth="1"/>
    <col min="15111" max="15111" width="7.5" style="176" bestFit="1" customWidth="1"/>
    <col min="15112" max="15112" width="11" style="176" bestFit="1" customWidth="1"/>
    <col min="15113" max="15115" width="10" style="176"/>
    <col min="15116" max="15116" width="10.125" style="176" bestFit="1" customWidth="1"/>
    <col min="15117" max="15360" width="11" style="176"/>
    <col min="15361" max="15361" width="19.75" style="176" customWidth="1"/>
    <col min="15362" max="15363" width="8.25" style="176" bestFit="1" customWidth="1"/>
    <col min="15364" max="15364" width="9.125" style="176" bestFit="1" customWidth="1"/>
    <col min="15365" max="15365" width="7.5" style="176" bestFit="1" customWidth="1"/>
    <col min="15366" max="15366" width="9.125" style="176" bestFit="1" customWidth="1"/>
    <col min="15367" max="15367" width="7.5" style="176" bestFit="1" customWidth="1"/>
    <col min="15368" max="15368" width="11" style="176" bestFit="1" customWidth="1"/>
    <col min="15369" max="15371" width="10" style="176"/>
    <col min="15372" max="15372" width="10.125" style="176" bestFit="1" customWidth="1"/>
    <col min="15373" max="15616" width="10" style="176"/>
    <col min="15617" max="15617" width="19.75" style="176" customWidth="1"/>
    <col min="15618" max="15619" width="8.25" style="176" bestFit="1" customWidth="1"/>
    <col min="15620" max="15620" width="9.125" style="176" bestFit="1" customWidth="1"/>
    <col min="15621" max="15621" width="7.5" style="176" bestFit="1" customWidth="1"/>
    <col min="15622" max="15622" width="9.125" style="176" bestFit="1" customWidth="1"/>
    <col min="15623" max="15623" width="7.5" style="176" bestFit="1" customWidth="1"/>
    <col min="15624" max="15624" width="11" style="176" bestFit="1" customWidth="1"/>
    <col min="15625" max="15627" width="10" style="176"/>
    <col min="15628" max="15628" width="10.125" style="176" bestFit="1" customWidth="1"/>
    <col min="15629" max="15872" width="10" style="176"/>
    <col min="15873" max="15873" width="19.75" style="176" customWidth="1"/>
    <col min="15874" max="15875" width="8.25" style="176" bestFit="1" customWidth="1"/>
    <col min="15876" max="15876" width="9.125" style="176" bestFit="1" customWidth="1"/>
    <col min="15877" max="15877" width="7.5" style="176" bestFit="1" customWidth="1"/>
    <col min="15878" max="15878" width="9.125" style="176" bestFit="1" customWidth="1"/>
    <col min="15879" max="15879" width="7.5" style="176" bestFit="1" customWidth="1"/>
    <col min="15880" max="15880" width="11" style="176" bestFit="1" customWidth="1"/>
    <col min="15881" max="15883" width="10" style="176"/>
    <col min="15884" max="15884" width="10.125" style="176" bestFit="1" customWidth="1"/>
    <col min="15885" max="16128" width="10" style="176"/>
    <col min="16129" max="16129" width="19.75" style="176" customWidth="1"/>
    <col min="16130" max="16131" width="8.25" style="176" bestFit="1" customWidth="1"/>
    <col min="16132" max="16132" width="9.125" style="176" bestFit="1" customWidth="1"/>
    <col min="16133" max="16133" width="7.5" style="176" bestFit="1" customWidth="1"/>
    <col min="16134" max="16134" width="9.125" style="176" bestFit="1" customWidth="1"/>
    <col min="16135" max="16135" width="7.5" style="176" bestFit="1" customWidth="1"/>
    <col min="16136" max="16136" width="11" style="176" bestFit="1" customWidth="1"/>
    <col min="16137" max="16139" width="10" style="176"/>
    <col min="16140" max="16140" width="10.125" style="176" bestFit="1" customWidth="1"/>
    <col min="16141" max="16384" width="11" style="176"/>
  </cols>
  <sheetData>
    <row r="1" spans="1:65" x14ac:dyDescent="0.2">
      <c r="A1" s="175" t="s">
        <v>29</v>
      </c>
    </row>
    <row r="2" spans="1:65" ht="15.75" x14ac:dyDescent="0.25">
      <c r="A2" s="177"/>
      <c r="B2" s="178"/>
      <c r="H2" s="587" t="s">
        <v>158</v>
      </c>
    </row>
    <row r="3" spans="1:65" s="102" customFormat="1" x14ac:dyDescent="0.2">
      <c r="A3" s="79"/>
      <c r="B3" s="861">
        <f>INDICE!A3</f>
        <v>42644</v>
      </c>
      <c r="C3" s="862"/>
      <c r="D3" s="862" t="s">
        <v>119</v>
      </c>
      <c r="E3" s="862"/>
      <c r="F3" s="862" t="s">
        <v>120</v>
      </c>
      <c r="G3" s="862"/>
      <c r="H3" s="862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47</v>
      </c>
      <c r="C4" s="97" t="s">
        <v>486</v>
      </c>
      <c r="D4" s="97" t="s">
        <v>47</v>
      </c>
      <c r="E4" s="97" t="s">
        <v>486</v>
      </c>
      <c r="F4" s="97" t="s">
        <v>47</v>
      </c>
      <c r="G4" s="98" t="s">
        <v>486</v>
      </c>
      <c r="H4" s="98" t="s">
        <v>109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79" customFormat="1" x14ac:dyDescent="0.2">
      <c r="A5" s="179" t="s">
        <v>203</v>
      </c>
      <c r="B5" s="129">
        <v>166.51950999999997</v>
      </c>
      <c r="C5" s="180">
        <v>-0.38648506468852561</v>
      </c>
      <c r="D5" s="129">
        <v>1858.0363499999999</v>
      </c>
      <c r="E5" s="180">
        <v>5.6019055303493905</v>
      </c>
      <c r="F5" s="129">
        <v>2199.8438200000001</v>
      </c>
      <c r="G5" s="180">
        <v>4.1236942127406433</v>
      </c>
      <c r="H5" s="180">
        <v>25.297054968119809</v>
      </c>
    </row>
    <row r="6" spans="1:65" s="179" customFormat="1" x14ac:dyDescent="0.2">
      <c r="A6" s="179" t="s">
        <v>204</v>
      </c>
      <c r="B6" s="129">
        <v>609.48289</v>
      </c>
      <c r="C6" s="180">
        <v>23.413515222355603</v>
      </c>
      <c r="D6" s="129">
        <v>5408.5561599999992</v>
      </c>
      <c r="E6" s="180">
        <v>7.0933912135767692</v>
      </c>
      <c r="F6" s="129">
        <v>6496.2033000000001</v>
      </c>
      <c r="G6" s="180">
        <v>6.9172826556357956</v>
      </c>
      <c r="H6" s="180">
        <v>74.702945031880176</v>
      </c>
    </row>
    <row r="7" spans="1:65" s="99" customFormat="1" x14ac:dyDescent="0.2">
      <c r="A7" s="68" t="s">
        <v>508</v>
      </c>
      <c r="B7" s="69">
        <v>776.00240000000008</v>
      </c>
      <c r="C7" s="103">
        <v>17.39472324151005</v>
      </c>
      <c r="D7" s="69">
        <v>7266.5925099999986</v>
      </c>
      <c r="E7" s="103">
        <v>6.7080301462933729</v>
      </c>
      <c r="F7" s="69">
        <v>8696.0471200000011</v>
      </c>
      <c r="G7" s="103">
        <v>6.1965186312478195</v>
      </c>
      <c r="H7" s="103">
        <v>100</v>
      </c>
    </row>
    <row r="8" spans="1:65" s="99" customFormat="1" x14ac:dyDescent="0.2">
      <c r="A8" s="181" t="s">
        <v>495</v>
      </c>
      <c r="B8" s="182">
        <v>571.85317000000009</v>
      </c>
      <c r="C8" s="769">
        <v>19.505351107951746</v>
      </c>
      <c r="D8" s="182">
        <v>5206.0837799999999</v>
      </c>
      <c r="E8" s="769">
        <v>5.476702307723011</v>
      </c>
      <c r="F8" s="182">
        <v>6259.0885099999996</v>
      </c>
      <c r="G8" s="769">
        <v>5.3312731417772312</v>
      </c>
      <c r="H8" s="769">
        <v>71.976248790151431</v>
      </c>
    </row>
    <row r="9" spans="1:65" s="179" customFormat="1" x14ac:dyDescent="0.2">
      <c r="H9" s="93" t="s">
        <v>236</v>
      </c>
    </row>
    <row r="10" spans="1:65" s="179" customFormat="1" x14ac:dyDescent="0.2">
      <c r="A10" s="94" t="s">
        <v>555</v>
      </c>
    </row>
    <row r="11" spans="1:65" x14ac:dyDescent="0.2">
      <c r="A11" s="94" t="s">
        <v>509</v>
      </c>
    </row>
    <row r="12" spans="1:65" x14ac:dyDescent="0.2">
      <c r="A12" s="166" t="s">
        <v>640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I46"/>
  <sheetViews>
    <sheetView zoomScale="115" zoomScaleNormal="115" zoomScaleSheetLayoutView="100" workbookViewId="0">
      <selection activeCell="A3" sqref="A3"/>
    </sheetView>
  </sheetViews>
  <sheetFormatPr baseColWidth="10" defaultRowHeight="12.75" x14ac:dyDescent="0.2"/>
  <cols>
    <col min="1" max="1" width="16.5" style="3" customWidth="1"/>
    <col min="2" max="2" width="11.5" style="3" customWidth="1"/>
    <col min="3" max="3" width="17.125" style="3" customWidth="1"/>
    <col min="4" max="4" width="8.5" style="3" customWidth="1"/>
    <col min="5" max="5" width="11" style="3"/>
    <col min="6" max="6" width="10.375" style="3" customWidth="1"/>
    <col min="7" max="7" width="11.875" style="3" customWidth="1"/>
    <col min="8" max="10" width="11" style="3"/>
    <col min="11" max="243" width="10" style="3"/>
    <col min="244" max="244" width="14.5" style="3" customWidth="1"/>
    <col min="245" max="245" width="9.625" style="3" customWidth="1"/>
    <col min="246" max="246" width="6.125" style="3" bestFit="1" customWidth="1"/>
    <col min="247" max="247" width="7.75" style="3" bestFit="1" customWidth="1"/>
    <col min="248" max="248" width="5.75" style="3" customWidth="1"/>
    <col min="249" max="249" width="6.625" style="3" bestFit="1" customWidth="1"/>
    <col min="250" max="250" width="7.75" style="3" bestFit="1" customWidth="1"/>
    <col min="251" max="251" width="11.25" style="3" bestFit="1" customWidth="1"/>
    <col min="252" max="252" width="5.75" style="3" customWidth="1"/>
    <col min="253" max="253" width="7.75" style="3" bestFit="1" customWidth="1"/>
    <col min="254" max="254" width="10.5" style="3" bestFit="1" customWidth="1"/>
    <col min="255" max="255" width="6.5" style="3" customWidth="1"/>
    <col min="256" max="257" width="8" style="3" bestFit="1" customWidth="1"/>
    <col min="258" max="258" width="8.25" style="3" customWidth="1"/>
    <col min="259" max="259" width="10.875" style="3" bestFit="1" customWidth="1"/>
    <col min="260" max="260" width="7.5" style="3" customWidth="1"/>
    <col min="261" max="261" width="10" style="3"/>
    <col min="262" max="262" width="9.125" style="3" customWidth="1"/>
    <col min="263" max="263" width="10.5" style="3" bestFit="1" customWidth="1"/>
    <col min="264" max="499" width="10" style="3"/>
    <col min="500" max="500" width="14.5" style="3" customWidth="1"/>
    <col min="501" max="501" width="9.625" style="3" customWidth="1"/>
    <col min="502" max="502" width="6.125" style="3" bestFit="1" customWidth="1"/>
    <col min="503" max="503" width="7.75" style="3" bestFit="1" customWidth="1"/>
    <col min="504" max="504" width="5.75" style="3" customWidth="1"/>
    <col min="505" max="505" width="6.625" style="3" bestFit="1" customWidth="1"/>
    <col min="506" max="506" width="7.75" style="3" bestFit="1" customWidth="1"/>
    <col min="507" max="507" width="11.25" style="3" bestFit="1" customWidth="1"/>
    <col min="508" max="508" width="5.75" style="3" customWidth="1"/>
    <col min="509" max="509" width="7.75" style="3" bestFit="1" customWidth="1"/>
    <col min="510" max="510" width="10.5" style="3" bestFit="1" customWidth="1"/>
    <col min="511" max="511" width="6.5" style="3" customWidth="1"/>
    <col min="512" max="513" width="8" style="3" bestFit="1" customWidth="1"/>
    <col min="514" max="514" width="8.25" style="3" customWidth="1"/>
    <col min="515" max="515" width="10.875" style="3" bestFit="1" customWidth="1"/>
    <col min="516" max="516" width="7.5" style="3" customWidth="1"/>
    <col min="517" max="517" width="10" style="3"/>
    <col min="518" max="518" width="9.125" style="3" customWidth="1"/>
    <col min="519" max="519" width="10.5" style="3" bestFit="1" customWidth="1"/>
    <col min="520" max="755" width="10" style="3"/>
    <col min="756" max="756" width="14.5" style="3" customWidth="1"/>
    <col min="757" max="757" width="9.625" style="3" customWidth="1"/>
    <col min="758" max="758" width="6.125" style="3" bestFit="1" customWidth="1"/>
    <col min="759" max="759" width="7.75" style="3" bestFit="1" customWidth="1"/>
    <col min="760" max="760" width="5.75" style="3" customWidth="1"/>
    <col min="761" max="761" width="6.625" style="3" bestFit="1" customWidth="1"/>
    <col min="762" max="762" width="7.75" style="3" bestFit="1" customWidth="1"/>
    <col min="763" max="763" width="11.25" style="3" bestFit="1" customWidth="1"/>
    <col min="764" max="764" width="5.75" style="3" customWidth="1"/>
    <col min="765" max="765" width="7.75" style="3" bestFit="1" customWidth="1"/>
    <col min="766" max="766" width="10.5" style="3" bestFit="1" customWidth="1"/>
    <col min="767" max="767" width="6.5" style="3" customWidth="1"/>
    <col min="768" max="769" width="8" style="3" bestFit="1" customWidth="1"/>
    <col min="770" max="770" width="8.25" style="3" customWidth="1"/>
    <col min="771" max="771" width="10.875" style="3" bestFit="1" customWidth="1"/>
    <col min="772" max="772" width="7.5" style="3" customWidth="1"/>
    <col min="773" max="773" width="10" style="3"/>
    <col min="774" max="774" width="9.125" style="3" customWidth="1"/>
    <col min="775" max="775" width="10.5" style="3" bestFit="1" customWidth="1"/>
    <col min="776" max="1011" width="10" style="3"/>
    <col min="1012" max="1012" width="14.5" style="3" customWidth="1"/>
    <col min="1013" max="1013" width="9.625" style="3" customWidth="1"/>
    <col min="1014" max="1014" width="6.125" style="3" bestFit="1" customWidth="1"/>
    <col min="1015" max="1015" width="7.75" style="3" bestFit="1" customWidth="1"/>
    <col min="1016" max="1016" width="5.75" style="3" customWidth="1"/>
    <col min="1017" max="1017" width="6.625" style="3" bestFit="1" customWidth="1"/>
    <col min="1018" max="1018" width="7.75" style="3" bestFit="1" customWidth="1"/>
    <col min="1019" max="1019" width="11.25" style="3" bestFit="1" customWidth="1"/>
    <col min="1020" max="1020" width="5.75" style="3" customWidth="1"/>
    <col min="1021" max="1021" width="7.75" style="3" bestFit="1" customWidth="1"/>
    <col min="1022" max="1022" width="10.5" style="3" bestFit="1" customWidth="1"/>
    <col min="1023" max="1023" width="6.5" style="3" customWidth="1"/>
    <col min="1024" max="1025" width="8" style="3" bestFit="1" customWidth="1"/>
    <col min="1026" max="1026" width="8.25" style="3" customWidth="1"/>
    <col min="1027" max="1027" width="10.875" style="3" bestFit="1" customWidth="1"/>
    <col min="1028" max="1028" width="7.5" style="3" customWidth="1"/>
    <col min="1029" max="1029" width="10" style="3"/>
    <col min="1030" max="1030" width="9.125" style="3" customWidth="1"/>
    <col min="1031" max="1031" width="10.5" style="3" bestFit="1" customWidth="1"/>
    <col min="1032" max="1267" width="10" style="3"/>
    <col min="1268" max="1268" width="14.5" style="3" customWidth="1"/>
    <col min="1269" max="1269" width="9.625" style="3" customWidth="1"/>
    <col min="1270" max="1270" width="6.125" style="3" bestFit="1" customWidth="1"/>
    <col min="1271" max="1271" width="7.75" style="3" bestFit="1" customWidth="1"/>
    <col min="1272" max="1272" width="5.75" style="3" customWidth="1"/>
    <col min="1273" max="1273" width="6.625" style="3" bestFit="1" customWidth="1"/>
    <col min="1274" max="1274" width="7.75" style="3" bestFit="1" customWidth="1"/>
    <col min="1275" max="1275" width="11.25" style="3" bestFit="1" customWidth="1"/>
    <col min="1276" max="1276" width="5.75" style="3" customWidth="1"/>
    <col min="1277" max="1277" width="7.75" style="3" bestFit="1" customWidth="1"/>
    <col min="1278" max="1278" width="10.5" style="3" bestFit="1" customWidth="1"/>
    <col min="1279" max="1279" width="6.5" style="3" customWidth="1"/>
    <col min="1280" max="1281" width="8" style="3" bestFit="1" customWidth="1"/>
    <col min="1282" max="1282" width="8.25" style="3" customWidth="1"/>
    <col min="1283" max="1283" width="10.875" style="3" bestFit="1" customWidth="1"/>
    <col min="1284" max="1284" width="7.5" style="3" customWidth="1"/>
    <col min="1285" max="1285" width="10" style="3"/>
    <col min="1286" max="1286" width="9.125" style="3" customWidth="1"/>
    <col min="1287" max="1287" width="10.5" style="3" bestFit="1" customWidth="1"/>
    <col min="1288" max="1523" width="10" style="3"/>
    <col min="1524" max="1524" width="14.5" style="3" customWidth="1"/>
    <col min="1525" max="1525" width="9.625" style="3" customWidth="1"/>
    <col min="1526" max="1526" width="6.125" style="3" bestFit="1" customWidth="1"/>
    <col min="1527" max="1527" width="7.75" style="3" bestFit="1" customWidth="1"/>
    <col min="1528" max="1528" width="5.75" style="3" customWidth="1"/>
    <col min="1529" max="1529" width="6.625" style="3" bestFit="1" customWidth="1"/>
    <col min="1530" max="1530" width="7.75" style="3" bestFit="1" customWidth="1"/>
    <col min="1531" max="1531" width="11.25" style="3" bestFit="1" customWidth="1"/>
    <col min="1532" max="1532" width="5.75" style="3" customWidth="1"/>
    <col min="1533" max="1533" width="7.75" style="3" bestFit="1" customWidth="1"/>
    <col min="1534" max="1534" width="10.5" style="3" bestFit="1" customWidth="1"/>
    <col min="1535" max="1535" width="6.5" style="3" customWidth="1"/>
    <col min="1536" max="1537" width="8" style="3" bestFit="1" customWidth="1"/>
    <col min="1538" max="1538" width="8.25" style="3" customWidth="1"/>
    <col min="1539" max="1539" width="10.875" style="3" bestFit="1" customWidth="1"/>
    <col min="1540" max="1540" width="7.5" style="3" customWidth="1"/>
    <col min="1541" max="1541" width="10" style="3"/>
    <col min="1542" max="1542" width="9.125" style="3" customWidth="1"/>
    <col min="1543" max="1543" width="10.5" style="3" bestFit="1" customWidth="1"/>
    <col min="1544" max="1779" width="10" style="3"/>
    <col min="1780" max="1780" width="14.5" style="3" customWidth="1"/>
    <col min="1781" max="1781" width="9.625" style="3" customWidth="1"/>
    <col min="1782" max="1782" width="6.125" style="3" bestFit="1" customWidth="1"/>
    <col min="1783" max="1783" width="7.75" style="3" bestFit="1" customWidth="1"/>
    <col min="1784" max="1784" width="5.75" style="3" customWidth="1"/>
    <col min="1785" max="1785" width="6.625" style="3" bestFit="1" customWidth="1"/>
    <col min="1786" max="1786" width="7.75" style="3" bestFit="1" customWidth="1"/>
    <col min="1787" max="1787" width="11.25" style="3" bestFit="1" customWidth="1"/>
    <col min="1788" max="1788" width="5.75" style="3" customWidth="1"/>
    <col min="1789" max="1789" width="7.75" style="3" bestFit="1" customWidth="1"/>
    <col min="1790" max="1790" width="10.5" style="3" bestFit="1" customWidth="1"/>
    <col min="1791" max="1791" width="6.5" style="3" customWidth="1"/>
    <col min="1792" max="1793" width="8" style="3" bestFit="1" customWidth="1"/>
    <col min="1794" max="1794" width="8.25" style="3" customWidth="1"/>
    <col min="1795" max="1795" width="10.875" style="3" bestFit="1" customWidth="1"/>
    <col min="1796" max="1796" width="7.5" style="3" customWidth="1"/>
    <col min="1797" max="1797" width="10" style="3"/>
    <col min="1798" max="1798" width="9.125" style="3" customWidth="1"/>
    <col min="1799" max="1799" width="10.5" style="3" bestFit="1" customWidth="1"/>
    <col min="1800" max="2035" width="10" style="3"/>
    <col min="2036" max="2036" width="14.5" style="3" customWidth="1"/>
    <col min="2037" max="2037" width="9.625" style="3" customWidth="1"/>
    <col min="2038" max="2038" width="6.125" style="3" bestFit="1" customWidth="1"/>
    <col min="2039" max="2039" width="7.75" style="3" bestFit="1" customWidth="1"/>
    <col min="2040" max="2040" width="5.75" style="3" customWidth="1"/>
    <col min="2041" max="2041" width="6.625" style="3" bestFit="1" customWidth="1"/>
    <col min="2042" max="2042" width="7.75" style="3" bestFit="1" customWidth="1"/>
    <col min="2043" max="2043" width="11.25" style="3" bestFit="1" customWidth="1"/>
    <col min="2044" max="2044" width="5.75" style="3" customWidth="1"/>
    <col min="2045" max="2045" width="7.75" style="3" bestFit="1" customWidth="1"/>
    <col min="2046" max="2046" width="10.5" style="3" bestFit="1" customWidth="1"/>
    <col min="2047" max="2047" width="6.5" style="3" customWidth="1"/>
    <col min="2048" max="2049" width="8" style="3" bestFit="1" customWidth="1"/>
    <col min="2050" max="2050" width="8.25" style="3" customWidth="1"/>
    <col min="2051" max="2051" width="10.875" style="3" bestFit="1" customWidth="1"/>
    <col min="2052" max="2052" width="7.5" style="3" customWidth="1"/>
    <col min="2053" max="2053" width="10" style="3"/>
    <col min="2054" max="2054" width="9.125" style="3" customWidth="1"/>
    <col min="2055" max="2055" width="10.5" style="3" bestFit="1" customWidth="1"/>
    <col min="2056" max="2291" width="10" style="3"/>
    <col min="2292" max="2292" width="14.5" style="3" customWidth="1"/>
    <col min="2293" max="2293" width="9.625" style="3" customWidth="1"/>
    <col min="2294" max="2294" width="6.125" style="3" bestFit="1" customWidth="1"/>
    <col min="2295" max="2295" width="7.75" style="3" bestFit="1" customWidth="1"/>
    <col min="2296" max="2296" width="5.75" style="3" customWidth="1"/>
    <col min="2297" max="2297" width="6.625" style="3" bestFit="1" customWidth="1"/>
    <col min="2298" max="2298" width="7.75" style="3" bestFit="1" customWidth="1"/>
    <col min="2299" max="2299" width="11.25" style="3" bestFit="1" customWidth="1"/>
    <col min="2300" max="2300" width="5.75" style="3" customWidth="1"/>
    <col min="2301" max="2301" width="7.75" style="3" bestFit="1" customWidth="1"/>
    <col min="2302" max="2302" width="10.5" style="3" bestFit="1" customWidth="1"/>
    <col min="2303" max="2303" width="6.5" style="3" customWidth="1"/>
    <col min="2304" max="2305" width="8" style="3" bestFit="1" customWidth="1"/>
    <col min="2306" max="2306" width="8.25" style="3" customWidth="1"/>
    <col min="2307" max="2307" width="10.875" style="3" bestFit="1" customWidth="1"/>
    <col min="2308" max="2308" width="7.5" style="3" customWidth="1"/>
    <col min="2309" max="2309" width="10" style="3"/>
    <col min="2310" max="2310" width="9.125" style="3" customWidth="1"/>
    <col min="2311" max="2311" width="10.5" style="3" bestFit="1" customWidth="1"/>
    <col min="2312" max="2547" width="10" style="3"/>
    <col min="2548" max="2548" width="14.5" style="3" customWidth="1"/>
    <col min="2549" max="2549" width="9.625" style="3" customWidth="1"/>
    <col min="2550" max="2550" width="6.125" style="3" bestFit="1" customWidth="1"/>
    <col min="2551" max="2551" width="7.75" style="3" bestFit="1" customWidth="1"/>
    <col min="2552" max="2552" width="5.75" style="3" customWidth="1"/>
    <col min="2553" max="2553" width="6.625" style="3" bestFit="1" customWidth="1"/>
    <col min="2554" max="2554" width="7.75" style="3" bestFit="1" customWidth="1"/>
    <col min="2555" max="2555" width="11.25" style="3" bestFit="1" customWidth="1"/>
    <col min="2556" max="2556" width="5.75" style="3" customWidth="1"/>
    <col min="2557" max="2557" width="7.75" style="3" bestFit="1" customWidth="1"/>
    <col min="2558" max="2558" width="10.5" style="3" bestFit="1" customWidth="1"/>
    <col min="2559" max="2559" width="6.5" style="3" customWidth="1"/>
    <col min="2560" max="2561" width="8" style="3" bestFit="1" customWidth="1"/>
    <col min="2562" max="2562" width="8.25" style="3" customWidth="1"/>
    <col min="2563" max="2563" width="10.875" style="3" bestFit="1" customWidth="1"/>
    <col min="2564" max="2564" width="7.5" style="3" customWidth="1"/>
    <col min="2565" max="2565" width="10" style="3"/>
    <col min="2566" max="2566" width="9.125" style="3" customWidth="1"/>
    <col min="2567" max="2567" width="10.5" style="3" bestFit="1" customWidth="1"/>
    <col min="2568" max="2803" width="10" style="3"/>
    <col min="2804" max="2804" width="14.5" style="3" customWidth="1"/>
    <col min="2805" max="2805" width="9.625" style="3" customWidth="1"/>
    <col min="2806" max="2806" width="6.125" style="3" bestFit="1" customWidth="1"/>
    <col min="2807" max="2807" width="7.75" style="3" bestFit="1" customWidth="1"/>
    <col min="2808" max="2808" width="5.75" style="3" customWidth="1"/>
    <col min="2809" max="2809" width="6.625" style="3" bestFit="1" customWidth="1"/>
    <col min="2810" max="2810" width="7.75" style="3" bestFit="1" customWidth="1"/>
    <col min="2811" max="2811" width="11.25" style="3" bestFit="1" customWidth="1"/>
    <col min="2812" max="2812" width="5.75" style="3" customWidth="1"/>
    <col min="2813" max="2813" width="7.75" style="3" bestFit="1" customWidth="1"/>
    <col min="2814" max="2814" width="10.5" style="3" bestFit="1" customWidth="1"/>
    <col min="2815" max="2815" width="6.5" style="3" customWidth="1"/>
    <col min="2816" max="2817" width="8" style="3" bestFit="1" customWidth="1"/>
    <col min="2818" max="2818" width="8.25" style="3" customWidth="1"/>
    <col min="2819" max="2819" width="10.875" style="3" bestFit="1" customWidth="1"/>
    <col min="2820" max="2820" width="7.5" style="3" customWidth="1"/>
    <col min="2821" max="2821" width="10" style="3"/>
    <col min="2822" max="2822" width="9.125" style="3" customWidth="1"/>
    <col min="2823" max="2823" width="10.5" style="3" bestFit="1" customWidth="1"/>
    <col min="2824" max="3059" width="10" style="3"/>
    <col min="3060" max="3060" width="14.5" style="3" customWidth="1"/>
    <col min="3061" max="3061" width="9.625" style="3" customWidth="1"/>
    <col min="3062" max="3062" width="6.125" style="3" bestFit="1" customWidth="1"/>
    <col min="3063" max="3063" width="7.75" style="3" bestFit="1" customWidth="1"/>
    <col min="3064" max="3064" width="5.75" style="3" customWidth="1"/>
    <col min="3065" max="3065" width="6.625" style="3" bestFit="1" customWidth="1"/>
    <col min="3066" max="3066" width="7.75" style="3" bestFit="1" customWidth="1"/>
    <col min="3067" max="3067" width="11.25" style="3" bestFit="1" customWidth="1"/>
    <col min="3068" max="3068" width="5.75" style="3" customWidth="1"/>
    <col min="3069" max="3069" width="7.75" style="3" bestFit="1" customWidth="1"/>
    <col min="3070" max="3070" width="10.5" style="3" bestFit="1" customWidth="1"/>
    <col min="3071" max="3071" width="6.5" style="3" customWidth="1"/>
    <col min="3072" max="3073" width="8" style="3" bestFit="1" customWidth="1"/>
    <col min="3074" max="3074" width="8.25" style="3" customWidth="1"/>
    <col min="3075" max="3075" width="10.875" style="3" bestFit="1" customWidth="1"/>
    <col min="3076" max="3076" width="7.5" style="3" customWidth="1"/>
    <col min="3077" max="3077" width="10" style="3"/>
    <col min="3078" max="3078" width="9.125" style="3" customWidth="1"/>
    <col min="3079" max="3079" width="10.5" style="3" bestFit="1" customWidth="1"/>
    <col min="3080" max="3315" width="10" style="3"/>
    <col min="3316" max="3316" width="14.5" style="3" customWidth="1"/>
    <col min="3317" max="3317" width="9.625" style="3" customWidth="1"/>
    <col min="3318" max="3318" width="6.125" style="3" bestFit="1" customWidth="1"/>
    <col min="3319" max="3319" width="7.75" style="3" bestFit="1" customWidth="1"/>
    <col min="3320" max="3320" width="5.75" style="3" customWidth="1"/>
    <col min="3321" max="3321" width="6.625" style="3" bestFit="1" customWidth="1"/>
    <col min="3322" max="3322" width="7.75" style="3" bestFit="1" customWidth="1"/>
    <col min="3323" max="3323" width="11.25" style="3" bestFit="1" customWidth="1"/>
    <col min="3324" max="3324" width="5.75" style="3" customWidth="1"/>
    <col min="3325" max="3325" width="7.75" style="3" bestFit="1" customWidth="1"/>
    <col min="3326" max="3326" width="10.5" style="3" bestFit="1" customWidth="1"/>
    <col min="3327" max="3327" width="6.5" style="3" customWidth="1"/>
    <col min="3328" max="3329" width="8" style="3" bestFit="1" customWidth="1"/>
    <col min="3330" max="3330" width="8.25" style="3" customWidth="1"/>
    <col min="3331" max="3331" width="10.875" style="3" bestFit="1" customWidth="1"/>
    <col min="3332" max="3332" width="7.5" style="3" customWidth="1"/>
    <col min="3333" max="3333" width="10" style="3"/>
    <col min="3334" max="3334" width="9.125" style="3" customWidth="1"/>
    <col min="3335" max="3335" width="10.5" style="3" bestFit="1" customWidth="1"/>
    <col min="3336" max="3571" width="10" style="3"/>
    <col min="3572" max="3572" width="14.5" style="3" customWidth="1"/>
    <col min="3573" max="3573" width="9.625" style="3" customWidth="1"/>
    <col min="3574" max="3574" width="6.125" style="3" bestFit="1" customWidth="1"/>
    <col min="3575" max="3575" width="7.75" style="3" bestFit="1" customWidth="1"/>
    <col min="3576" max="3576" width="5.75" style="3" customWidth="1"/>
    <col min="3577" max="3577" width="6.625" style="3" bestFit="1" customWidth="1"/>
    <col min="3578" max="3578" width="7.75" style="3" bestFit="1" customWidth="1"/>
    <col min="3579" max="3579" width="11.25" style="3" bestFit="1" customWidth="1"/>
    <col min="3580" max="3580" width="5.75" style="3" customWidth="1"/>
    <col min="3581" max="3581" width="7.75" style="3" bestFit="1" customWidth="1"/>
    <col min="3582" max="3582" width="10.5" style="3" bestFit="1" customWidth="1"/>
    <col min="3583" max="3583" width="6.5" style="3" customWidth="1"/>
    <col min="3584" max="3585" width="8" style="3" bestFit="1" customWidth="1"/>
    <col min="3586" max="3586" width="8.25" style="3" customWidth="1"/>
    <col min="3587" max="3587" width="10.875" style="3" bestFit="1" customWidth="1"/>
    <col min="3588" max="3588" width="7.5" style="3" customWidth="1"/>
    <col min="3589" max="3589" width="10" style="3"/>
    <col min="3590" max="3590" width="9.125" style="3" customWidth="1"/>
    <col min="3591" max="3591" width="10.5" style="3" bestFit="1" customWidth="1"/>
    <col min="3592" max="3827" width="10" style="3"/>
    <col min="3828" max="3828" width="14.5" style="3" customWidth="1"/>
    <col min="3829" max="3829" width="9.625" style="3" customWidth="1"/>
    <col min="3830" max="3830" width="6.125" style="3" bestFit="1" customWidth="1"/>
    <col min="3831" max="3831" width="7.75" style="3" bestFit="1" customWidth="1"/>
    <col min="3832" max="3832" width="5.75" style="3" customWidth="1"/>
    <col min="3833" max="3833" width="6.625" style="3" bestFit="1" customWidth="1"/>
    <col min="3834" max="3834" width="7.75" style="3" bestFit="1" customWidth="1"/>
    <col min="3835" max="3835" width="11.25" style="3" bestFit="1" customWidth="1"/>
    <col min="3836" max="3836" width="5.75" style="3" customWidth="1"/>
    <col min="3837" max="3837" width="7.75" style="3" bestFit="1" customWidth="1"/>
    <col min="3838" max="3838" width="10.5" style="3" bestFit="1" customWidth="1"/>
    <col min="3839" max="3839" width="6.5" style="3" customWidth="1"/>
    <col min="3840" max="3841" width="8" style="3" bestFit="1" customWidth="1"/>
    <col min="3842" max="3842" width="8.25" style="3" customWidth="1"/>
    <col min="3843" max="3843" width="10.875" style="3" bestFit="1" customWidth="1"/>
    <col min="3844" max="3844" width="7.5" style="3" customWidth="1"/>
    <col min="3845" max="3845" width="10" style="3"/>
    <col min="3846" max="3846" width="9.125" style="3" customWidth="1"/>
    <col min="3847" max="3847" width="10.5" style="3" bestFit="1" customWidth="1"/>
    <col min="3848" max="4083" width="10" style="3"/>
    <col min="4084" max="4084" width="14.5" style="3" customWidth="1"/>
    <col min="4085" max="4085" width="9.625" style="3" customWidth="1"/>
    <col min="4086" max="4086" width="6.125" style="3" bestFit="1" customWidth="1"/>
    <col min="4087" max="4087" width="7.75" style="3" bestFit="1" customWidth="1"/>
    <col min="4088" max="4088" width="5.75" style="3" customWidth="1"/>
    <col min="4089" max="4089" width="6.625" style="3" bestFit="1" customWidth="1"/>
    <col min="4090" max="4090" width="7.75" style="3" bestFit="1" customWidth="1"/>
    <col min="4091" max="4091" width="11.25" style="3" bestFit="1" customWidth="1"/>
    <col min="4092" max="4092" width="5.75" style="3" customWidth="1"/>
    <col min="4093" max="4093" width="7.75" style="3" bestFit="1" customWidth="1"/>
    <col min="4094" max="4094" width="10.5" style="3" bestFit="1" customWidth="1"/>
    <col min="4095" max="4095" width="6.5" style="3" customWidth="1"/>
    <col min="4096" max="4097" width="8" style="3" bestFit="1" customWidth="1"/>
    <col min="4098" max="4098" width="8.25" style="3" customWidth="1"/>
    <col min="4099" max="4099" width="10.875" style="3" bestFit="1" customWidth="1"/>
    <col min="4100" max="4100" width="7.5" style="3" customWidth="1"/>
    <col min="4101" max="4101" width="10" style="3"/>
    <col min="4102" max="4102" width="9.125" style="3" customWidth="1"/>
    <col min="4103" max="4103" width="10.5" style="3" bestFit="1" customWidth="1"/>
    <col min="4104" max="4339" width="10" style="3"/>
    <col min="4340" max="4340" width="14.5" style="3" customWidth="1"/>
    <col min="4341" max="4341" width="9.625" style="3" customWidth="1"/>
    <col min="4342" max="4342" width="6.125" style="3" bestFit="1" customWidth="1"/>
    <col min="4343" max="4343" width="7.75" style="3" bestFit="1" customWidth="1"/>
    <col min="4344" max="4344" width="5.75" style="3" customWidth="1"/>
    <col min="4345" max="4345" width="6.625" style="3" bestFit="1" customWidth="1"/>
    <col min="4346" max="4346" width="7.75" style="3" bestFit="1" customWidth="1"/>
    <col min="4347" max="4347" width="11.25" style="3" bestFit="1" customWidth="1"/>
    <col min="4348" max="4348" width="5.75" style="3" customWidth="1"/>
    <col min="4349" max="4349" width="7.75" style="3" bestFit="1" customWidth="1"/>
    <col min="4350" max="4350" width="10.5" style="3" bestFit="1" customWidth="1"/>
    <col min="4351" max="4351" width="6.5" style="3" customWidth="1"/>
    <col min="4352" max="4353" width="8" style="3" bestFit="1" customWidth="1"/>
    <col min="4354" max="4354" width="8.25" style="3" customWidth="1"/>
    <col min="4355" max="4355" width="10.875" style="3" bestFit="1" customWidth="1"/>
    <col min="4356" max="4356" width="7.5" style="3" customWidth="1"/>
    <col min="4357" max="4357" width="10" style="3"/>
    <col min="4358" max="4358" width="9.125" style="3" customWidth="1"/>
    <col min="4359" max="4359" width="10.5" style="3" bestFit="1" customWidth="1"/>
    <col min="4360" max="4595" width="10" style="3"/>
    <col min="4596" max="4596" width="14.5" style="3" customWidth="1"/>
    <col min="4597" max="4597" width="9.625" style="3" customWidth="1"/>
    <col min="4598" max="4598" width="6.125" style="3" bestFit="1" customWidth="1"/>
    <col min="4599" max="4599" width="7.75" style="3" bestFit="1" customWidth="1"/>
    <col min="4600" max="4600" width="5.75" style="3" customWidth="1"/>
    <col min="4601" max="4601" width="6.625" style="3" bestFit="1" customWidth="1"/>
    <col min="4602" max="4602" width="7.75" style="3" bestFit="1" customWidth="1"/>
    <col min="4603" max="4603" width="11.25" style="3" bestFit="1" customWidth="1"/>
    <col min="4604" max="4604" width="5.75" style="3" customWidth="1"/>
    <col min="4605" max="4605" width="7.75" style="3" bestFit="1" customWidth="1"/>
    <col min="4606" max="4606" width="10.5" style="3" bestFit="1" customWidth="1"/>
    <col min="4607" max="4607" width="6.5" style="3" customWidth="1"/>
    <col min="4608" max="4609" width="8" style="3" bestFit="1" customWidth="1"/>
    <col min="4610" max="4610" width="8.25" style="3" customWidth="1"/>
    <col min="4611" max="4611" width="10.875" style="3" bestFit="1" customWidth="1"/>
    <col min="4612" max="4612" width="7.5" style="3" customWidth="1"/>
    <col min="4613" max="4613" width="10" style="3"/>
    <col min="4614" max="4614" width="9.125" style="3" customWidth="1"/>
    <col min="4615" max="4615" width="10.5" style="3" bestFit="1" customWidth="1"/>
    <col min="4616" max="4851" width="10" style="3"/>
    <col min="4852" max="4852" width="14.5" style="3" customWidth="1"/>
    <col min="4853" max="4853" width="9.625" style="3" customWidth="1"/>
    <col min="4854" max="4854" width="6.125" style="3" bestFit="1" customWidth="1"/>
    <col min="4855" max="4855" width="7.75" style="3" bestFit="1" customWidth="1"/>
    <col min="4856" max="4856" width="5.75" style="3" customWidth="1"/>
    <col min="4857" max="4857" width="6.625" style="3" bestFit="1" customWidth="1"/>
    <col min="4858" max="4858" width="7.75" style="3" bestFit="1" customWidth="1"/>
    <col min="4859" max="4859" width="11.25" style="3" bestFit="1" customWidth="1"/>
    <col min="4860" max="4860" width="5.75" style="3" customWidth="1"/>
    <col min="4861" max="4861" width="7.75" style="3" bestFit="1" customWidth="1"/>
    <col min="4862" max="4862" width="10.5" style="3" bestFit="1" customWidth="1"/>
    <col min="4863" max="4863" width="6.5" style="3" customWidth="1"/>
    <col min="4864" max="4865" width="8" style="3" bestFit="1" customWidth="1"/>
    <col min="4866" max="4866" width="8.25" style="3" customWidth="1"/>
    <col min="4867" max="4867" width="10.875" style="3" bestFit="1" customWidth="1"/>
    <col min="4868" max="4868" width="7.5" style="3" customWidth="1"/>
    <col min="4869" max="4869" width="10" style="3"/>
    <col min="4870" max="4870" width="9.125" style="3" customWidth="1"/>
    <col min="4871" max="4871" width="10.5" style="3" bestFit="1" customWidth="1"/>
    <col min="4872" max="5107" width="10" style="3"/>
    <col min="5108" max="5108" width="14.5" style="3" customWidth="1"/>
    <col min="5109" max="5109" width="9.625" style="3" customWidth="1"/>
    <col min="5110" max="5110" width="6.125" style="3" bestFit="1" customWidth="1"/>
    <col min="5111" max="5111" width="7.75" style="3" bestFit="1" customWidth="1"/>
    <col min="5112" max="5112" width="5.75" style="3" customWidth="1"/>
    <col min="5113" max="5113" width="6.625" style="3" bestFit="1" customWidth="1"/>
    <col min="5114" max="5114" width="7.75" style="3" bestFit="1" customWidth="1"/>
    <col min="5115" max="5115" width="11.25" style="3" bestFit="1" customWidth="1"/>
    <col min="5116" max="5116" width="5.75" style="3" customWidth="1"/>
    <col min="5117" max="5117" width="7.75" style="3" bestFit="1" customWidth="1"/>
    <col min="5118" max="5118" width="10.5" style="3" bestFit="1" customWidth="1"/>
    <col min="5119" max="5119" width="6.5" style="3" customWidth="1"/>
    <col min="5120" max="5121" width="8" style="3" bestFit="1" customWidth="1"/>
    <col min="5122" max="5122" width="8.25" style="3" customWidth="1"/>
    <col min="5123" max="5123" width="10.875" style="3" bestFit="1" customWidth="1"/>
    <col min="5124" max="5124" width="7.5" style="3" customWidth="1"/>
    <col min="5125" max="5125" width="10" style="3"/>
    <col min="5126" max="5126" width="9.125" style="3" customWidth="1"/>
    <col min="5127" max="5127" width="10.5" style="3" bestFit="1" customWidth="1"/>
    <col min="5128" max="5363" width="10" style="3"/>
    <col min="5364" max="5364" width="14.5" style="3" customWidth="1"/>
    <col min="5365" max="5365" width="9.625" style="3" customWidth="1"/>
    <col min="5366" max="5366" width="6.125" style="3" bestFit="1" customWidth="1"/>
    <col min="5367" max="5367" width="7.75" style="3" bestFit="1" customWidth="1"/>
    <col min="5368" max="5368" width="5.75" style="3" customWidth="1"/>
    <col min="5369" max="5369" width="6.625" style="3" bestFit="1" customWidth="1"/>
    <col min="5370" max="5370" width="7.75" style="3" bestFit="1" customWidth="1"/>
    <col min="5371" max="5371" width="11.25" style="3" bestFit="1" customWidth="1"/>
    <col min="5372" max="5372" width="5.75" style="3" customWidth="1"/>
    <col min="5373" max="5373" width="7.75" style="3" bestFit="1" customWidth="1"/>
    <col min="5374" max="5374" width="10.5" style="3" bestFit="1" customWidth="1"/>
    <col min="5375" max="5375" width="6.5" style="3" customWidth="1"/>
    <col min="5376" max="5377" width="8" style="3" bestFit="1" customWidth="1"/>
    <col min="5378" max="5378" width="8.25" style="3" customWidth="1"/>
    <col min="5379" max="5379" width="10.875" style="3" bestFit="1" customWidth="1"/>
    <col min="5380" max="5380" width="7.5" style="3" customWidth="1"/>
    <col min="5381" max="5381" width="10" style="3"/>
    <col min="5382" max="5382" width="9.125" style="3" customWidth="1"/>
    <col min="5383" max="5383" width="10.5" style="3" bestFit="1" customWidth="1"/>
    <col min="5384" max="5619" width="10" style="3"/>
    <col min="5620" max="5620" width="14.5" style="3" customWidth="1"/>
    <col min="5621" max="5621" width="9.625" style="3" customWidth="1"/>
    <col min="5622" max="5622" width="6.125" style="3" bestFit="1" customWidth="1"/>
    <col min="5623" max="5623" width="7.75" style="3" bestFit="1" customWidth="1"/>
    <col min="5624" max="5624" width="5.75" style="3" customWidth="1"/>
    <col min="5625" max="5625" width="6.625" style="3" bestFit="1" customWidth="1"/>
    <col min="5626" max="5626" width="7.75" style="3" bestFit="1" customWidth="1"/>
    <col min="5627" max="5627" width="11.25" style="3" bestFit="1" customWidth="1"/>
    <col min="5628" max="5628" width="5.75" style="3" customWidth="1"/>
    <col min="5629" max="5629" width="7.75" style="3" bestFit="1" customWidth="1"/>
    <col min="5630" max="5630" width="10.5" style="3" bestFit="1" customWidth="1"/>
    <col min="5631" max="5631" width="6.5" style="3" customWidth="1"/>
    <col min="5632" max="5633" width="8" style="3" bestFit="1" customWidth="1"/>
    <col min="5634" max="5634" width="8.25" style="3" customWidth="1"/>
    <col min="5635" max="5635" width="10.875" style="3" bestFit="1" customWidth="1"/>
    <col min="5636" max="5636" width="7.5" style="3" customWidth="1"/>
    <col min="5637" max="5637" width="10" style="3"/>
    <col min="5638" max="5638" width="9.125" style="3" customWidth="1"/>
    <col min="5639" max="5639" width="10.5" style="3" bestFit="1" customWidth="1"/>
    <col min="5640" max="5875" width="10" style="3"/>
    <col min="5876" max="5876" width="14.5" style="3" customWidth="1"/>
    <col min="5877" max="5877" width="9.625" style="3" customWidth="1"/>
    <col min="5878" max="5878" width="6.125" style="3" bestFit="1" customWidth="1"/>
    <col min="5879" max="5879" width="7.75" style="3" bestFit="1" customWidth="1"/>
    <col min="5880" max="5880" width="5.75" style="3" customWidth="1"/>
    <col min="5881" max="5881" width="6.625" style="3" bestFit="1" customWidth="1"/>
    <col min="5882" max="5882" width="7.75" style="3" bestFit="1" customWidth="1"/>
    <col min="5883" max="5883" width="11.25" style="3" bestFit="1" customWidth="1"/>
    <col min="5884" max="5884" width="5.75" style="3" customWidth="1"/>
    <col min="5885" max="5885" width="7.75" style="3" bestFit="1" customWidth="1"/>
    <col min="5886" max="5886" width="10.5" style="3" bestFit="1" customWidth="1"/>
    <col min="5887" max="5887" width="6.5" style="3" customWidth="1"/>
    <col min="5888" max="5889" width="8" style="3" bestFit="1" customWidth="1"/>
    <col min="5890" max="5890" width="8.25" style="3" customWidth="1"/>
    <col min="5891" max="5891" width="10.875" style="3" bestFit="1" customWidth="1"/>
    <col min="5892" max="5892" width="7.5" style="3" customWidth="1"/>
    <col min="5893" max="5893" width="10" style="3"/>
    <col min="5894" max="5894" width="9.125" style="3" customWidth="1"/>
    <col min="5895" max="5895" width="10.5" style="3" bestFit="1" customWidth="1"/>
    <col min="5896" max="6131" width="10" style="3"/>
    <col min="6132" max="6132" width="14.5" style="3" customWidth="1"/>
    <col min="6133" max="6133" width="9.625" style="3" customWidth="1"/>
    <col min="6134" max="6134" width="6.125" style="3" bestFit="1" customWidth="1"/>
    <col min="6135" max="6135" width="7.75" style="3" bestFit="1" customWidth="1"/>
    <col min="6136" max="6136" width="5.75" style="3" customWidth="1"/>
    <col min="6137" max="6137" width="6.625" style="3" bestFit="1" customWidth="1"/>
    <col min="6138" max="6138" width="7.75" style="3" bestFit="1" customWidth="1"/>
    <col min="6139" max="6139" width="11.25" style="3" bestFit="1" customWidth="1"/>
    <col min="6140" max="6140" width="5.75" style="3" customWidth="1"/>
    <col min="6141" max="6141" width="7.75" style="3" bestFit="1" customWidth="1"/>
    <col min="6142" max="6142" width="10.5" style="3" bestFit="1" customWidth="1"/>
    <col min="6143" max="6143" width="6.5" style="3" customWidth="1"/>
    <col min="6144" max="6145" width="8" style="3" bestFit="1" customWidth="1"/>
    <col min="6146" max="6146" width="8.25" style="3" customWidth="1"/>
    <col min="6147" max="6147" width="10.875" style="3" bestFit="1" customWidth="1"/>
    <col min="6148" max="6148" width="7.5" style="3" customWidth="1"/>
    <col min="6149" max="6149" width="10" style="3"/>
    <col min="6150" max="6150" width="9.125" style="3" customWidth="1"/>
    <col min="6151" max="6151" width="10.5" style="3" bestFit="1" customWidth="1"/>
    <col min="6152" max="6387" width="10" style="3"/>
    <col min="6388" max="6388" width="14.5" style="3" customWidth="1"/>
    <col min="6389" max="6389" width="9.625" style="3" customWidth="1"/>
    <col min="6390" max="6390" width="6.125" style="3" bestFit="1" customWidth="1"/>
    <col min="6391" max="6391" width="7.75" style="3" bestFit="1" customWidth="1"/>
    <col min="6392" max="6392" width="5.75" style="3" customWidth="1"/>
    <col min="6393" max="6393" width="6.625" style="3" bestFit="1" customWidth="1"/>
    <col min="6394" max="6394" width="7.75" style="3" bestFit="1" customWidth="1"/>
    <col min="6395" max="6395" width="11.25" style="3" bestFit="1" customWidth="1"/>
    <col min="6396" max="6396" width="5.75" style="3" customWidth="1"/>
    <col min="6397" max="6397" width="7.75" style="3" bestFit="1" customWidth="1"/>
    <col min="6398" max="6398" width="10.5" style="3" bestFit="1" customWidth="1"/>
    <col min="6399" max="6399" width="6.5" style="3" customWidth="1"/>
    <col min="6400" max="6401" width="8" style="3" bestFit="1" customWidth="1"/>
    <col min="6402" max="6402" width="8.25" style="3" customWidth="1"/>
    <col min="6403" max="6403" width="10.875" style="3" bestFit="1" customWidth="1"/>
    <col min="6404" max="6404" width="7.5" style="3" customWidth="1"/>
    <col min="6405" max="6405" width="10" style="3"/>
    <col min="6406" max="6406" width="9.125" style="3" customWidth="1"/>
    <col min="6407" max="6407" width="10.5" style="3" bestFit="1" customWidth="1"/>
    <col min="6408" max="6643" width="10" style="3"/>
    <col min="6644" max="6644" width="14.5" style="3" customWidth="1"/>
    <col min="6645" max="6645" width="9.625" style="3" customWidth="1"/>
    <col min="6646" max="6646" width="6.125" style="3" bestFit="1" customWidth="1"/>
    <col min="6647" max="6647" width="7.75" style="3" bestFit="1" customWidth="1"/>
    <col min="6648" max="6648" width="5.75" style="3" customWidth="1"/>
    <col min="6649" max="6649" width="6.625" style="3" bestFit="1" customWidth="1"/>
    <col min="6650" max="6650" width="7.75" style="3" bestFit="1" customWidth="1"/>
    <col min="6651" max="6651" width="11.25" style="3" bestFit="1" customWidth="1"/>
    <col min="6652" max="6652" width="5.75" style="3" customWidth="1"/>
    <col min="6653" max="6653" width="7.75" style="3" bestFit="1" customWidth="1"/>
    <col min="6654" max="6654" width="10.5" style="3" bestFit="1" customWidth="1"/>
    <col min="6655" max="6655" width="6.5" style="3" customWidth="1"/>
    <col min="6656" max="6657" width="8" style="3" bestFit="1" customWidth="1"/>
    <col min="6658" max="6658" width="8.25" style="3" customWidth="1"/>
    <col min="6659" max="6659" width="10.875" style="3" bestFit="1" customWidth="1"/>
    <col min="6660" max="6660" width="7.5" style="3" customWidth="1"/>
    <col min="6661" max="6661" width="10" style="3"/>
    <col min="6662" max="6662" width="9.125" style="3" customWidth="1"/>
    <col min="6663" max="6663" width="10.5" style="3" bestFit="1" customWidth="1"/>
    <col min="6664" max="6899" width="10" style="3"/>
    <col min="6900" max="6900" width="14.5" style="3" customWidth="1"/>
    <col min="6901" max="6901" width="9.625" style="3" customWidth="1"/>
    <col min="6902" max="6902" width="6.125" style="3" bestFit="1" customWidth="1"/>
    <col min="6903" max="6903" width="7.75" style="3" bestFit="1" customWidth="1"/>
    <col min="6904" max="6904" width="5.75" style="3" customWidth="1"/>
    <col min="6905" max="6905" width="6.625" style="3" bestFit="1" customWidth="1"/>
    <col min="6906" max="6906" width="7.75" style="3" bestFit="1" customWidth="1"/>
    <col min="6907" max="6907" width="11.25" style="3" bestFit="1" customWidth="1"/>
    <col min="6908" max="6908" width="5.75" style="3" customWidth="1"/>
    <col min="6909" max="6909" width="7.75" style="3" bestFit="1" customWidth="1"/>
    <col min="6910" max="6910" width="10.5" style="3" bestFit="1" customWidth="1"/>
    <col min="6911" max="6911" width="6.5" style="3" customWidth="1"/>
    <col min="6912" max="6913" width="8" style="3" bestFit="1" customWidth="1"/>
    <col min="6914" max="6914" width="8.25" style="3" customWidth="1"/>
    <col min="6915" max="6915" width="10.875" style="3" bestFit="1" customWidth="1"/>
    <col min="6916" max="6916" width="7.5" style="3" customWidth="1"/>
    <col min="6917" max="6917" width="10" style="3"/>
    <col min="6918" max="6918" width="9.125" style="3" customWidth="1"/>
    <col min="6919" max="6919" width="10.5" style="3" bestFit="1" customWidth="1"/>
    <col min="6920" max="7155" width="10" style="3"/>
    <col min="7156" max="7156" width="14.5" style="3" customWidth="1"/>
    <col min="7157" max="7157" width="9.625" style="3" customWidth="1"/>
    <col min="7158" max="7158" width="6.125" style="3" bestFit="1" customWidth="1"/>
    <col min="7159" max="7159" width="7.75" style="3" bestFit="1" customWidth="1"/>
    <col min="7160" max="7160" width="5.75" style="3" customWidth="1"/>
    <col min="7161" max="7161" width="6.625" style="3" bestFit="1" customWidth="1"/>
    <col min="7162" max="7162" width="7.75" style="3" bestFit="1" customWidth="1"/>
    <col min="7163" max="7163" width="11.25" style="3" bestFit="1" customWidth="1"/>
    <col min="7164" max="7164" width="5.75" style="3" customWidth="1"/>
    <col min="7165" max="7165" width="7.75" style="3" bestFit="1" customWidth="1"/>
    <col min="7166" max="7166" width="10.5" style="3" bestFit="1" customWidth="1"/>
    <col min="7167" max="7167" width="6.5" style="3" customWidth="1"/>
    <col min="7168" max="7169" width="8" style="3" bestFit="1" customWidth="1"/>
    <col min="7170" max="7170" width="8.25" style="3" customWidth="1"/>
    <col min="7171" max="7171" width="10.875" style="3" bestFit="1" customWidth="1"/>
    <col min="7172" max="7172" width="7.5" style="3" customWidth="1"/>
    <col min="7173" max="7173" width="10" style="3"/>
    <col min="7174" max="7174" width="9.125" style="3" customWidth="1"/>
    <col min="7175" max="7175" width="10.5" style="3" bestFit="1" customWidth="1"/>
    <col min="7176" max="7411" width="10" style="3"/>
    <col min="7412" max="7412" width="14.5" style="3" customWidth="1"/>
    <col min="7413" max="7413" width="9.625" style="3" customWidth="1"/>
    <col min="7414" max="7414" width="6.125" style="3" bestFit="1" customWidth="1"/>
    <col min="7415" max="7415" width="7.75" style="3" bestFit="1" customWidth="1"/>
    <col min="7416" max="7416" width="5.75" style="3" customWidth="1"/>
    <col min="7417" max="7417" width="6.625" style="3" bestFit="1" customWidth="1"/>
    <col min="7418" max="7418" width="7.75" style="3" bestFit="1" customWidth="1"/>
    <col min="7419" max="7419" width="11.25" style="3" bestFit="1" customWidth="1"/>
    <col min="7420" max="7420" width="5.75" style="3" customWidth="1"/>
    <col min="7421" max="7421" width="7.75" style="3" bestFit="1" customWidth="1"/>
    <col min="7422" max="7422" width="10.5" style="3" bestFit="1" customWidth="1"/>
    <col min="7423" max="7423" width="6.5" style="3" customWidth="1"/>
    <col min="7424" max="7425" width="8" style="3" bestFit="1" customWidth="1"/>
    <col min="7426" max="7426" width="8.25" style="3" customWidth="1"/>
    <col min="7427" max="7427" width="10.875" style="3" bestFit="1" customWidth="1"/>
    <col min="7428" max="7428" width="7.5" style="3" customWidth="1"/>
    <col min="7429" max="7429" width="10" style="3"/>
    <col min="7430" max="7430" width="9.125" style="3" customWidth="1"/>
    <col min="7431" max="7431" width="10.5" style="3" bestFit="1" customWidth="1"/>
    <col min="7432" max="7667" width="10" style="3"/>
    <col min="7668" max="7668" width="14.5" style="3" customWidth="1"/>
    <col min="7669" max="7669" width="9.625" style="3" customWidth="1"/>
    <col min="7670" max="7670" width="6.125" style="3" bestFit="1" customWidth="1"/>
    <col min="7671" max="7671" width="7.75" style="3" bestFit="1" customWidth="1"/>
    <col min="7672" max="7672" width="5.75" style="3" customWidth="1"/>
    <col min="7673" max="7673" width="6.625" style="3" bestFit="1" customWidth="1"/>
    <col min="7674" max="7674" width="7.75" style="3" bestFit="1" customWidth="1"/>
    <col min="7675" max="7675" width="11.25" style="3" bestFit="1" customWidth="1"/>
    <col min="7676" max="7676" width="5.75" style="3" customWidth="1"/>
    <col min="7677" max="7677" width="7.75" style="3" bestFit="1" customWidth="1"/>
    <col min="7678" max="7678" width="10.5" style="3" bestFit="1" customWidth="1"/>
    <col min="7679" max="7679" width="6.5" style="3" customWidth="1"/>
    <col min="7680" max="7681" width="8" style="3" bestFit="1" customWidth="1"/>
    <col min="7682" max="7682" width="8.25" style="3" customWidth="1"/>
    <col min="7683" max="7683" width="10.875" style="3" bestFit="1" customWidth="1"/>
    <col min="7684" max="7684" width="7.5" style="3" customWidth="1"/>
    <col min="7685" max="7685" width="10" style="3"/>
    <col min="7686" max="7686" width="9.125" style="3" customWidth="1"/>
    <col min="7687" max="7687" width="10.5" style="3" bestFit="1" customWidth="1"/>
    <col min="7688" max="7923" width="10" style="3"/>
    <col min="7924" max="7924" width="14.5" style="3" customWidth="1"/>
    <col min="7925" max="7925" width="9.625" style="3" customWidth="1"/>
    <col min="7926" max="7926" width="6.125" style="3" bestFit="1" customWidth="1"/>
    <col min="7927" max="7927" width="7.75" style="3" bestFit="1" customWidth="1"/>
    <col min="7928" max="7928" width="5.75" style="3" customWidth="1"/>
    <col min="7929" max="7929" width="6.625" style="3" bestFit="1" customWidth="1"/>
    <col min="7930" max="7930" width="7.75" style="3" bestFit="1" customWidth="1"/>
    <col min="7931" max="7931" width="11.25" style="3" bestFit="1" customWidth="1"/>
    <col min="7932" max="7932" width="5.75" style="3" customWidth="1"/>
    <col min="7933" max="7933" width="7.75" style="3" bestFit="1" customWidth="1"/>
    <col min="7934" max="7934" width="10.5" style="3" bestFit="1" customWidth="1"/>
    <col min="7935" max="7935" width="6.5" style="3" customWidth="1"/>
    <col min="7936" max="7937" width="8" style="3" bestFit="1" customWidth="1"/>
    <col min="7938" max="7938" width="8.25" style="3" customWidth="1"/>
    <col min="7939" max="7939" width="10.875" style="3" bestFit="1" customWidth="1"/>
    <col min="7940" max="7940" width="7.5" style="3" customWidth="1"/>
    <col min="7941" max="7941" width="10" style="3"/>
    <col min="7942" max="7942" width="9.125" style="3" customWidth="1"/>
    <col min="7943" max="7943" width="10.5" style="3" bestFit="1" customWidth="1"/>
    <col min="7944" max="8179" width="10" style="3"/>
    <col min="8180" max="8180" width="14.5" style="3" customWidth="1"/>
    <col min="8181" max="8181" width="9.625" style="3" customWidth="1"/>
    <col min="8182" max="8182" width="6.125" style="3" bestFit="1" customWidth="1"/>
    <col min="8183" max="8183" width="7.75" style="3" bestFit="1" customWidth="1"/>
    <col min="8184" max="8184" width="5.75" style="3" customWidth="1"/>
    <col min="8185" max="8185" width="6.625" style="3" bestFit="1" customWidth="1"/>
    <col min="8186" max="8186" width="7.75" style="3" bestFit="1" customWidth="1"/>
    <col min="8187" max="8187" width="11.25" style="3" bestFit="1" customWidth="1"/>
    <col min="8188" max="8188" width="5.75" style="3" customWidth="1"/>
    <col min="8189" max="8189" width="7.75" style="3" bestFit="1" customWidth="1"/>
    <col min="8190" max="8190" width="10.5" style="3" bestFit="1" customWidth="1"/>
    <col min="8191" max="8191" width="6.5" style="3" customWidth="1"/>
    <col min="8192" max="8193" width="8" style="3" bestFit="1" customWidth="1"/>
    <col min="8194" max="8194" width="8.25" style="3" customWidth="1"/>
    <col min="8195" max="8195" width="10.875" style="3" bestFit="1" customWidth="1"/>
    <col min="8196" max="8196" width="7.5" style="3" customWidth="1"/>
    <col min="8197" max="8197" width="10" style="3"/>
    <col min="8198" max="8198" width="9.125" style="3" customWidth="1"/>
    <col min="8199" max="8199" width="10.5" style="3" bestFit="1" customWidth="1"/>
    <col min="8200" max="8435" width="10" style="3"/>
    <col min="8436" max="8436" width="14.5" style="3" customWidth="1"/>
    <col min="8437" max="8437" width="9.625" style="3" customWidth="1"/>
    <col min="8438" max="8438" width="6.125" style="3" bestFit="1" customWidth="1"/>
    <col min="8439" max="8439" width="7.75" style="3" bestFit="1" customWidth="1"/>
    <col min="8440" max="8440" width="5.75" style="3" customWidth="1"/>
    <col min="8441" max="8441" width="6.625" style="3" bestFit="1" customWidth="1"/>
    <col min="8442" max="8442" width="7.75" style="3" bestFit="1" customWidth="1"/>
    <col min="8443" max="8443" width="11.25" style="3" bestFit="1" customWidth="1"/>
    <col min="8444" max="8444" width="5.75" style="3" customWidth="1"/>
    <col min="8445" max="8445" width="7.75" style="3" bestFit="1" customWidth="1"/>
    <col min="8446" max="8446" width="10.5" style="3" bestFit="1" customWidth="1"/>
    <col min="8447" max="8447" width="6.5" style="3" customWidth="1"/>
    <col min="8448" max="8449" width="8" style="3" bestFit="1" customWidth="1"/>
    <col min="8450" max="8450" width="8.25" style="3" customWidth="1"/>
    <col min="8451" max="8451" width="10.875" style="3" bestFit="1" customWidth="1"/>
    <col min="8452" max="8452" width="7.5" style="3" customWidth="1"/>
    <col min="8453" max="8453" width="10" style="3"/>
    <col min="8454" max="8454" width="9.125" style="3" customWidth="1"/>
    <col min="8455" max="8455" width="10.5" style="3" bestFit="1" customWidth="1"/>
    <col min="8456" max="8691" width="10" style="3"/>
    <col min="8692" max="8692" width="14.5" style="3" customWidth="1"/>
    <col min="8693" max="8693" width="9.625" style="3" customWidth="1"/>
    <col min="8694" max="8694" width="6.125" style="3" bestFit="1" customWidth="1"/>
    <col min="8695" max="8695" width="7.75" style="3" bestFit="1" customWidth="1"/>
    <col min="8696" max="8696" width="5.75" style="3" customWidth="1"/>
    <col min="8697" max="8697" width="6.625" style="3" bestFit="1" customWidth="1"/>
    <col min="8698" max="8698" width="7.75" style="3" bestFit="1" customWidth="1"/>
    <col min="8699" max="8699" width="11.25" style="3" bestFit="1" customWidth="1"/>
    <col min="8700" max="8700" width="5.75" style="3" customWidth="1"/>
    <col min="8701" max="8701" width="7.75" style="3" bestFit="1" customWidth="1"/>
    <col min="8702" max="8702" width="10.5" style="3" bestFit="1" customWidth="1"/>
    <col min="8703" max="8703" width="6.5" style="3" customWidth="1"/>
    <col min="8704" max="8705" width="8" style="3" bestFit="1" customWidth="1"/>
    <col min="8706" max="8706" width="8.25" style="3" customWidth="1"/>
    <col min="8707" max="8707" width="10.875" style="3" bestFit="1" customWidth="1"/>
    <col min="8708" max="8708" width="7.5" style="3" customWidth="1"/>
    <col min="8709" max="8709" width="10" style="3"/>
    <col min="8710" max="8710" width="9.125" style="3" customWidth="1"/>
    <col min="8711" max="8711" width="10.5" style="3" bestFit="1" customWidth="1"/>
    <col min="8712" max="8947" width="10" style="3"/>
    <col min="8948" max="8948" width="14.5" style="3" customWidth="1"/>
    <col min="8949" max="8949" width="9.625" style="3" customWidth="1"/>
    <col min="8950" max="8950" width="6.125" style="3" bestFit="1" customWidth="1"/>
    <col min="8951" max="8951" width="7.75" style="3" bestFit="1" customWidth="1"/>
    <col min="8952" max="8952" width="5.75" style="3" customWidth="1"/>
    <col min="8953" max="8953" width="6.625" style="3" bestFit="1" customWidth="1"/>
    <col min="8954" max="8954" width="7.75" style="3" bestFit="1" customWidth="1"/>
    <col min="8955" max="8955" width="11.25" style="3" bestFit="1" customWidth="1"/>
    <col min="8956" max="8956" width="5.75" style="3" customWidth="1"/>
    <col min="8957" max="8957" width="7.75" style="3" bestFit="1" customWidth="1"/>
    <col min="8958" max="8958" width="10.5" style="3" bestFit="1" customWidth="1"/>
    <col min="8959" max="8959" width="6.5" style="3" customWidth="1"/>
    <col min="8960" max="8961" width="8" style="3" bestFit="1" customWidth="1"/>
    <col min="8962" max="8962" width="8.25" style="3" customWidth="1"/>
    <col min="8963" max="8963" width="10.875" style="3" bestFit="1" customWidth="1"/>
    <col min="8964" max="8964" width="7.5" style="3" customWidth="1"/>
    <col min="8965" max="8965" width="10" style="3"/>
    <col min="8966" max="8966" width="9.125" style="3" customWidth="1"/>
    <col min="8967" max="8967" width="10.5" style="3" bestFit="1" customWidth="1"/>
    <col min="8968" max="9203" width="10" style="3"/>
    <col min="9204" max="9204" width="14.5" style="3" customWidth="1"/>
    <col min="9205" max="9205" width="9.625" style="3" customWidth="1"/>
    <col min="9206" max="9206" width="6.125" style="3" bestFit="1" customWidth="1"/>
    <col min="9207" max="9207" width="7.75" style="3" bestFit="1" customWidth="1"/>
    <col min="9208" max="9208" width="5.75" style="3" customWidth="1"/>
    <col min="9209" max="9209" width="6.625" style="3" bestFit="1" customWidth="1"/>
    <col min="9210" max="9210" width="7.75" style="3" bestFit="1" customWidth="1"/>
    <col min="9211" max="9211" width="11.25" style="3" bestFit="1" customWidth="1"/>
    <col min="9212" max="9212" width="5.75" style="3" customWidth="1"/>
    <col min="9213" max="9213" width="7.75" style="3" bestFit="1" customWidth="1"/>
    <col min="9214" max="9214" width="10.5" style="3" bestFit="1" customWidth="1"/>
    <col min="9215" max="9215" width="6.5" style="3" customWidth="1"/>
    <col min="9216" max="9217" width="8" style="3" bestFit="1" customWidth="1"/>
    <col min="9218" max="9218" width="8.25" style="3" customWidth="1"/>
    <col min="9219" max="9219" width="10.875" style="3" bestFit="1" customWidth="1"/>
    <col min="9220" max="9220" width="7.5" style="3" customWidth="1"/>
    <col min="9221" max="9221" width="10" style="3"/>
    <col min="9222" max="9222" width="9.125" style="3" customWidth="1"/>
    <col min="9223" max="9223" width="10.5" style="3" bestFit="1" customWidth="1"/>
    <col min="9224" max="9459" width="10" style="3"/>
    <col min="9460" max="9460" width="14.5" style="3" customWidth="1"/>
    <col min="9461" max="9461" width="9.625" style="3" customWidth="1"/>
    <col min="9462" max="9462" width="6.125" style="3" bestFit="1" customWidth="1"/>
    <col min="9463" max="9463" width="7.75" style="3" bestFit="1" customWidth="1"/>
    <col min="9464" max="9464" width="5.75" style="3" customWidth="1"/>
    <col min="9465" max="9465" width="6.625" style="3" bestFit="1" customWidth="1"/>
    <col min="9466" max="9466" width="7.75" style="3" bestFit="1" customWidth="1"/>
    <col min="9467" max="9467" width="11.25" style="3" bestFit="1" customWidth="1"/>
    <col min="9468" max="9468" width="5.75" style="3" customWidth="1"/>
    <col min="9469" max="9469" width="7.75" style="3" bestFit="1" customWidth="1"/>
    <col min="9470" max="9470" width="10.5" style="3" bestFit="1" customWidth="1"/>
    <col min="9471" max="9471" width="6.5" style="3" customWidth="1"/>
    <col min="9472" max="9473" width="8" style="3" bestFit="1" customWidth="1"/>
    <col min="9474" max="9474" width="8.25" style="3" customWidth="1"/>
    <col min="9475" max="9475" width="10.875" style="3" bestFit="1" customWidth="1"/>
    <col min="9476" max="9476" width="7.5" style="3" customWidth="1"/>
    <col min="9477" max="9477" width="10" style="3"/>
    <col min="9478" max="9478" width="9.125" style="3" customWidth="1"/>
    <col min="9479" max="9479" width="10.5" style="3" bestFit="1" customWidth="1"/>
    <col min="9480" max="9715" width="10" style="3"/>
    <col min="9716" max="9716" width="14.5" style="3" customWidth="1"/>
    <col min="9717" max="9717" width="9.625" style="3" customWidth="1"/>
    <col min="9718" max="9718" width="6.125" style="3" bestFit="1" customWidth="1"/>
    <col min="9719" max="9719" width="7.75" style="3" bestFit="1" customWidth="1"/>
    <col min="9720" max="9720" width="5.75" style="3" customWidth="1"/>
    <col min="9721" max="9721" width="6.625" style="3" bestFit="1" customWidth="1"/>
    <col min="9722" max="9722" width="7.75" style="3" bestFit="1" customWidth="1"/>
    <col min="9723" max="9723" width="11.25" style="3" bestFit="1" customWidth="1"/>
    <col min="9724" max="9724" width="5.75" style="3" customWidth="1"/>
    <col min="9725" max="9725" width="7.75" style="3" bestFit="1" customWidth="1"/>
    <col min="9726" max="9726" width="10.5" style="3" bestFit="1" customWidth="1"/>
    <col min="9727" max="9727" width="6.5" style="3" customWidth="1"/>
    <col min="9728" max="9729" width="8" style="3" bestFit="1" customWidth="1"/>
    <col min="9730" max="9730" width="8.25" style="3" customWidth="1"/>
    <col min="9731" max="9731" width="10.875" style="3" bestFit="1" customWidth="1"/>
    <col min="9732" max="9732" width="7.5" style="3" customWidth="1"/>
    <col min="9733" max="9733" width="10" style="3"/>
    <col min="9734" max="9734" width="9.125" style="3" customWidth="1"/>
    <col min="9735" max="9735" width="10.5" style="3" bestFit="1" customWidth="1"/>
    <col min="9736" max="9971" width="10" style="3"/>
    <col min="9972" max="9972" width="14.5" style="3" customWidth="1"/>
    <col min="9973" max="9973" width="9.625" style="3" customWidth="1"/>
    <col min="9974" max="9974" width="6.125" style="3" bestFit="1" customWidth="1"/>
    <col min="9975" max="9975" width="7.75" style="3" bestFit="1" customWidth="1"/>
    <col min="9976" max="9976" width="5.75" style="3" customWidth="1"/>
    <col min="9977" max="9977" width="6.625" style="3" bestFit="1" customWidth="1"/>
    <col min="9978" max="9978" width="7.75" style="3" bestFit="1" customWidth="1"/>
    <col min="9979" max="9979" width="11.25" style="3" bestFit="1" customWidth="1"/>
    <col min="9980" max="9980" width="5.75" style="3" customWidth="1"/>
    <col min="9981" max="9981" width="7.75" style="3" bestFit="1" customWidth="1"/>
    <col min="9982" max="9982" width="10.5" style="3" bestFit="1" customWidth="1"/>
    <col min="9983" max="9983" width="6.5" style="3" customWidth="1"/>
    <col min="9984" max="9985" width="8" style="3" bestFit="1" customWidth="1"/>
    <col min="9986" max="9986" width="8.25" style="3" customWidth="1"/>
    <col min="9987" max="9987" width="10.875" style="3" bestFit="1" customWidth="1"/>
    <col min="9988" max="9988" width="7.5" style="3" customWidth="1"/>
    <col min="9989" max="9989" width="10" style="3"/>
    <col min="9990" max="9990" width="9.125" style="3" customWidth="1"/>
    <col min="9991" max="9991" width="10.5" style="3" bestFit="1" customWidth="1"/>
    <col min="9992" max="10227" width="10" style="3"/>
    <col min="10228" max="10228" width="14.5" style="3" customWidth="1"/>
    <col min="10229" max="10229" width="9.625" style="3" customWidth="1"/>
    <col min="10230" max="10230" width="6.125" style="3" bestFit="1" customWidth="1"/>
    <col min="10231" max="10231" width="7.75" style="3" bestFit="1" customWidth="1"/>
    <col min="10232" max="10232" width="5.75" style="3" customWidth="1"/>
    <col min="10233" max="10233" width="6.625" style="3" bestFit="1" customWidth="1"/>
    <col min="10234" max="10234" width="7.75" style="3" bestFit="1" customWidth="1"/>
    <col min="10235" max="10235" width="11.25" style="3" bestFit="1" customWidth="1"/>
    <col min="10236" max="10236" width="5.75" style="3" customWidth="1"/>
    <col min="10237" max="10237" width="7.75" style="3" bestFit="1" customWidth="1"/>
    <col min="10238" max="10238" width="10.5" style="3" bestFit="1" customWidth="1"/>
    <col min="10239" max="10239" width="6.5" style="3" customWidth="1"/>
    <col min="10240" max="10241" width="8" style="3" bestFit="1" customWidth="1"/>
    <col min="10242" max="10242" width="8.25" style="3" customWidth="1"/>
    <col min="10243" max="10243" width="10.875" style="3" bestFit="1" customWidth="1"/>
    <col min="10244" max="10244" width="7.5" style="3" customWidth="1"/>
    <col min="10245" max="10245" width="10" style="3"/>
    <col min="10246" max="10246" width="9.125" style="3" customWidth="1"/>
    <col min="10247" max="10247" width="10.5" style="3" bestFit="1" customWidth="1"/>
    <col min="10248" max="10483" width="10" style="3"/>
    <col min="10484" max="10484" width="14.5" style="3" customWidth="1"/>
    <col min="10485" max="10485" width="9.625" style="3" customWidth="1"/>
    <col min="10486" max="10486" width="6.125" style="3" bestFit="1" customWidth="1"/>
    <col min="10487" max="10487" width="7.75" style="3" bestFit="1" customWidth="1"/>
    <col min="10488" max="10488" width="5.75" style="3" customWidth="1"/>
    <col min="10489" max="10489" width="6.625" style="3" bestFit="1" customWidth="1"/>
    <col min="10490" max="10490" width="7.75" style="3" bestFit="1" customWidth="1"/>
    <col min="10491" max="10491" width="11.25" style="3" bestFit="1" customWidth="1"/>
    <col min="10492" max="10492" width="5.75" style="3" customWidth="1"/>
    <col min="10493" max="10493" width="7.75" style="3" bestFit="1" customWidth="1"/>
    <col min="10494" max="10494" width="10.5" style="3" bestFit="1" customWidth="1"/>
    <col min="10495" max="10495" width="6.5" style="3" customWidth="1"/>
    <col min="10496" max="10497" width="8" style="3" bestFit="1" customWidth="1"/>
    <col min="10498" max="10498" width="8.25" style="3" customWidth="1"/>
    <col min="10499" max="10499" width="10.875" style="3" bestFit="1" customWidth="1"/>
    <col min="10500" max="10500" width="7.5" style="3" customWidth="1"/>
    <col min="10501" max="10501" width="10" style="3"/>
    <col min="10502" max="10502" width="9.125" style="3" customWidth="1"/>
    <col min="10503" max="10503" width="10.5" style="3" bestFit="1" customWidth="1"/>
    <col min="10504" max="10739" width="10" style="3"/>
    <col min="10740" max="10740" width="14.5" style="3" customWidth="1"/>
    <col min="10741" max="10741" width="9.625" style="3" customWidth="1"/>
    <col min="10742" max="10742" width="6.125" style="3" bestFit="1" customWidth="1"/>
    <col min="10743" max="10743" width="7.75" style="3" bestFit="1" customWidth="1"/>
    <col min="10744" max="10744" width="5.75" style="3" customWidth="1"/>
    <col min="10745" max="10745" width="6.625" style="3" bestFit="1" customWidth="1"/>
    <col min="10746" max="10746" width="7.75" style="3" bestFit="1" customWidth="1"/>
    <col min="10747" max="10747" width="11.25" style="3" bestFit="1" customWidth="1"/>
    <col min="10748" max="10748" width="5.75" style="3" customWidth="1"/>
    <col min="10749" max="10749" width="7.75" style="3" bestFit="1" customWidth="1"/>
    <col min="10750" max="10750" width="10.5" style="3" bestFit="1" customWidth="1"/>
    <col min="10751" max="10751" width="6.5" style="3" customWidth="1"/>
    <col min="10752" max="10753" width="8" style="3" bestFit="1" customWidth="1"/>
    <col min="10754" max="10754" width="8.25" style="3" customWidth="1"/>
    <col min="10755" max="10755" width="10.875" style="3" bestFit="1" customWidth="1"/>
    <col min="10756" max="10756" width="7.5" style="3" customWidth="1"/>
    <col min="10757" max="10757" width="10" style="3"/>
    <col min="10758" max="10758" width="9.125" style="3" customWidth="1"/>
    <col min="10759" max="10759" width="10.5" style="3" bestFit="1" customWidth="1"/>
    <col min="10760" max="10995" width="10" style="3"/>
    <col min="10996" max="10996" width="14.5" style="3" customWidth="1"/>
    <col min="10997" max="10997" width="9.625" style="3" customWidth="1"/>
    <col min="10998" max="10998" width="6.125" style="3" bestFit="1" customWidth="1"/>
    <col min="10999" max="10999" width="7.75" style="3" bestFit="1" customWidth="1"/>
    <col min="11000" max="11000" width="5.75" style="3" customWidth="1"/>
    <col min="11001" max="11001" width="6.625" style="3" bestFit="1" customWidth="1"/>
    <col min="11002" max="11002" width="7.75" style="3" bestFit="1" customWidth="1"/>
    <col min="11003" max="11003" width="11.25" style="3" bestFit="1" customWidth="1"/>
    <col min="11004" max="11004" width="5.75" style="3" customWidth="1"/>
    <col min="11005" max="11005" width="7.75" style="3" bestFit="1" customWidth="1"/>
    <col min="11006" max="11006" width="10.5" style="3" bestFit="1" customWidth="1"/>
    <col min="11007" max="11007" width="6.5" style="3" customWidth="1"/>
    <col min="11008" max="11009" width="8" style="3" bestFit="1" customWidth="1"/>
    <col min="11010" max="11010" width="8.25" style="3" customWidth="1"/>
    <col min="11011" max="11011" width="10.875" style="3" bestFit="1" customWidth="1"/>
    <col min="11012" max="11012" width="7.5" style="3" customWidth="1"/>
    <col min="11013" max="11013" width="10" style="3"/>
    <col min="11014" max="11014" width="9.125" style="3" customWidth="1"/>
    <col min="11015" max="11015" width="10.5" style="3" bestFit="1" customWidth="1"/>
    <col min="11016" max="11251" width="10" style="3"/>
    <col min="11252" max="11252" width="14.5" style="3" customWidth="1"/>
    <col min="11253" max="11253" width="9.625" style="3" customWidth="1"/>
    <col min="11254" max="11254" width="6.125" style="3" bestFit="1" customWidth="1"/>
    <col min="11255" max="11255" width="7.75" style="3" bestFit="1" customWidth="1"/>
    <col min="11256" max="11256" width="5.75" style="3" customWidth="1"/>
    <col min="11257" max="11257" width="6.625" style="3" bestFit="1" customWidth="1"/>
    <col min="11258" max="11258" width="7.75" style="3" bestFit="1" customWidth="1"/>
    <col min="11259" max="11259" width="11.25" style="3" bestFit="1" customWidth="1"/>
    <col min="11260" max="11260" width="5.75" style="3" customWidth="1"/>
    <col min="11261" max="11261" width="7.75" style="3" bestFit="1" customWidth="1"/>
    <col min="11262" max="11262" width="10.5" style="3" bestFit="1" customWidth="1"/>
    <col min="11263" max="11263" width="6.5" style="3" customWidth="1"/>
    <col min="11264" max="11265" width="8" style="3" bestFit="1" customWidth="1"/>
    <col min="11266" max="11266" width="8.25" style="3" customWidth="1"/>
    <col min="11267" max="11267" width="10.875" style="3" bestFit="1" customWidth="1"/>
    <col min="11268" max="11268" width="7.5" style="3" customWidth="1"/>
    <col min="11269" max="11269" width="10" style="3"/>
    <col min="11270" max="11270" width="9.125" style="3" customWidth="1"/>
    <col min="11271" max="11271" width="10.5" style="3" bestFit="1" customWidth="1"/>
    <col min="11272" max="11507" width="10" style="3"/>
    <col min="11508" max="11508" width="14.5" style="3" customWidth="1"/>
    <col min="11509" max="11509" width="9.625" style="3" customWidth="1"/>
    <col min="11510" max="11510" width="6.125" style="3" bestFit="1" customWidth="1"/>
    <col min="11511" max="11511" width="7.75" style="3" bestFit="1" customWidth="1"/>
    <col min="11512" max="11512" width="5.75" style="3" customWidth="1"/>
    <col min="11513" max="11513" width="6.625" style="3" bestFit="1" customWidth="1"/>
    <col min="11514" max="11514" width="7.75" style="3" bestFit="1" customWidth="1"/>
    <col min="11515" max="11515" width="11.25" style="3" bestFit="1" customWidth="1"/>
    <col min="11516" max="11516" width="5.75" style="3" customWidth="1"/>
    <col min="11517" max="11517" width="7.75" style="3" bestFit="1" customWidth="1"/>
    <col min="11518" max="11518" width="10.5" style="3" bestFit="1" customWidth="1"/>
    <col min="11519" max="11519" width="6.5" style="3" customWidth="1"/>
    <col min="11520" max="11521" width="8" style="3" bestFit="1" customWidth="1"/>
    <col min="11522" max="11522" width="8.25" style="3" customWidth="1"/>
    <col min="11523" max="11523" width="10.875" style="3" bestFit="1" customWidth="1"/>
    <col min="11524" max="11524" width="7.5" style="3" customWidth="1"/>
    <col min="11525" max="11525" width="10" style="3"/>
    <col min="11526" max="11526" width="9.125" style="3" customWidth="1"/>
    <col min="11527" max="11527" width="10.5" style="3" bestFit="1" customWidth="1"/>
    <col min="11528" max="11763" width="10" style="3"/>
    <col min="11764" max="11764" width="14.5" style="3" customWidth="1"/>
    <col min="11765" max="11765" width="9.625" style="3" customWidth="1"/>
    <col min="11766" max="11766" width="6.125" style="3" bestFit="1" customWidth="1"/>
    <col min="11767" max="11767" width="7.75" style="3" bestFit="1" customWidth="1"/>
    <col min="11768" max="11768" width="5.75" style="3" customWidth="1"/>
    <col min="11769" max="11769" width="6.625" style="3" bestFit="1" customWidth="1"/>
    <col min="11770" max="11770" width="7.75" style="3" bestFit="1" customWidth="1"/>
    <col min="11771" max="11771" width="11.25" style="3" bestFit="1" customWidth="1"/>
    <col min="11772" max="11772" width="5.75" style="3" customWidth="1"/>
    <col min="11773" max="11773" width="7.75" style="3" bestFit="1" customWidth="1"/>
    <col min="11774" max="11774" width="10.5" style="3" bestFit="1" customWidth="1"/>
    <col min="11775" max="11775" width="6.5" style="3" customWidth="1"/>
    <col min="11776" max="11777" width="8" style="3" bestFit="1" customWidth="1"/>
    <col min="11778" max="11778" width="8.25" style="3" customWidth="1"/>
    <col min="11779" max="11779" width="10.875" style="3" bestFit="1" customWidth="1"/>
    <col min="11780" max="11780" width="7.5" style="3" customWidth="1"/>
    <col min="11781" max="11781" width="10" style="3"/>
    <col min="11782" max="11782" width="9.125" style="3" customWidth="1"/>
    <col min="11783" max="11783" width="10.5" style="3" bestFit="1" customWidth="1"/>
    <col min="11784" max="12019" width="10" style="3"/>
    <col min="12020" max="12020" width="14.5" style="3" customWidth="1"/>
    <col min="12021" max="12021" width="9.625" style="3" customWidth="1"/>
    <col min="12022" max="12022" width="6.125" style="3" bestFit="1" customWidth="1"/>
    <col min="12023" max="12023" width="7.75" style="3" bestFit="1" customWidth="1"/>
    <col min="12024" max="12024" width="5.75" style="3" customWidth="1"/>
    <col min="12025" max="12025" width="6.625" style="3" bestFit="1" customWidth="1"/>
    <col min="12026" max="12026" width="7.75" style="3" bestFit="1" customWidth="1"/>
    <col min="12027" max="12027" width="11.25" style="3" bestFit="1" customWidth="1"/>
    <col min="12028" max="12028" width="5.75" style="3" customWidth="1"/>
    <col min="12029" max="12029" width="7.75" style="3" bestFit="1" customWidth="1"/>
    <col min="12030" max="12030" width="10.5" style="3" bestFit="1" customWidth="1"/>
    <col min="12031" max="12031" width="6.5" style="3" customWidth="1"/>
    <col min="12032" max="12033" width="8" style="3" bestFit="1" customWidth="1"/>
    <col min="12034" max="12034" width="8.25" style="3" customWidth="1"/>
    <col min="12035" max="12035" width="10.875" style="3" bestFit="1" customWidth="1"/>
    <col min="12036" max="12036" width="7.5" style="3" customWidth="1"/>
    <col min="12037" max="12037" width="10" style="3"/>
    <col min="12038" max="12038" width="9.125" style="3" customWidth="1"/>
    <col min="12039" max="12039" width="10.5" style="3" bestFit="1" customWidth="1"/>
    <col min="12040" max="12275" width="10" style="3"/>
    <col min="12276" max="12276" width="14.5" style="3" customWidth="1"/>
    <col min="12277" max="12277" width="9.625" style="3" customWidth="1"/>
    <col min="12278" max="12278" width="6.125" style="3" bestFit="1" customWidth="1"/>
    <col min="12279" max="12279" width="7.75" style="3" bestFit="1" customWidth="1"/>
    <col min="12280" max="12280" width="5.75" style="3" customWidth="1"/>
    <col min="12281" max="12281" width="6.625" style="3" bestFit="1" customWidth="1"/>
    <col min="12282" max="12282" width="7.75" style="3" bestFit="1" customWidth="1"/>
    <col min="12283" max="12283" width="11.25" style="3" bestFit="1" customWidth="1"/>
    <col min="12284" max="12284" width="5.75" style="3" customWidth="1"/>
    <col min="12285" max="12285" width="7.75" style="3" bestFit="1" customWidth="1"/>
    <col min="12286" max="12286" width="10.5" style="3" bestFit="1" customWidth="1"/>
    <col min="12287" max="12287" width="6.5" style="3" customWidth="1"/>
    <col min="12288" max="12289" width="8" style="3" bestFit="1" customWidth="1"/>
    <col min="12290" max="12290" width="8.25" style="3" customWidth="1"/>
    <col min="12291" max="12291" width="10.875" style="3" bestFit="1" customWidth="1"/>
    <col min="12292" max="12292" width="7.5" style="3" customWidth="1"/>
    <col min="12293" max="12293" width="10" style="3"/>
    <col min="12294" max="12294" width="9.125" style="3" customWidth="1"/>
    <col min="12295" max="12295" width="10.5" style="3" bestFit="1" customWidth="1"/>
    <col min="12296" max="12531" width="10" style="3"/>
    <col min="12532" max="12532" width="14.5" style="3" customWidth="1"/>
    <col min="12533" max="12533" width="9.625" style="3" customWidth="1"/>
    <col min="12534" max="12534" width="6.125" style="3" bestFit="1" customWidth="1"/>
    <col min="12535" max="12535" width="7.75" style="3" bestFit="1" customWidth="1"/>
    <col min="12536" max="12536" width="5.75" style="3" customWidth="1"/>
    <col min="12537" max="12537" width="6.625" style="3" bestFit="1" customWidth="1"/>
    <col min="12538" max="12538" width="7.75" style="3" bestFit="1" customWidth="1"/>
    <col min="12539" max="12539" width="11.25" style="3" bestFit="1" customWidth="1"/>
    <col min="12540" max="12540" width="5.75" style="3" customWidth="1"/>
    <col min="12541" max="12541" width="7.75" style="3" bestFit="1" customWidth="1"/>
    <col min="12542" max="12542" width="10.5" style="3" bestFit="1" customWidth="1"/>
    <col min="12543" max="12543" width="6.5" style="3" customWidth="1"/>
    <col min="12544" max="12545" width="8" style="3" bestFit="1" customWidth="1"/>
    <col min="12546" max="12546" width="8.25" style="3" customWidth="1"/>
    <col min="12547" max="12547" width="10.875" style="3" bestFit="1" customWidth="1"/>
    <col min="12548" max="12548" width="7.5" style="3" customWidth="1"/>
    <col min="12549" max="12549" width="10" style="3"/>
    <col min="12550" max="12550" width="9.125" style="3" customWidth="1"/>
    <col min="12551" max="12551" width="10.5" style="3" bestFit="1" customWidth="1"/>
    <col min="12552" max="12787" width="10" style="3"/>
    <col min="12788" max="12788" width="14.5" style="3" customWidth="1"/>
    <col min="12789" max="12789" width="9.625" style="3" customWidth="1"/>
    <col min="12790" max="12790" width="6.125" style="3" bestFit="1" customWidth="1"/>
    <col min="12791" max="12791" width="7.75" style="3" bestFit="1" customWidth="1"/>
    <col min="12792" max="12792" width="5.75" style="3" customWidth="1"/>
    <col min="12793" max="12793" width="6.625" style="3" bestFit="1" customWidth="1"/>
    <col min="12794" max="12794" width="7.75" style="3" bestFit="1" customWidth="1"/>
    <col min="12795" max="12795" width="11.25" style="3" bestFit="1" customWidth="1"/>
    <col min="12796" max="12796" width="5.75" style="3" customWidth="1"/>
    <col min="12797" max="12797" width="7.75" style="3" bestFit="1" customWidth="1"/>
    <col min="12798" max="12798" width="10.5" style="3" bestFit="1" customWidth="1"/>
    <col min="12799" max="12799" width="6.5" style="3" customWidth="1"/>
    <col min="12800" max="12801" width="8" style="3" bestFit="1" customWidth="1"/>
    <col min="12802" max="12802" width="8.25" style="3" customWidth="1"/>
    <col min="12803" max="12803" width="10.875" style="3" bestFit="1" customWidth="1"/>
    <col min="12804" max="12804" width="7.5" style="3" customWidth="1"/>
    <col min="12805" max="12805" width="10" style="3"/>
    <col min="12806" max="12806" width="9.125" style="3" customWidth="1"/>
    <col min="12807" max="12807" width="10.5" style="3" bestFit="1" customWidth="1"/>
    <col min="12808" max="13043" width="10" style="3"/>
    <col min="13044" max="13044" width="14.5" style="3" customWidth="1"/>
    <col min="13045" max="13045" width="9.625" style="3" customWidth="1"/>
    <col min="13046" max="13046" width="6.125" style="3" bestFit="1" customWidth="1"/>
    <col min="13047" max="13047" width="7.75" style="3" bestFit="1" customWidth="1"/>
    <col min="13048" max="13048" width="5.75" style="3" customWidth="1"/>
    <col min="13049" max="13049" width="6.625" style="3" bestFit="1" customWidth="1"/>
    <col min="13050" max="13050" width="7.75" style="3" bestFit="1" customWidth="1"/>
    <col min="13051" max="13051" width="11.25" style="3" bestFit="1" customWidth="1"/>
    <col min="13052" max="13052" width="5.75" style="3" customWidth="1"/>
    <col min="13053" max="13053" width="7.75" style="3" bestFit="1" customWidth="1"/>
    <col min="13054" max="13054" width="10.5" style="3" bestFit="1" customWidth="1"/>
    <col min="13055" max="13055" width="6.5" style="3" customWidth="1"/>
    <col min="13056" max="13057" width="8" style="3" bestFit="1" customWidth="1"/>
    <col min="13058" max="13058" width="8.25" style="3" customWidth="1"/>
    <col min="13059" max="13059" width="10.875" style="3" bestFit="1" customWidth="1"/>
    <col min="13060" max="13060" width="7.5" style="3" customWidth="1"/>
    <col min="13061" max="13061" width="10" style="3"/>
    <col min="13062" max="13062" width="9.125" style="3" customWidth="1"/>
    <col min="13063" max="13063" width="10.5" style="3" bestFit="1" customWidth="1"/>
    <col min="13064" max="13299" width="10" style="3"/>
    <col min="13300" max="13300" width="14.5" style="3" customWidth="1"/>
    <col min="13301" max="13301" width="9.625" style="3" customWidth="1"/>
    <col min="13302" max="13302" width="6.125" style="3" bestFit="1" customWidth="1"/>
    <col min="13303" max="13303" width="7.75" style="3" bestFit="1" customWidth="1"/>
    <col min="13304" max="13304" width="5.75" style="3" customWidth="1"/>
    <col min="13305" max="13305" width="6.625" style="3" bestFit="1" customWidth="1"/>
    <col min="13306" max="13306" width="7.75" style="3" bestFit="1" customWidth="1"/>
    <col min="13307" max="13307" width="11.25" style="3" bestFit="1" customWidth="1"/>
    <col min="13308" max="13308" width="5.75" style="3" customWidth="1"/>
    <col min="13309" max="13309" width="7.75" style="3" bestFit="1" customWidth="1"/>
    <col min="13310" max="13310" width="10.5" style="3" bestFit="1" customWidth="1"/>
    <col min="13311" max="13311" width="6.5" style="3" customWidth="1"/>
    <col min="13312" max="13313" width="8" style="3" bestFit="1" customWidth="1"/>
    <col min="13314" max="13314" width="8.25" style="3" customWidth="1"/>
    <col min="13315" max="13315" width="10.875" style="3" bestFit="1" customWidth="1"/>
    <col min="13316" max="13316" width="7.5" style="3" customWidth="1"/>
    <col min="13317" max="13317" width="10" style="3"/>
    <col min="13318" max="13318" width="9.125" style="3" customWidth="1"/>
    <col min="13319" max="13319" width="10.5" style="3" bestFit="1" customWidth="1"/>
    <col min="13320" max="13555" width="10" style="3"/>
    <col min="13556" max="13556" width="14.5" style="3" customWidth="1"/>
    <col min="13557" max="13557" width="9.625" style="3" customWidth="1"/>
    <col min="13558" max="13558" width="6.125" style="3" bestFit="1" customWidth="1"/>
    <col min="13559" max="13559" width="7.75" style="3" bestFit="1" customWidth="1"/>
    <col min="13560" max="13560" width="5.75" style="3" customWidth="1"/>
    <col min="13561" max="13561" width="6.625" style="3" bestFit="1" customWidth="1"/>
    <col min="13562" max="13562" width="7.75" style="3" bestFit="1" customWidth="1"/>
    <col min="13563" max="13563" width="11.25" style="3" bestFit="1" customWidth="1"/>
    <col min="13564" max="13564" width="5.75" style="3" customWidth="1"/>
    <col min="13565" max="13565" width="7.75" style="3" bestFit="1" customWidth="1"/>
    <col min="13566" max="13566" width="10.5" style="3" bestFit="1" customWidth="1"/>
    <col min="13567" max="13567" width="6.5" style="3" customWidth="1"/>
    <col min="13568" max="13569" width="8" style="3" bestFit="1" customWidth="1"/>
    <col min="13570" max="13570" width="8.25" style="3" customWidth="1"/>
    <col min="13571" max="13571" width="10.875" style="3" bestFit="1" customWidth="1"/>
    <col min="13572" max="13572" width="7.5" style="3" customWidth="1"/>
    <col min="13573" max="13573" width="10" style="3"/>
    <col min="13574" max="13574" width="9.125" style="3" customWidth="1"/>
    <col min="13575" max="13575" width="10.5" style="3" bestFit="1" customWidth="1"/>
    <col min="13576" max="13811" width="10" style="3"/>
    <col min="13812" max="13812" width="14.5" style="3" customWidth="1"/>
    <col min="13813" max="13813" width="9.625" style="3" customWidth="1"/>
    <col min="13814" max="13814" width="6.125" style="3" bestFit="1" customWidth="1"/>
    <col min="13815" max="13815" width="7.75" style="3" bestFit="1" customWidth="1"/>
    <col min="13816" max="13816" width="5.75" style="3" customWidth="1"/>
    <col min="13817" max="13817" width="6.625" style="3" bestFit="1" customWidth="1"/>
    <col min="13818" max="13818" width="7.75" style="3" bestFit="1" customWidth="1"/>
    <col min="13819" max="13819" width="11.25" style="3" bestFit="1" customWidth="1"/>
    <col min="13820" max="13820" width="5.75" style="3" customWidth="1"/>
    <col min="13821" max="13821" width="7.75" style="3" bestFit="1" customWidth="1"/>
    <col min="13822" max="13822" width="10.5" style="3" bestFit="1" customWidth="1"/>
    <col min="13823" max="13823" width="6.5" style="3" customWidth="1"/>
    <col min="13824" max="13825" width="8" style="3" bestFit="1" customWidth="1"/>
    <col min="13826" max="13826" width="8.25" style="3" customWidth="1"/>
    <col min="13827" max="13827" width="10.875" style="3" bestFit="1" customWidth="1"/>
    <col min="13828" max="13828" width="7.5" style="3" customWidth="1"/>
    <col min="13829" max="13829" width="10" style="3"/>
    <col min="13830" max="13830" width="9.125" style="3" customWidth="1"/>
    <col min="13831" max="13831" width="10.5" style="3" bestFit="1" customWidth="1"/>
    <col min="13832" max="14067" width="10" style="3"/>
    <col min="14068" max="14068" width="14.5" style="3" customWidth="1"/>
    <col min="14069" max="14069" width="9.625" style="3" customWidth="1"/>
    <col min="14070" max="14070" width="6.125" style="3" bestFit="1" customWidth="1"/>
    <col min="14071" max="14071" width="7.75" style="3" bestFit="1" customWidth="1"/>
    <col min="14072" max="14072" width="5.75" style="3" customWidth="1"/>
    <col min="14073" max="14073" width="6.625" style="3" bestFit="1" customWidth="1"/>
    <col min="14074" max="14074" width="7.75" style="3" bestFit="1" customWidth="1"/>
    <col min="14075" max="14075" width="11.25" style="3" bestFit="1" customWidth="1"/>
    <col min="14076" max="14076" width="5.75" style="3" customWidth="1"/>
    <col min="14077" max="14077" width="7.75" style="3" bestFit="1" customWidth="1"/>
    <col min="14078" max="14078" width="10.5" style="3" bestFit="1" customWidth="1"/>
    <col min="14079" max="14079" width="6.5" style="3" customWidth="1"/>
    <col min="14080" max="14081" width="8" style="3" bestFit="1" customWidth="1"/>
    <col min="14082" max="14082" width="8.25" style="3" customWidth="1"/>
    <col min="14083" max="14083" width="10.875" style="3" bestFit="1" customWidth="1"/>
    <col min="14084" max="14084" width="7.5" style="3" customWidth="1"/>
    <col min="14085" max="14085" width="10" style="3"/>
    <col min="14086" max="14086" width="9.125" style="3" customWidth="1"/>
    <col min="14087" max="14087" width="10.5" style="3" bestFit="1" customWidth="1"/>
    <col min="14088" max="14323" width="10" style="3"/>
    <col min="14324" max="14324" width="14.5" style="3" customWidth="1"/>
    <col min="14325" max="14325" width="9.625" style="3" customWidth="1"/>
    <col min="14326" max="14326" width="6.125" style="3" bestFit="1" customWidth="1"/>
    <col min="14327" max="14327" width="7.75" style="3" bestFit="1" customWidth="1"/>
    <col min="14328" max="14328" width="5.75" style="3" customWidth="1"/>
    <col min="14329" max="14329" width="6.625" style="3" bestFit="1" customWidth="1"/>
    <col min="14330" max="14330" width="7.75" style="3" bestFit="1" customWidth="1"/>
    <col min="14331" max="14331" width="11.25" style="3" bestFit="1" customWidth="1"/>
    <col min="14332" max="14332" width="5.75" style="3" customWidth="1"/>
    <col min="14333" max="14333" width="7.75" style="3" bestFit="1" customWidth="1"/>
    <col min="14334" max="14334" width="10.5" style="3" bestFit="1" customWidth="1"/>
    <col min="14335" max="14335" width="6.5" style="3" customWidth="1"/>
    <col min="14336" max="14337" width="8" style="3" bestFit="1" customWidth="1"/>
    <col min="14338" max="14338" width="8.25" style="3" customWidth="1"/>
    <col min="14339" max="14339" width="10.875" style="3" bestFit="1" customWidth="1"/>
    <col min="14340" max="14340" width="7.5" style="3" customWidth="1"/>
    <col min="14341" max="14341" width="10" style="3"/>
    <col min="14342" max="14342" width="9.125" style="3" customWidth="1"/>
    <col min="14343" max="14343" width="10.5" style="3" bestFit="1" customWidth="1"/>
    <col min="14344" max="14579" width="10" style="3"/>
    <col min="14580" max="14580" width="14.5" style="3" customWidth="1"/>
    <col min="14581" max="14581" width="9.625" style="3" customWidth="1"/>
    <col min="14582" max="14582" width="6.125" style="3" bestFit="1" customWidth="1"/>
    <col min="14583" max="14583" width="7.75" style="3" bestFit="1" customWidth="1"/>
    <col min="14584" max="14584" width="5.75" style="3" customWidth="1"/>
    <col min="14585" max="14585" width="6.625" style="3" bestFit="1" customWidth="1"/>
    <col min="14586" max="14586" width="7.75" style="3" bestFit="1" customWidth="1"/>
    <col min="14587" max="14587" width="11.25" style="3" bestFit="1" customWidth="1"/>
    <col min="14588" max="14588" width="5.75" style="3" customWidth="1"/>
    <col min="14589" max="14589" width="7.75" style="3" bestFit="1" customWidth="1"/>
    <col min="14590" max="14590" width="10.5" style="3" bestFit="1" customWidth="1"/>
    <col min="14591" max="14591" width="6.5" style="3" customWidth="1"/>
    <col min="14592" max="14593" width="8" style="3" bestFit="1" customWidth="1"/>
    <col min="14594" max="14594" width="8.25" style="3" customWidth="1"/>
    <col min="14595" max="14595" width="10.875" style="3" bestFit="1" customWidth="1"/>
    <col min="14596" max="14596" width="7.5" style="3" customWidth="1"/>
    <col min="14597" max="14597" width="10" style="3"/>
    <col min="14598" max="14598" width="9.125" style="3" customWidth="1"/>
    <col min="14599" max="14599" width="10.5" style="3" bestFit="1" customWidth="1"/>
    <col min="14600" max="14835" width="10" style="3"/>
    <col min="14836" max="14836" width="14.5" style="3" customWidth="1"/>
    <col min="14837" max="14837" width="9.625" style="3" customWidth="1"/>
    <col min="14838" max="14838" width="6.125" style="3" bestFit="1" customWidth="1"/>
    <col min="14839" max="14839" width="7.75" style="3" bestFit="1" customWidth="1"/>
    <col min="14840" max="14840" width="5.75" style="3" customWidth="1"/>
    <col min="14841" max="14841" width="6.625" style="3" bestFit="1" customWidth="1"/>
    <col min="14842" max="14842" width="7.75" style="3" bestFit="1" customWidth="1"/>
    <col min="14843" max="14843" width="11.25" style="3" bestFit="1" customWidth="1"/>
    <col min="14844" max="14844" width="5.75" style="3" customWidth="1"/>
    <col min="14845" max="14845" width="7.75" style="3" bestFit="1" customWidth="1"/>
    <col min="14846" max="14846" width="10.5" style="3" bestFit="1" customWidth="1"/>
    <col min="14847" max="14847" width="6.5" style="3" customWidth="1"/>
    <col min="14848" max="14849" width="8" style="3" bestFit="1" customWidth="1"/>
    <col min="14850" max="14850" width="8.25" style="3" customWidth="1"/>
    <col min="14851" max="14851" width="10.875" style="3" bestFit="1" customWidth="1"/>
    <col min="14852" max="14852" width="7.5" style="3" customWidth="1"/>
    <col min="14853" max="14853" width="10" style="3"/>
    <col min="14854" max="14854" width="9.125" style="3" customWidth="1"/>
    <col min="14855" max="14855" width="10.5" style="3" bestFit="1" customWidth="1"/>
    <col min="14856" max="15091" width="10" style="3"/>
    <col min="15092" max="15092" width="14.5" style="3" customWidth="1"/>
    <col min="15093" max="15093" width="9.625" style="3" customWidth="1"/>
    <col min="15094" max="15094" width="6.125" style="3" bestFit="1" customWidth="1"/>
    <col min="15095" max="15095" width="7.75" style="3" bestFit="1" customWidth="1"/>
    <col min="15096" max="15096" width="5.75" style="3" customWidth="1"/>
    <col min="15097" max="15097" width="6.625" style="3" bestFit="1" customWidth="1"/>
    <col min="15098" max="15098" width="7.75" style="3" bestFit="1" customWidth="1"/>
    <col min="15099" max="15099" width="11.25" style="3" bestFit="1" customWidth="1"/>
    <col min="15100" max="15100" width="5.75" style="3" customWidth="1"/>
    <col min="15101" max="15101" width="7.75" style="3" bestFit="1" customWidth="1"/>
    <col min="15102" max="15102" width="10.5" style="3" bestFit="1" customWidth="1"/>
    <col min="15103" max="15103" width="6.5" style="3" customWidth="1"/>
    <col min="15104" max="15105" width="8" style="3" bestFit="1" customWidth="1"/>
    <col min="15106" max="15106" width="8.25" style="3" customWidth="1"/>
    <col min="15107" max="15107" width="10.875" style="3" bestFit="1" customWidth="1"/>
    <col min="15108" max="15108" width="7.5" style="3" customWidth="1"/>
    <col min="15109" max="15109" width="10" style="3"/>
    <col min="15110" max="15110" width="9.125" style="3" customWidth="1"/>
    <col min="15111" max="15111" width="10.5" style="3" bestFit="1" customWidth="1"/>
    <col min="15112" max="15347" width="10" style="3"/>
    <col min="15348" max="15348" width="14.5" style="3" customWidth="1"/>
    <col min="15349" max="15349" width="9.625" style="3" customWidth="1"/>
    <col min="15350" max="15350" width="6.125" style="3" bestFit="1" customWidth="1"/>
    <col min="15351" max="15351" width="7.75" style="3" bestFit="1" customWidth="1"/>
    <col min="15352" max="15352" width="5.75" style="3" customWidth="1"/>
    <col min="15353" max="15353" width="6.625" style="3" bestFit="1" customWidth="1"/>
    <col min="15354" max="15354" width="7.75" style="3" bestFit="1" customWidth="1"/>
    <col min="15355" max="15355" width="11.25" style="3" bestFit="1" customWidth="1"/>
    <col min="15356" max="15356" width="5.75" style="3" customWidth="1"/>
    <col min="15357" max="15357" width="7.75" style="3" bestFit="1" customWidth="1"/>
    <col min="15358" max="15358" width="10.5" style="3" bestFit="1" customWidth="1"/>
    <col min="15359" max="15359" width="6.5" style="3" customWidth="1"/>
    <col min="15360" max="15361" width="8" style="3" bestFit="1" customWidth="1"/>
    <col min="15362" max="15362" width="8.25" style="3" customWidth="1"/>
    <col min="15363" max="15363" width="10.875" style="3" bestFit="1" customWidth="1"/>
    <col min="15364" max="15364" width="7.5" style="3" customWidth="1"/>
    <col min="15365" max="15365" width="10" style="3"/>
    <col min="15366" max="15366" width="9.125" style="3" customWidth="1"/>
    <col min="15367" max="15367" width="10.5" style="3" bestFit="1" customWidth="1"/>
    <col min="15368" max="15603" width="10" style="3"/>
    <col min="15604" max="15604" width="14.5" style="3" customWidth="1"/>
    <col min="15605" max="15605" width="9.625" style="3" customWidth="1"/>
    <col min="15606" max="15606" width="6.125" style="3" bestFit="1" customWidth="1"/>
    <col min="15607" max="15607" width="7.75" style="3" bestFit="1" customWidth="1"/>
    <col min="15608" max="15608" width="5.75" style="3" customWidth="1"/>
    <col min="15609" max="15609" width="6.625" style="3" bestFit="1" customWidth="1"/>
    <col min="15610" max="15610" width="7.75" style="3" bestFit="1" customWidth="1"/>
    <col min="15611" max="15611" width="11.25" style="3" bestFit="1" customWidth="1"/>
    <col min="15612" max="15612" width="5.75" style="3" customWidth="1"/>
    <col min="15613" max="15613" width="7.75" style="3" bestFit="1" customWidth="1"/>
    <col min="15614" max="15614" width="10.5" style="3" bestFit="1" customWidth="1"/>
    <col min="15615" max="15615" width="6.5" style="3" customWidth="1"/>
    <col min="15616" max="15617" width="8" style="3" bestFit="1" customWidth="1"/>
    <col min="15618" max="15618" width="8.25" style="3" customWidth="1"/>
    <col min="15619" max="15619" width="10.875" style="3" bestFit="1" customWidth="1"/>
    <col min="15620" max="15620" width="7.5" style="3" customWidth="1"/>
    <col min="15621" max="15621" width="10" style="3"/>
    <col min="15622" max="15622" width="9.125" style="3" customWidth="1"/>
    <col min="15623" max="15623" width="10.5" style="3" bestFit="1" customWidth="1"/>
    <col min="15624" max="15859" width="10" style="3"/>
    <col min="15860" max="15860" width="14.5" style="3" customWidth="1"/>
    <col min="15861" max="15861" width="9.625" style="3" customWidth="1"/>
    <col min="15862" max="15862" width="6.125" style="3" bestFit="1" customWidth="1"/>
    <col min="15863" max="15863" width="7.75" style="3" bestFit="1" customWidth="1"/>
    <col min="15864" max="15864" width="5.75" style="3" customWidth="1"/>
    <col min="15865" max="15865" width="6.625" style="3" bestFit="1" customWidth="1"/>
    <col min="15866" max="15866" width="7.75" style="3" bestFit="1" customWidth="1"/>
    <col min="15867" max="15867" width="11.25" style="3" bestFit="1" customWidth="1"/>
    <col min="15868" max="15868" width="5.75" style="3" customWidth="1"/>
    <col min="15869" max="15869" width="7.75" style="3" bestFit="1" customWidth="1"/>
    <col min="15870" max="15870" width="10.5" style="3" bestFit="1" customWidth="1"/>
    <col min="15871" max="15871" width="6.5" style="3" customWidth="1"/>
    <col min="15872" max="15873" width="8" style="3" bestFit="1" customWidth="1"/>
    <col min="15874" max="15874" width="8.25" style="3" customWidth="1"/>
    <col min="15875" max="15875" width="10.875" style="3" bestFit="1" customWidth="1"/>
    <col min="15876" max="15876" width="7.5" style="3" customWidth="1"/>
    <col min="15877" max="15877" width="10" style="3"/>
    <col min="15878" max="15878" width="9.125" style="3" customWidth="1"/>
    <col min="15879" max="15879" width="10.5" style="3" bestFit="1" customWidth="1"/>
    <col min="15880" max="16115" width="10" style="3"/>
    <col min="16116" max="16116" width="14.5" style="3" customWidth="1"/>
    <col min="16117" max="16117" width="9.625" style="3" customWidth="1"/>
    <col min="16118" max="16118" width="6.125" style="3" bestFit="1" customWidth="1"/>
    <col min="16119" max="16119" width="7.75" style="3" bestFit="1" customWidth="1"/>
    <col min="16120" max="16120" width="5.75" style="3" customWidth="1"/>
    <col min="16121" max="16121" width="6.625" style="3" bestFit="1" customWidth="1"/>
    <col min="16122" max="16122" width="7.75" style="3" bestFit="1" customWidth="1"/>
    <col min="16123" max="16123" width="11.25" style="3" bestFit="1" customWidth="1"/>
    <col min="16124" max="16124" width="5.75" style="3" customWidth="1"/>
    <col min="16125" max="16125" width="7.75" style="3" bestFit="1" customWidth="1"/>
    <col min="16126" max="16126" width="10.5" style="3" bestFit="1" customWidth="1"/>
    <col min="16127" max="16127" width="6.5" style="3" customWidth="1"/>
    <col min="16128" max="16129" width="8" style="3" bestFit="1" customWidth="1"/>
    <col min="16130" max="16130" width="8.25" style="3" customWidth="1"/>
    <col min="16131" max="16131" width="10.875" style="3" bestFit="1" customWidth="1"/>
    <col min="16132" max="16132" width="7.5" style="3" customWidth="1"/>
    <col min="16133" max="16133" width="10" style="3"/>
    <col min="16134" max="16134" width="9.125" style="3" customWidth="1"/>
    <col min="16135" max="16135" width="10.5" style="3" bestFit="1" customWidth="1"/>
    <col min="16136" max="16384" width="11" style="3"/>
  </cols>
  <sheetData>
    <row r="1" spans="1:3" s="8" customFormat="1" x14ac:dyDescent="0.2">
      <c r="A1" s="6" t="s">
        <v>510</v>
      </c>
    </row>
    <row r="2" spans="1:3" ht="15.75" x14ac:dyDescent="0.25">
      <c r="A2" s="2"/>
      <c r="C2" s="588" t="s">
        <v>158</v>
      </c>
    </row>
    <row r="3" spans="1:3" s="114" customFormat="1" ht="13.7" customHeight="1" x14ac:dyDescent="0.2">
      <c r="A3" s="111"/>
      <c r="B3" s="439">
        <f>INDICE!A3</f>
        <v>42644</v>
      </c>
      <c r="C3" s="113"/>
    </row>
    <row r="4" spans="1:3" s="114" customFormat="1" x14ac:dyDescent="0.2">
      <c r="A4" s="569" t="s">
        <v>160</v>
      </c>
      <c r="B4" s="117">
        <v>13.219150000000001</v>
      </c>
      <c r="C4" s="117">
        <v>168.97045999999997</v>
      </c>
    </row>
    <row r="5" spans="1:3" s="114" customFormat="1" x14ac:dyDescent="0.2">
      <c r="A5" s="570" t="s">
        <v>161</v>
      </c>
      <c r="B5" s="119">
        <v>0.28814000000000001</v>
      </c>
      <c r="C5" s="119">
        <v>3.2871899999999994</v>
      </c>
    </row>
    <row r="6" spans="1:3" s="114" customFormat="1" x14ac:dyDescent="0.2">
      <c r="A6" s="570" t="s">
        <v>162</v>
      </c>
      <c r="B6" s="119">
        <v>3.7843199999999997</v>
      </c>
      <c r="C6" s="119">
        <v>51.189540000000001</v>
      </c>
    </row>
    <row r="7" spans="1:3" s="114" customFormat="1" x14ac:dyDescent="0.2">
      <c r="A7" s="570" t="s">
        <v>163</v>
      </c>
      <c r="B7" s="119">
        <v>14.340779999999999</v>
      </c>
      <c r="C7" s="119">
        <v>157.82165000000001</v>
      </c>
    </row>
    <row r="8" spans="1:3" s="114" customFormat="1" x14ac:dyDescent="0.2">
      <c r="A8" s="570" t="s">
        <v>164</v>
      </c>
      <c r="B8" s="119">
        <v>83.400390000000002</v>
      </c>
      <c r="C8" s="119">
        <v>1152.0504799999994</v>
      </c>
    </row>
    <row r="9" spans="1:3" s="114" customFormat="1" x14ac:dyDescent="0.2">
      <c r="A9" s="570" t="s">
        <v>165</v>
      </c>
      <c r="B9" s="119">
        <v>0.17808000000000002</v>
      </c>
      <c r="C9" s="119">
        <v>4.5049400000000004</v>
      </c>
    </row>
    <row r="10" spans="1:3" s="114" customFormat="1" x14ac:dyDescent="0.2">
      <c r="A10" s="570" t="s">
        <v>166</v>
      </c>
      <c r="B10" s="119">
        <v>2.0994600000000001</v>
      </c>
      <c r="C10" s="119">
        <v>29.901799999999977</v>
      </c>
    </row>
    <row r="11" spans="1:3" s="114" customFormat="1" x14ac:dyDescent="0.2">
      <c r="A11" s="570" t="s">
        <v>606</v>
      </c>
      <c r="B11" s="119">
        <v>9.0352900000000016</v>
      </c>
      <c r="C11" s="119">
        <v>119.25178000000002</v>
      </c>
    </row>
    <row r="12" spans="1:3" s="114" customFormat="1" x14ac:dyDescent="0.2">
      <c r="A12" s="570" t="s">
        <v>167</v>
      </c>
      <c r="B12" s="119">
        <v>2.4257199999999997</v>
      </c>
      <c r="C12" s="119">
        <v>39.884869999999992</v>
      </c>
    </row>
    <row r="13" spans="1:3" s="114" customFormat="1" x14ac:dyDescent="0.2">
      <c r="A13" s="570" t="s">
        <v>168</v>
      </c>
      <c r="B13" s="119">
        <v>2.4995599999999998</v>
      </c>
      <c r="C13" s="119">
        <v>44.503969999999995</v>
      </c>
    </row>
    <row r="14" spans="1:3" s="114" customFormat="1" x14ac:dyDescent="0.2">
      <c r="A14" s="570" t="s">
        <v>169</v>
      </c>
      <c r="B14" s="119">
        <v>0.84357000000000015</v>
      </c>
      <c r="C14" s="119">
        <v>9.8817200000000014</v>
      </c>
    </row>
    <row r="15" spans="1:3" s="114" customFormat="1" x14ac:dyDescent="0.2">
      <c r="A15" s="570" t="s">
        <v>170</v>
      </c>
      <c r="B15" s="119">
        <v>0.20254</v>
      </c>
      <c r="C15" s="119">
        <v>2.9164199999999996</v>
      </c>
    </row>
    <row r="16" spans="1:3" s="114" customFormat="1" x14ac:dyDescent="0.2">
      <c r="A16" s="570" t="s">
        <v>171</v>
      </c>
      <c r="B16" s="119">
        <v>30.217550000000003</v>
      </c>
      <c r="C16" s="119">
        <v>353.84372999999988</v>
      </c>
    </row>
    <row r="17" spans="1:9" s="114" customFormat="1" x14ac:dyDescent="0.2">
      <c r="A17" s="570" t="s">
        <v>172</v>
      </c>
      <c r="B17" s="119">
        <v>0.27349000000000001</v>
      </c>
      <c r="C17" s="119">
        <v>2.8234100000000004</v>
      </c>
    </row>
    <row r="18" spans="1:9" s="114" customFormat="1" x14ac:dyDescent="0.2">
      <c r="A18" s="570" t="s">
        <v>173</v>
      </c>
      <c r="B18" s="119">
        <v>0.25931999999999999</v>
      </c>
      <c r="C18" s="119">
        <v>2.0731999999999999</v>
      </c>
    </row>
    <row r="19" spans="1:9" s="114" customFormat="1" x14ac:dyDescent="0.2">
      <c r="A19" s="570" t="s">
        <v>174</v>
      </c>
      <c r="B19" s="119">
        <v>2.49884</v>
      </c>
      <c r="C19" s="119">
        <v>44.835070000000002</v>
      </c>
    </row>
    <row r="20" spans="1:9" s="114" customFormat="1" x14ac:dyDescent="0.2">
      <c r="A20" s="570" t="s">
        <v>175</v>
      </c>
      <c r="B20" s="119">
        <v>0.2954</v>
      </c>
      <c r="C20" s="119">
        <v>4.8873200000000008</v>
      </c>
    </row>
    <row r="21" spans="1:9" s="114" customFormat="1" x14ac:dyDescent="0.2">
      <c r="A21" s="570" t="s">
        <v>176</v>
      </c>
      <c r="B21" s="119">
        <v>0.25509999999999999</v>
      </c>
      <c r="C21" s="119">
        <v>2.7204600000000001</v>
      </c>
    </row>
    <row r="22" spans="1:9" x14ac:dyDescent="0.2">
      <c r="A22" s="571" t="s">
        <v>177</v>
      </c>
      <c r="B22" s="119">
        <v>0.40281</v>
      </c>
      <c r="C22" s="119">
        <v>4.4958099999999996</v>
      </c>
      <c r="I22" s="114"/>
    </row>
    <row r="23" spans="1:9" x14ac:dyDescent="0.2">
      <c r="A23" s="572" t="s">
        <v>498</v>
      </c>
      <c r="B23" s="123">
        <v>166.51951000000011</v>
      </c>
      <c r="C23" s="123">
        <v>2199.8438200000028</v>
      </c>
    </row>
    <row r="24" spans="1:9" x14ac:dyDescent="0.2">
      <c r="A24" s="154" t="s">
        <v>237</v>
      </c>
      <c r="C24" s="93" t="s">
        <v>236</v>
      </c>
    </row>
    <row r="25" spans="1:9" x14ac:dyDescent="0.2">
      <c r="A25" s="124"/>
      <c r="C25" s="125"/>
    </row>
    <row r="26" spans="1:9" x14ac:dyDescent="0.2">
      <c r="A26" s="126"/>
      <c r="C26" s="125"/>
    </row>
    <row r="27" spans="1:9" ht="18" x14ac:dyDescent="0.25">
      <c r="A27" s="126"/>
      <c r="B27" s="722"/>
      <c r="C27" s="125"/>
    </row>
    <row r="28" spans="1:9" x14ac:dyDescent="0.2">
      <c r="A28" s="126"/>
      <c r="C28" s="125"/>
    </row>
    <row r="29" spans="1:9" x14ac:dyDescent="0.2">
      <c r="A29" s="126"/>
      <c r="C29" s="125"/>
    </row>
    <row r="30" spans="1:9" x14ac:dyDescent="0.2">
      <c r="A30" s="126"/>
      <c r="C30" s="125"/>
    </row>
    <row r="31" spans="1:9" x14ac:dyDescent="0.2">
      <c r="A31" s="126"/>
      <c r="C31" s="125"/>
    </row>
    <row r="32" spans="1:9" x14ac:dyDescent="0.2">
      <c r="A32" s="126"/>
      <c r="C32" s="125"/>
    </row>
    <row r="33" spans="1:3" x14ac:dyDescent="0.2">
      <c r="A33" s="126"/>
      <c r="C33" s="125"/>
    </row>
    <row r="34" spans="1:3" x14ac:dyDescent="0.2">
      <c r="A34" s="126"/>
      <c r="C34" s="125"/>
    </row>
    <row r="35" spans="1:3" x14ac:dyDescent="0.2">
      <c r="A35" s="126"/>
      <c r="C35" s="125"/>
    </row>
    <row r="36" spans="1:3" x14ac:dyDescent="0.2">
      <c r="A36" s="126"/>
      <c r="C36" s="125"/>
    </row>
    <row r="37" spans="1:3" x14ac:dyDescent="0.2">
      <c r="A37" s="126"/>
      <c r="C37" s="125"/>
    </row>
    <row r="38" spans="1:3" x14ac:dyDescent="0.2">
      <c r="A38" s="126"/>
      <c r="C38" s="125"/>
    </row>
    <row r="39" spans="1:3" x14ac:dyDescent="0.2">
      <c r="A39" s="126"/>
      <c r="C39" s="125"/>
    </row>
    <row r="40" spans="1:3" x14ac:dyDescent="0.2">
      <c r="A40" s="126"/>
      <c r="C40" s="125"/>
    </row>
    <row r="41" spans="1:3" x14ac:dyDescent="0.2">
      <c r="A41" s="126"/>
      <c r="C41" s="125"/>
    </row>
    <row r="42" spans="1:3" x14ac:dyDescent="0.2">
      <c r="A42" s="126"/>
      <c r="C42" s="125"/>
    </row>
    <row r="43" spans="1:3" x14ac:dyDescent="0.2">
      <c r="A43" s="126"/>
      <c r="C43" s="125"/>
    </row>
    <row r="44" spans="1:3" x14ac:dyDescent="0.2">
      <c r="A44" s="126"/>
      <c r="C44" s="125"/>
    </row>
    <row r="45" spans="1:3" x14ac:dyDescent="0.2">
      <c r="C45" s="125"/>
    </row>
    <row r="46" spans="1:3" x14ac:dyDescent="0.2">
      <c r="C46" s="125"/>
    </row>
  </sheetData>
  <conditionalFormatting sqref="B5:B22">
    <cfRule type="cellIs" dxfId="252" priority="3" operator="between">
      <formula>0</formula>
      <formula>0.5</formula>
    </cfRule>
    <cfRule type="cellIs" dxfId="251" priority="4" operator="between">
      <formula>0</formula>
      <formula>0.49</formula>
    </cfRule>
  </conditionalFormatting>
  <conditionalFormatting sqref="C5:C22">
    <cfRule type="cellIs" dxfId="250" priority="1" operator="between">
      <formula>0</formula>
      <formula>0.5</formula>
    </cfRule>
    <cfRule type="cellIs" dxfId="249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BM14"/>
  <sheetViews>
    <sheetView zoomScale="115" zoomScaleNormal="115" zoomScaleSheetLayoutView="100" workbookViewId="0">
      <selection activeCell="B5" sqref="B5"/>
    </sheetView>
  </sheetViews>
  <sheetFormatPr baseColWidth="10" defaultRowHeight="12.75" x14ac:dyDescent="0.2"/>
  <cols>
    <col min="1" max="1" width="22.5" style="183" customWidth="1"/>
    <col min="2" max="2" width="11" style="183" customWidth="1"/>
    <col min="3" max="3" width="11.75" style="183" customWidth="1"/>
    <col min="4" max="4" width="10.375" style="183" customWidth="1"/>
    <col min="5" max="5" width="9.875" style="183" customWidth="1"/>
    <col min="6" max="6" width="10.375" style="183" customWidth="1"/>
    <col min="7" max="7" width="11" style="183" customWidth="1"/>
    <col min="8" max="8" width="15.625" style="183" customWidth="1"/>
    <col min="9" max="11" width="11" style="183"/>
    <col min="12" max="12" width="11.5" style="183" customWidth="1"/>
    <col min="13" max="66" width="11" style="183"/>
    <col min="67" max="256" width="10" style="183"/>
    <col min="257" max="257" width="19.75" style="183" customWidth="1"/>
    <col min="258" max="258" width="10" style="183" customWidth="1"/>
    <col min="259" max="259" width="7.5" style="183" bestFit="1" customWidth="1"/>
    <col min="260" max="260" width="9.125" style="183" bestFit="1" customWidth="1"/>
    <col min="261" max="261" width="7.5" style="183" bestFit="1" customWidth="1"/>
    <col min="262" max="262" width="9.125" style="183" bestFit="1" customWidth="1"/>
    <col min="263" max="263" width="7.5" style="183" bestFit="1" customWidth="1"/>
    <col min="264" max="264" width="11" style="183" bestFit="1" customWidth="1"/>
    <col min="265" max="267" width="10" style="183"/>
    <col min="268" max="268" width="10.125" style="183" bestFit="1" customWidth="1"/>
    <col min="269" max="512" width="10" style="183"/>
    <col min="513" max="513" width="19.75" style="183" customWidth="1"/>
    <col min="514" max="514" width="10" style="183" customWidth="1"/>
    <col min="515" max="515" width="7.5" style="183" bestFit="1" customWidth="1"/>
    <col min="516" max="516" width="9.125" style="183" bestFit="1" customWidth="1"/>
    <col min="517" max="517" width="7.5" style="183" bestFit="1" customWidth="1"/>
    <col min="518" max="518" width="9.125" style="183" bestFit="1" customWidth="1"/>
    <col min="519" max="519" width="7.5" style="183" bestFit="1" customWidth="1"/>
    <col min="520" max="520" width="11" style="183" bestFit="1" customWidth="1"/>
    <col min="521" max="523" width="10" style="183"/>
    <col min="524" max="524" width="10.125" style="183" bestFit="1" customWidth="1"/>
    <col min="525" max="768" width="10" style="183"/>
    <col min="769" max="769" width="19.75" style="183" customWidth="1"/>
    <col min="770" max="770" width="10" style="183" customWidth="1"/>
    <col min="771" max="771" width="7.5" style="183" bestFit="1" customWidth="1"/>
    <col min="772" max="772" width="9.125" style="183" bestFit="1" customWidth="1"/>
    <col min="773" max="773" width="7.5" style="183" bestFit="1" customWidth="1"/>
    <col min="774" max="774" width="9.125" style="183" bestFit="1" customWidth="1"/>
    <col min="775" max="775" width="7.5" style="183" bestFit="1" customWidth="1"/>
    <col min="776" max="776" width="11" style="183" bestFit="1" customWidth="1"/>
    <col min="777" max="779" width="10" style="183"/>
    <col min="780" max="780" width="10.125" style="183" bestFit="1" customWidth="1"/>
    <col min="781" max="1024" width="11" style="183"/>
    <col min="1025" max="1025" width="19.75" style="183" customWidth="1"/>
    <col min="1026" max="1026" width="10" style="183" customWidth="1"/>
    <col min="1027" max="1027" width="7.5" style="183" bestFit="1" customWidth="1"/>
    <col min="1028" max="1028" width="9.125" style="183" bestFit="1" customWidth="1"/>
    <col min="1029" max="1029" width="7.5" style="183" bestFit="1" customWidth="1"/>
    <col min="1030" max="1030" width="9.125" style="183" bestFit="1" customWidth="1"/>
    <col min="1031" max="1031" width="7.5" style="183" bestFit="1" customWidth="1"/>
    <col min="1032" max="1032" width="11" style="183" bestFit="1" customWidth="1"/>
    <col min="1033" max="1035" width="10" style="183"/>
    <col min="1036" max="1036" width="10.125" style="183" bestFit="1" customWidth="1"/>
    <col min="1037" max="1280" width="10" style="183"/>
    <col min="1281" max="1281" width="19.75" style="183" customWidth="1"/>
    <col min="1282" max="1282" width="10" style="183" customWidth="1"/>
    <col min="1283" max="1283" width="7.5" style="183" bestFit="1" customWidth="1"/>
    <col min="1284" max="1284" width="9.125" style="183" bestFit="1" customWidth="1"/>
    <col min="1285" max="1285" width="7.5" style="183" bestFit="1" customWidth="1"/>
    <col min="1286" max="1286" width="9.125" style="183" bestFit="1" customWidth="1"/>
    <col min="1287" max="1287" width="7.5" style="183" bestFit="1" customWidth="1"/>
    <col min="1288" max="1288" width="11" style="183" bestFit="1" customWidth="1"/>
    <col min="1289" max="1291" width="10" style="183"/>
    <col min="1292" max="1292" width="10.125" style="183" bestFit="1" customWidth="1"/>
    <col min="1293" max="1536" width="10" style="183"/>
    <col min="1537" max="1537" width="19.75" style="183" customWidth="1"/>
    <col min="1538" max="1538" width="10" style="183" customWidth="1"/>
    <col min="1539" max="1539" width="7.5" style="183" bestFit="1" customWidth="1"/>
    <col min="1540" max="1540" width="9.125" style="183" bestFit="1" customWidth="1"/>
    <col min="1541" max="1541" width="7.5" style="183" bestFit="1" customWidth="1"/>
    <col min="1542" max="1542" width="9.125" style="183" bestFit="1" customWidth="1"/>
    <col min="1543" max="1543" width="7.5" style="183" bestFit="1" customWidth="1"/>
    <col min="1544" max="1544" width="11" style="183" bestFit="1" customWidth="1"/>
    <col min="1545" max="1547" width="10" style="183"/>
    <col min="1548" max="1548" width="10.125" style="183" bestFit="1" customWidth="1"/>
    <col min="1549" max="1792" width="10" style="183"/>
    <col min="1793" max="1793" width="19.75" style="183" customWidth="1"/>
    <col min="1794" max="1794" width="10" style="183" customWidth="1"/>
    <col min="1795" max="1795" width="7.5" style="183" bestFit="1" customWidth="1"/>
    <col min="1796" max="1796" width="9.125" style="183" bestFit="1" customWidth="1"/>
    <col min="1797" max="1797" width="7.5" style="183" bestFit="1" customWidth="1"/>
    <col min="1798" max="1798" width="9.125" style="183" bestFit="1" customWidth="1"/>
    <col min="1799" max="1799" width="7.5" style="183" bestFit="1" customWidth="1"/>
    <col min="1800" max="1800" width="11" style="183" bestFit="1" customWidth="1"/>
    <col min="1801" max="1803" width="10" style="183"/>
    <col min="1804" max="1804" width="10.125" style="183" bestFit="1" customWidth="1"/>
    <col min="1805" max="2048" width="11" style="183"/>
    <col min="2049" max="2049" width="19.75" style="183" customWidth="1"/>
    <col min="2050" max="2050" width="10" style="183" customWidth="1"/>
    <col min="2051" max="2051" width="7.5" style="183" bestFit="1" customWidth="1"/>
    <col min="2052" max="2052" width="9.125" style="183" bestFit="1" customWidth="1"/>
    <col min="2053" max="2053" width="7.5" style="183" bestFit="1" customWidth="1"/>
    <col min="2054" max="2054" width="9.125" style="183" bestFit="1" customWidth="1"/>
    <col min="2055" max="2055" width="7.5" style="183" bestFit="1" customWidth="1"/>
    <col min="2056" max="2056" width="11" style="183" bestFit="1" customWidth="1"/>
    <col min="2057" max="2059" width="10" style="183"/>
    <col min="2060" max="2060" width="10.125" style="183" bestFit="1" customWidth="1"/>
    <col min="2061" max="2304" width="10" style="183"/>
    <col min="2305" max="2305" width="19.75" style="183" customWidth="1"/>
    <col min="2306" max="2306" width="10" style="183" customWidth="1"/>
    <col min="2307" max="2307" width="7.5" style="183" bestFit="1" customWidth="1"/>
    <col min="2308" max="2308" width="9.125" style="183" bestFit="1" customWidth="1"/>
    <col min="2309" max="2309" width="7.5" style="183" bestFit="1" customWidth="1"/>
    <col min="2310" max="2310" width="9.125" style="183" bestFit="1" customWidth="1"/>
    <col min="2311" max="2311" width="7.5" style="183" bestFit="1" customWidth="1"/>
    <col min="2312" max="2312" width="11" style="183" bestFit="1" customWidth="1"/>
    <col min="2313" max="2315" width="10" style="183"/>
    <col min="2316" max="2316" width="10.125" style="183" bestFit="1" customWidth="1"/>
    <col min="2317" max="2560" width="10" style="183"/>
    <col min="2561" max="2561" width="19.75" style="183" customWidth="1"/>
    <col min="2562" max="2562" width="10" style="183" customWidth="1"/>
    <col min="2563" max="2563" width="7.5" style="183" bestFit="1" customWidth="1"/>
    <col min="2564" max="2564" width="9.125" style="183" bestFit="1" customWidth="1"/>
    <col min="2565" max="2565" width="7.5" style="183" bestFit="1" customWidth="1"/>
    <col min="2566" max="2566" width="9.125" style="183" bestFit="1" customWidth="1"/>
    <col min="2567" max="2567" width="7.5" style="183" bestFit="1" customWidth="1"/>
    <col min="2568" max="2568" width="11" style="183" bestFit="1" customWidth="1"/>
    <col min="2569" max="2571" width="10" style="183"/>
    <col min="2572" max="2572" width="10.125" style="183" bestFit="1" customWidth="1"/>
    <col min="2573" max="2816" width="10" style="183"/>
    <col min="2817" max="2817" width="19.75" style="183" customWidth="1"/>
    <col min="2818" max="2818" width="10" style="183" customWidth="1"/>
    <col min="2819" max="2819" width="7.5" style="183" bestFit="1" customWidth="1"/>
    <col min="2820" max="2820" width="9.125" style="183" bestFit="1" customWidth="1"/>
    <col min="2821" max="2821" width="7.5" style="183" bestFit="1" customWidth="1"/>
    <col min="2822" max="2822" width="9.125" style="183" bestFit="1" customWidth="1"/>
    <col min="2823" max="2823" width="7.5" style="183" bestFit="1" customWidth="1"/>
    <col min="2824" max="2824" width="11" style="183" bestFit="1" customWidth="1"/>
    <col min="2825" max="2827" width="10" style="183"/>
    <col min="2828" max="2828" width="10.125" style="183" bestFit="1" customWidth="1"/>
    <col min="2829" max="3072" width="11" style="183"/>
    <col min="3073" max="3073" width="19.75" style="183" customWidth="1"/>
    <col min="3074" max="3074" width="10" style="183" customWidth="1"/>
    <col min="3075" max="3075" width="7.5" style="183" bestFit="1" customWidth="1"/>
    <col min="3076" max="3076" width="9.125" style="183" bestFit="1" customWidth="1"/>
    <col min="3077" max="3077" width="7.5" style="183" bestFit="1" customWidth="1"/>
    <col min="3078" max="3078" width="9.125" style="183" bestFit="1" customWidth="1"/>
    <col min="3079" max="3079" width="7.5" style="183" bestFit="1" customWidth="1"/>
    <col min="3080" max="3080" width="11" style="183" bestFit="1" customWidth="1"/>
    <col min="3081" max="3083" width="10" style="183"/>
    <col min="3084" max="3084" width="10.125" style="183" bestFit="1" customWidth="1"/>
    <col min="3085" max="3328" width="10" style="183"/>
    <col min="3329" max="3329" width="19.75" style="183" customWidth="1"/>
    <col min="3330" max="3330" width="10" style="183" customWidth="1"/>
    <col min="3331" max="3331" width="7.5" style="183" bestFit="1" customWidth="1"/>
    <col min="3332" max="3332" width="9.125" style="183" bestFit="1" customWidth="1"/>
    <col min="3333" max="3333" width="7.5" style="183" bestFit="1" customWidth="1"/>
    <col min="3334" max="3334" width="9.125" style="183" bestFit="1" customWidth="1"/>
    <col min="3335" max="3335" width="7.5" style="183" bestFit="1" customWidth="1"/>
    <col min="3336" max="3336" width="11" style="183" bestFit="1" customWidth="1"/>
    <col min="3337" max="3339" width="10" style="183"/>
    <col min="3340" max="3340" width="10.125" style="183" bestFit="1" customWidth="1"/>
    <col min="3341" max="3584" width="10" style="183"/>
    <col min="3585" max="3585" width="19.75" style="183" customWidth="1"/>
    <col min="3586" max="3586" width="10" style="183" customWidth="1"/>
    <col min="3587" max="3587" width="7.5" style="183" bestFit="1" customWidth="1"/>
    <col min="3588" max="3588" width="9.125" style="183" bestFit="1" customWidth="1"/>
    <col min="3589" max="3589" width="7.5" style="183" bestFit="1" customWidth="1"/>
    <col min="3590" max="3590" width="9.125" style="183" bestFit="1" customWidth="1"/>
    <col min="3591" max="3591" width="7.5" style="183" bestFit="1" customWidth="1"/>
    <col min="3592" max="3592" width="11" style="183" bestFit="1" customWidth="1"/>
    <col min="3593" max="3595" width="10" style="183"/>
    <col min="3596" max="3596" width="10.125" style="183" bestFit="1" customWidth="1"/>
    <col min="3597" max="3840" width="10" style="183"/>
    <col min="3841" max="3841" width="19.75" style="183" customWidth="1"/>
    <col min="3842" max="3842" width="10" style="183" customWidth="1"/>
    <col min="3843" max="3843" width="7.5" style="183" bestFit="1" customWidth="1"/>
    <col min="3844" max="3844" width="9.125" style="183" bestFit="1" customWidth="1"/>
    <col min="3845" max="3845" width="7.5" style="183" bestFit="1" customWidth="1"/>
    <col min="3846" max="3846" width="9.125" style="183" bestFit="1" customWidth="1"/>
    <col min="3847" max="3847" width="7.5" style="183" bestFit="1" customWidth="1"/>
    <col min="3848" max="3848" width="11" style="183" bestFit="1" customWidth="1"/>
    <col min="3849" max="3851" width="10" style="183"/>
    <col min="3852" max="3852" width="10.125" style="183" bestFit="1" customWidth="1"/>
    <col min="3853" max="4096" width="11" style="183"/>
    <col min="4097" max="4097" width="19.75" style="183" customWidth="1"/>
    <col min="4098" max="4098" width="10" style="183" customWidth="1"/>
    <col min="4099" max="4099" width="7.5" style="183" bestFit="1" customWidth="1"/>
    <col min="4100" max="4100" width="9.125" style="183" bestFit="1" customWidth="1"/>
    <col min="4101" max="4101" width="7.5" style="183" bestFit="1" customWidth="1"/>
    <col min="4102" max="4102" width="9.125" style="183" bestFit="1" customWidth="1"/>
    <col min="4103" max="4103" width="7.5" style="183" bestFit="1" customWidth="1"/>
    <col min="4104" max="4104" width="11" style="183" bestFit="1" customWidth="1"/>
    <col min="4105" max="4107" width="10" style="183"/>
    <col min="4108" max="4108" width="10.125" style="183" bestFit="1" customWidth="1"/>
    <col min="4109" max="4352" width="10" style="183"/>
    <col min="4353" max="4353" width="19.75" style="183" customWidth="1"/>
    <col min="4354" max="4354" width="10" style="183" customWidth="1"/>
    <col min="4355" max="4355" width="7.5" style="183" bestFit="1" customWidth="1"/>
    <col min="4356" max="4356" width="9.125" style="183" bestFit="1" customWidth="1"/>
    <col min="4357" max="4357" width="7.5" style="183" bestFit="1" customWidth="1"/>
    <col min="4358" max="4358" width="9.125" style="183" bestFit="1" customWidth="1"/>
    <col min="4359" max="4359" width="7.5" style="183" bestFit="1" customWidth="1"/>
    <col min="4360" max="4360" width="11" style="183" bestFit="1" customWidth="1"/>
    <col min="4361" max="4363" width="10" style="183"/>
    <col min="4364" max="4364" width="10.125" style="183" bestFit="1" customWidth="1"/>
    <col min="4365" max="4608" width="10" style="183"/>
    <col min="4609" max="4609" width="19.75" style="183" customWidth="1"/>
    <col min="4610" max="4610" width="10" style="183" customWidth="1"/>
    <col min="4611" max="4611" width="7.5" style="183" bestFit="1" customWidth="1"/>
    <col min="4612" max="4612" width="9.125" style="183" bestFit="1" customWidth="1"/>
    <col min="4613" max="4613" width="7.5" style="183" bestFit="1" customWidth="1"/>
    <col min="4614" max="4614" width="9.125" style="183" bestFit="1" customWidth="1"/>
    <col min="4615" max="4615" width="7.5" style="183" bestFit="1" customWidth="1"/>
    <col min="4616" max="4616" width="11" style="183" bestFit="1" customWidth="1"/>
    <col min="4617" max="4619" width="10" style="183"/>
    <col min="4620" max="4620" width="10.125" style="183" bestFit="1" customWidth="1"/>
    <col min="4621" max="4864" width="10" style="183"/>
    <col min="4865" max="4865" width="19.75" style="183" customWidth="1"/>
    <col min="4866" max="4866" width="10" style="183" customWidth="1"/>
    <col min="4867" max="4867" width="7.5" style="183" bestFit="1" customWidth="1"/>
    <col min="4868" max="4868" width="9.125" style="183" bestFit="1" customWidth="1"/>
    <col min="4869" max="4869" width="7.5" style="183" bestFit="1" customWidth="1"/>
    <col min="4870" max="4870" width="9.125" style="183" bestFit="1" customWidth="1"/>
    <col min="4871" max="4871" width="7.5" style="183" bestFit="1" customWidth="1"/>
    <col min="4872" max="4872" width="11" style="183" bestFit="1" customWidth="1"/>
    <col min="4873" max="4875" width="10" style="183"/>
    <col min="4876" max="4876" width="10.125" style="183" bestFit="1" customWidth="1"/>
    <col min="4877" max="5120" width="11" style="183"/>
    <col min="5121" max="5121" width="19.75" style="183" customWidth="1"/>
    <col min="5122" max="5122" width="10" style="183" customWidth="1"/>
    <col min="5123" max="5123" width="7.5" style="183" bestFit="1" customWidth="1"/>
    <col min="5124" max="5124" width="9.125" style="183" bestFit="1" customWidth="1"/>
    <col min="5125" max="5125" width="7.5" style="183" bestFit="1" customWidth="1"/>
    <col min="5126" max="5126" width="9.125" style="183" bestFit="1" customWidth="1"/>
    <col min="5127" max="5127" width="7.5" style="183" bestFit="1" customWidth="1"/>
    <col min="5128" max="5128" width="11" style="183" bestFit="1" customWidth="1"/>
    <col min="5129" max="5131" width="10" style="183"/>
    <col min="5132" max="5132" width="10.125" style="183" bestFit="1" customWidth="1"/>
    <col min="5133" max="5376" width="10" style="183"/>
    <col min="5377" max="5377" width="19.75" style="183" customWidth="1"/>
    <col min="5378" max="5378" width="10" style="183" customWidth="1"/>
    <col min="5379" max="5379" width="7.5" style="183" bestFit="1" customWidth="1"/>
    <col min="5380" max="5380" width="9.125" style="183" bestFit="1" customWidth="1"/>
    <col min="5381" max="5381" width="7.5" style="183" bestFit="1" customWidth="1"/>
    <col min="5382" max="5382" width="9.125" style="183" bestFit="1" customWidth="1"/>
    <col min="5383" max="5383" width="7.5" style="183" bestFit="1" customWidth="1"/>
    <col min="5384" max="5384" width="11" style="183" bestFit="1" customWidth="1"/>
    <col min="5385" max="5387" width="10" style="183"/>
    <col min="5388" max="5388" width="10.125" style="183" bestFit="1" customWidth="1"/>
    <col min="5389" max="5632" width="10" style="183"/>
    <col min="5633" max="5633" width="19.75" style="183" customWidth="1"/>
    <col min="5634" max="5634" width="10" style="183" customWidth="1"/>
    <col min="5635" max="5635" width="7.5" style="183" bestFit="1" customWidth="1"/>
    <col min="5636" max="5636" width="9.125" style="183" bestFit="1" customWidth="1"/>
    <col min="5637" max="5637" width="7.5" style="183" bestFit="1" customWidth="1"/>
    <col min="5638" max="5638" width="9.125" style="183" bestFit="1" customWidth="1"/>
    <col min="5639" max="5639" width="7.5" style="183" bestFit="1" customWidth="1"/>
    <col min="5640" max="5640" width="11" style="183" bestFit="1" customWidth="1"/>
    <col min="5641" max="5643" width="10" style="183"/>
    <col min="5644" max="5644" width="10.125" style="183" bestFit="1" customWidth="1"/>
    <col min="5645" max="5888" width="10" style="183"/>
    <col min="5889" max="5889" width="19.75" style="183" customWidth="1"/>
    <col min="5890" max="5890" width="10" style="183" customWidth="1"/>
    <col min="5891" max="5891" width="7.5" style="183" bestFit="1" customWidth="1"/>
    <col min="5892" max="5892" width="9.125" style="183" bestFit="1" customWidth="1"/>
    <col min="5893" max="5893" width="7.5" style="183" bestFit="1" customWidth="1"/>
    <col min="5894" max="5894" width="9.125" style="183" bestFit="1" customWidth="1"/>
    <col min="5895" max="5895" width="7.5" style="183" bestFit="1" customWidth="1"/>
    <col min="5896" max="5896" width="11" style="183" bestFit="1" customWidth="1"/>
    <col min="5897" max="5899" width="10" style="183"/>
    <col min="5900" max="5900" width="10.125" style="183" bestFit="1" customWidth="1"/>
    <col min="5901" max="6144" width="11" style="183"/>
    <col min="6145" max="6145" width="19.75" style="183" customWidth="1"/>
    <col min="6146" max="6146" width="10" style="183" customWidth="1"/>
    <col min="6147" max="6147" width="7.5" style="183" bestFit="1" customWidth="1"/>
    <col min="6148" max="6148" width="9.125" style="183" bestFit="1" customWidth="1"/>
    <col min="6149" max="6149" width="7.5" style="183" bestFit="1" customWidth="1"/>
    <col min="6150" max="6150" width="9.125" style="183" bestFit="1" customWidth="1"/>
    <col min="6151" max="6151" width="7.5" style="183" bestFit="1" customWidth="1"/>
    <col min="6152" max="6152" width="11" style="183" bestFit="1" customWidth="1"/>
    <col min="6153" max="6155" width="10" style="183"/>
    <col min="6156" max="6156" width="10.125" style="183" bestFit="1" customWidth="1"/>
    <col min="6157" max="6400" width="10" style="183"/>
    <col min="6401" max="6401" width="19.75" style="183" customWidth="1"/>
    <col min="6402" max="6402" width="10" style="183" customWidth="1"/>
    <col min="6403" max="6403" width="7.5" style="183" bestFit="1" customWidth="1"/>
    <col min="6404" max="6404" width="9.125" style="183" bestFit="1" customWidth="1"/>
    <col min="6405" max="6405" width="7.5" style="183" bestFit="1" customWidth="1"/>
    <col min="6406" max="6406" width="9.125" style="183" bestFit="1" customWidth="1"/>
    <col min="6407" max="6407" width="7.5" style="183" bestFit="1" customWidth="1"/>
    <col min="6408" max="6408" width="11" style="183" bestFit="1" customWidth="1"/>
    <col min="6409" max="6411" width="10" style="183"/>
    <col min="6412" max="6412" width="10.125" style="183" bestFit="1" customWidth="1"/>
    <col min="6413" max="6656" width="10" style="183"/>
    <col min="6657" max="6657" width="19.75" style="183" customWidth="1"/>
    <col min="6658" max="6658" width="10" style="183" customWidth="1"/>
    <col min="6659" max="6659" width="7.5" style="183" bestFit="1" customWidth="1"/>
    <col min="6660" max="6660" width="9.125" style="183" bestFit="1" customWidth="1"/>
    <col min="6661" max="6661" width="7.5" style="183" bestFit="1" customWidth="1"/>
    <col min="6662" max="6662" width="9.125" style="183" bestFit="1" customWidth="1"/>
    <col min="6663" max="6663" width="7.5" style="183" bestFit="1" customWidth="1"/>
    <col min="6664" max="6664" width="11" style="183" bestFit="1" customWidth="1"/>
    <col min="6665" max="6667" width="10" style="183"/>
    <col min="6668" max="6668" width="10.125" style="183" bestFit="1" customWidth="1"/>
    <col min="6669" max="6912" width="10" style="183"/>
    <col min="6913" max="6913" width="19.75" style="183" customWidth="1"/>
    <col min="6914" max="6914" width="10" style="183" customWidth="1"/>
    <col min="6915" max="6915" width="7.5" style="183" bestFit="1" customWidth="1"/>
    <col min="6916" max="6916" width="9.125" style="183" bestFit="1" customWidth="1"/>
    <col min="6917" max="6917" width="7.5" style="183" bestFit="1" customWidth="1"/>
    <col min="6918" max="6918" width="9.125" style="183" bestFit="1" customWidth="1"/>
    <col min="6919" max="6919" width="7.5" style="183" bestFit="1" customWidth="1"/>
    <col min="6920" max="6920" width="11" style="183" bestFit="1" customWidth="1"/>
    <col min="6921" max="6923" width="10" style="183"/>
    <col min="6924" max="6924" width="10.125" style="183" bestFit="1" customWidth="1"/>
    <col min="6925" max="7168" width="11" style="183"/>
    <col min="7169" max="7169" width="19.75" style="183" customWidth="1"/>
    <col min="7170" max="7170" width="10" style="183" customWidth="1"/>
    <col min="7171" max="7171" width="7.5" style="183" bestFit="1" customWidth="1"/>
    <col min="7172" max="7172" width="9.125" style="183" bestFit="1" customWidth="1"/>
    <col min="7173" max="7173" width="7.5" style="183" bestFit="1" customWidth="1"/>
    <col min="7174" max="7174" width="9.125" style="183" bestFit="1" customWidth="1"/>
    <col min="7175" max="7175" width="7.5" style="183" bestFit="1" customWidth="1"/>
    <col min="7176" max="7176" width="11" style="183" bestFit="1" customWidth="1"/>
    <col min="7177" max="7179" width="10" style="183"/>
    <col min="7180" max="7180" width="10.125" style="183" bestFit="1" customWidth="1"/>
    <col min="7181" max="7424" width="10" style="183"/>
    <col min="7425" max="7425" width="19.75" style="183" customWidth="1"/>
    <col min="7426" max="7426" width="10" style="183" customWidth="1"/>
    <col min="7427" max="7427" width="7.5" style="183" bestFit="1" customWidth="1"/>
    <col min="7428" max="7428" width="9.125" style="183" bestFit="1" customWidth="1"/>
    <col min="7429" max="7429" width="7.5" style="183" bestFit="1" customWidth="1"/>
    <col min="7430" max="7430" width="9.125" style="183" bestFit="1" customWidth="1"/>
    <col min="7431" max="7431" width="7.5" style="183" bestFit="1" customWidth="1"/>
    <col min="7432" max="7432" width="11" style="183" bestFit="1" customWidth="1"/>
    <col min="7433" max="7435" width="10" style="183"/>
    <col min="7436" max="7436" width="10.125" style="183" bestFit="1" customWidth="1"/>
    <col min="7437" max="7680" width="10" style="183"/>
    <col min="7681" max="7681" width="19.75" style="183" customWidth="1"/>
    <col min="7682" max="7682" width="10" style="183" customWidth="1"/>
    <col min="7683" max="7683" width="7.5" style="183" bestFit="1" customWidth="1"/>
    <col min="7684" max="7684" width="9.125" style="183" bestFit="1" customWidth="1"/>
    <col min="7685" max="7685" width="7.5" style="183" bestFit="1" customWidth="1"/>
    <col min="7686" max="7686" width="9.125" style="183" bestFit="1" customWidth="1"/>
    <col min="7687" max="7687" width="7.5" style="183" bestFit="1" customWidth="1"/>
    <col min="7688" max="7688" width="11" style="183" bestFit="1" customWidth="1"/>
    <col min="7689" max="7691" width="10" style="183"/>
    <col min="7692" max="7692" width="10.125" style="183" bestFit="1" customWidth="1"/>
    <col min="7693" max="7936" width="10" style="183"/>
    <col min="7937" max="7937" width="19.75" style="183" customWidth="1"/>
    <col min="7938" max="7938" width="10" style="183" customWidth="1"/>
    <col min="7939" max="7939" width="7.5" style="183" bestFit="1" customWidth="1"/>
    <col min="7940" max="7940" width="9.125" style="183" bestFit="1" customWidth="1"/>
    <col min="7941" max="7941" width="7.5" style="183" bestFit="1" customWidth="1"/>
    <col min="7942" max="7942" width="9.125" style="183" bestFit="1" customWidth="1"/>
    <col min="7943" max="7943" width="7.5" style="183" bestFit="1" customWidth="1"/>
    <col min="7944" max="7944" width="11" style="183" bestFit="1" customWidth="1"/>
    <col min="7945" max="7947" width="10" style="183"/>
    <col min="7948" max="7948" width="10.125" style="183" bestFit="1" customWidth="1"/>
    <col min="7949" max="8192" width="11" style="183"/>
    <col min="8193" max="8193" width="19.75" style="183" customWidth="1"/>
    <col min="8194" max="8194" width="10" style="183" customWidth="1"/>
    <col min="8195" max="8195" width="7.5" style="183" bestFit="1" customWidth="1"/>
    <col min="8196" max="8196" width="9.125" style="183" bestFit="1" customWidth="1"/>
    <col min="8197" max="8197" width="7.5" style="183" bestFit="1" customWidth="1"/>
    <col min="8198" max="8198" width="9.125" style="183" bestFit="1" customWidth="1"/>
    <col min="8199" max="8199" width="7.5" style="183" bestFit="1" customWidth="1"/>
    <col min="8200" max="8200" width="11" style="183" bestFit="1" customWidth="1"/>
    <col min="8201" max="8203" width="10" style="183"/>
    <col min="8204" max="8204" width="10.125" style="183" bestFit="1" customWidth="1"/>
    <col min="8205" max="8448" width="10" style="183"/>
    <col min="8449" max="8449" width="19.75" style="183" customWidth="1"/>
    <col min="8450" max="8450" width="10" style="183" customWidth="1"/>
    <col min="8451" max="8451" width="7.5" style="183" bestFit="1" customWidth="1"/>
    <col min="8452" max="8452" width="9.125" style="183" bestFit="1" customWidth="1"/>
    <col min="8453" max="8453" width="7.5" style="183" bestFit="1" customWidth="1"/>
    <col min="8454" max="8454" width="9.125" style="183" bestFit="1" customWidth="1"/>
    <col min="8455" max="8455" width="7.5" style="183" bestFit="1" customWidth="1"/>
    <col min="8456" max="8456" width="11" style="183" bestFit="1" customWidth="1"/>
    <col min="8457" max="8459" width="10" style="183"/>
    <col min="8460" max="8460" width="10.125" style="183" bestFit="1" customWidth="1"/>
    <col min="8461" max="8704" width="10" style="183"/>
    <col min="8705" max="8705" width="19.75" style="183" customWidth="1"/>
    <col min="8706" max="8706" width="10" style="183" customWidth="1"/>
    <col min="8707" max="8707" width="7.5" style="183" bestFit="1" customWidth="1"/>
    <col min="8708" max="8708" width="9.125" style="183" bestFit="1" customWidth="1"/>
    <col min="8709" max="8709" width="7.5" style="183" bestFit="1" customWidth="1"/>
    <col min="8710" max="8710" width="9.125" style="183" bestFit="1" customWidth="1"/>
    <col min="8711" max="8711" width="7.5" style="183" bestFit="1" customWidth="1"/>
    <col min="8712" max="8712" width="11" style="183" bestFit="1" customWidth="1"/>
    <col min="8713" max="8715" width="10" style="183"/>
    <col min="8716" max="8716" width="10.125" style="183" bestFit="1" customWidth="1"/>
    <col min="8717" max="8960" width="10" style="183"/>
    <col min="8961" max="8961" width="19.75" style="183" customWidth="1"/>
    <col min="8962" max="8962" width="10" style="183" customWidth="1"/>
    <col min="8963" max="8963" width="7.5" style="183" bestFit="1" customWidth="1"/>
    <col min="8964" max="8964" width="9.125" style="183" bestFit="1" customWidth="1"/>
    <col min="8965" max="8965" width="7.5" style="183" bestFit="1" customWidth="1"/>
    <col min="8966" max="8966" width="9.125" style="183" bestFit="1" customWidth="1"/>
    <col min="8967" max="8967" width="7.5" style="183" bestFit="1" customWidth="1"/>
    <col min="8968" max="8968" width="11" style="183" bestFit="1" customWidth="1"/>
    <col min="8969" max="8971" width="10" style="183"/>
    <col min="8972" max="8972" width="10.125" style="183" bestFit="1" customWidth="1"/>
    <col min="8973" max="9216" width="11" style="183"/>
    <col min="9217" max="9217" width="19.75" style="183" customWidth="1"/>
    <col min="9218" max="9218" width="10" style="183" customWidth="1"/>
    <col min="9219" max="9219" width="7.5" style="183" bestFit="1" customWidth="1"/>
    <col min="9220" max="9220" width="9.125" style="183" bestFit="1" customWidth="1"/>
    <col min="9221" max="9221" width="7.5" style="183" bestFit="1" customWidth="1"/>
    <col min="9222" max="9222" width="9.125" style="183" bestFit="1" customWidth="1"/>
    <col min="9223" max="9223" width="7.5" style="183" bestFit="1" customWidth="1"/>
    <col min="9224" max="9224" width="11" style="183" bestFit="1" customWidth="1"/>
    <col min="9225" max="9227" width="10" style="183"/>
    <col min="9228" max="9228" width="10.125" style="183" bestFit="1" customWidth="1"/>
    <col min="9229" max="9472" width="10" style="183"/>
    <col min="9473" max="9473" width="19.75" style="183" customWidth="1"/>
    <col min="9474" max="9474" width="10" style="183" customWidth="1"/>
    <col min="9475" max="9475" width="7.5" style="183" bestFit="1" customWidth="1"/>
    <col min="9476" max="9476" width="9.125" style="183" bestFit="1" customWidth="1"/>
    <col min="9477" max="9477" width="7.5" style="183" bestFit="1" customWidth="1"/>
    <col min="9478" max="9478" width="9.125" style="183" bestFit="1" customWidth="1"/>
    <col min="9479" max="9479" width="7.5" style="183" bestFit="1" customWidth="1"/>
    <col min="9480" max="9480" width="11" style="183" bestFit="1" customWidth="1"/>
    <col min="9481" max="9483" width="10" style="183"/>
    <col min="9484" max="9484" width="10.125" style="183" bestFit="1" customWidth="1"/>
    <col min="9485" max="9728" width="10" style="183"/>
    <col min="9729" max="9729" width="19.75" style="183" customWidth="1"/>
    <col min="9730" max="9730" width="10" style="183" customWidth="1"/>
    <col min="9731" max="9731" width="7.5" style="183" bestFit="1" customWidth="1"/>
    <col min="9732" max="9732" width="9.125" style="183" bestFit="1" customWidth="1"/>
    <col min="9733" max="9733" width="7.5" style="183" bestFit="1" customWidth="1"/>
    <col min="9734" max="9734" width="9.125" style="183" bestFit="1" customWidth="1"/>
    <col min="9735" max="9735" width="7.5" style="183" bestFit="1" customWidth="1"/>
    <col min="9736" max="9736" width="11" style="183" bestFit="1" customWidth="1"/>
    <col min="9737" max="9739" width="10" style="183"/>
    <col min="9740" max="9740" width="10.125" style="183" bestFit="1" customWidth="1"/>
    <col min="9741" max="9984" width="10" style="183"/>
    <col min="9985" max="9985" width="19.75" style="183" customWidth="1"/>
    <col min="9986" max="9986" width="10" style="183" customWidth="1"/>
    <col min="9987" max="9987" width="7.5" style="183" bestFit="1" customWidth="1"/>
    <col min="9988" max="9988" width="9.125" style="183" bestFit="1" customWidth="1"/>
    <col min="9989" max="9989" width="7.5" style="183" bestFit="1" customWidth="1"/>
    <col min="9990" max="9990" width="9.125" style="183" bestFit="1" customWidth="1"/>
    <col min="9991" max="9991" width="7.5" style="183" bestFit="1" customWidth="1"/>
    <col min="9992" max="9992" width="11" style="183" bestFit="1" customWidth="1"/>
    <col min="9993" max="9995" width="10" style="183"/>
    <col min="9996" max="9996" width="10.125" style="183" bestFit="1" customWidth="1"/>
    <col min="9997" max="10240" width="11" style="183"/>
    <col min="10241" max="10241" width="19.75" style="183" customWidth="1"/>
    <col min="10242" max="10242" width="10" style="183" customWidth="1"/>
    <col min="10243" max="10243" width="7.5" style="183" bestFit="1" customWidth="1"/>
    <col min="10244" max="10244" width="9.125" style="183" bestFit="1" customWidth="1"/>
    <col min="10245" max="10245" width="7.5" style="183" bestFit="1" customWidth="1"/>
    <col min="10246" max="10246" width="9.125" style="183" bestFit="1" customWidth="1"/>
    <col min="10247" max="10247" width="7.5" style="183" bestFit="1" customWidth="1"/>
    <col min="10248" max="10248" width="11" style="183" bestFit="1" customWidth="1"/>
    <col min="10249" max="10251" width="10" style="183"/>
    <col min="10252" max="10252" width="10.125" style="183" bestFit="1" customWidth="1"/>
    <col min="10253" max="10496" width="10" style="183"/>
    <col min="10497" max="10497" width="19.75" style="183" customWidth="1"/>
    <col min="10498" max="10498" width="10" style="183" customWidth="1"/>
    <col min="10499" max="10499" width="7.5" style="183" bestFit="1" customWidth="1"/>
    <col min="10500" max="10500" width="9.125" style="183" bestFit="1" customWidth="1"/>
    <col min="10501" max="10501" width="7.5" style="183" bestFit="1" customWidth="1"/>
    <col min="10502" max="10502" width="9.125" style="183" bestFit="1" customWidth="1"/>
    <col min="10503" max="10503" width="7.5" style="183" bestFit="1" customWidth="1"/>
    <col min="10504" max="10504" width="11" style="183" bestFit="1" customWidth="1"/>
    <col min="10505" max="10507" width="10" style="183"/>
    <col min="10508" max="10508" width="10.125" style="183" bestFit="1" customWidth="1"/>
    <col min="10509" max="10752" width="10" style="183"/>
    <col min="10753" max="10753" width="19.75" style="183" customWidth="1"/>
    <col min="10754" max="10754" width="10" style="183" customWidth="1"/>
    <col min="10755" max="10755" width="7.5" style="183" bestFit="1" customWidth="1"/>
    <col min="10756" max="10756" width="9.125" style="183" bestFit="1" customWidth="1"/>
    <col min="10757" max="10757" width="7.5" style="183" bestFit="1" customWidth="1"/>
    <col min="10758" max="10758" width="9.125" style="183" bestFit="1" customWidth="1"/>
    <col min="10759" max="10759" width="7.5" style="183" bestFit="1" customWidth="1"/>
    <col min="10760" max="10760" width="11" style="183" bestFit="1" customWidth="1"/>
    <col min="10761" max="10763" width="10" style="183"/>
    <col min="10764" max="10764" width="10.125" style="183" bestFit="1" customWidth="1"/>
    <col min="10765" max="11008" width="10" style="183"/>
    <col min="11009" max="11009" width="19.75" style="183" customWidth="1"/>
    <col min="11010" max="11010" width="10" style="183" customWidth="1"/>
    <col min="11011" max="11011" width="7.5" style="183" bestFit="1" customWidth="1"/>
    <col min="11012" max="11012" width="9.125" style="183" bestFit="1" customWidth="1"/>
    <col min="11013" max="11013" width="7.5" style="183" bestFit="1" customWidth="1"/>
    <col min="11014" max="11014" width="9.125" style="183" bestFit="1" customWidth="1"/>
    <col min="11015" max="11015" width="7.5" style="183" bestFit="1" customWidth="1"/>
    <col min="11016" max="11016" width="11" style="183" bestFit="1" customWidth="1"/>
    <col min="11017" max="11019" width="10" style="183"/>
    <col min="11020" max="11020" width="10.125" style="183" bestFit="1" customWidth="1"/>
    <col min="11021" max="11264" width="11" style="183"/>
    <col min="11265" max="11265" width="19.75" style="183" customWidth="1"/>
    <col min="11266" max="11266" width="10" style="183" customWidth="1"/>
    <col min="11267" max="11267" width="7.5" style="183" bestFit="1" customWidth="1"/>
    <col min="11268" max="11268" width="9.125" style="183" bestFit="1" customWidth="1"/>
    <col min="11269" max="11269" width="7.5" style="183" bestFit="1" customWidth="1"/>
    <col min="11270" max="11270" width="9.125" style="183" bestFit="1" customWidth="1"/>
    <col min="11271" max="11271" width="7.5" style="183" bestFit="1" customWidth="1"/>
    <col min="11272" max="11272" width="11" style="183" bestFit="1" customWidth="1"/>
    <col min="11273" max="11275" width="10" style="183"/>
    <col min="11276" max="11276" width="10.125" style="183" bestFit="1" customWidth="1"/>
    <col min="11277" max="11520" width="10" style="183"/>
    <col min="11521" max="11521" width="19.75" style="183" customWidth="1"/>
    <col min="11522" max="11522" width="10" style="183" customWidth="1"/>
    <col min="11523" max="11523" width="7.5" style="183" bestFit="1" customWidth="1"/>
    <col min="11524" max="11524" width="9.125" style="183" bestFit="1" customWidth="1"/>
    <col min="11525" max="11525" width="7.5" style="183" bestFit="1" customWidth="1"/>
    <col min="11526" max="11526" width="9.125" style="183" bestFit="1" customWidth="1"/>
    <col min="11527" max="11527" width="7.5" style="183" bestFit="1" customWidth="1"/>
    <col min="11528" max="11528" width="11" style="183" bestFit="1" customWidth="1"/>
    <col min="11529" max="11531" width="10" style="183"/>
    <col min="11532" max="11532" width="10.125" style="183" bestFit="1" customWidth="1"/>
    <col min="11533" max="11776" width="10" style="183"/>
    <col min="11777" max="11777" width="19.75" style="183" customWidth="1"/>
    <col min="11778" max="11778" width="10" style="183" customWidth="1"/>
    <col min="11779" max="11779" width="7.5" style="183" bestFit="1" customWidth="1"/>
    <col min="11780" max="11780" width="9.125" style="183" bestFit="1" customWidth="1"/>
    <col min="11781" max="11781" width="7.5" style="183" bestFit="1" customWidth="1"/>
    <col min="11782" max="11782" width="9.125" style="183" bestFit="1" customWidth="1"/>
    <col min="11783" max="11783" width="7.5" style="183" bestFit="1" customWidth="1"/>
    <col min="11784" max="11784" width="11" style="183" bestFit="1" customWidth="1"/>
    <col min="11785" max="11787" width="10" style="183"/>
    <col min="11788" max="11788" width="10.125" style="183" bestFit="1" customWidth="1"/>
    <col min="11789" max="12032" width="10" style="183"/>
    <col min="12033" max="12033" width="19.75" style="183" customWidth="1"/>
    <col min="12034" max="12034" width="10" style="183" customWidth="1"/>
    <col min="12035" max="12035" width="7.5" style="183" bestFit="1" customWidth="1"/>
    <col min="12036" max="12036" width="9.125" style="183" bestFit="1" customWidth="1"/>
    <col min="12037" max="12037" width="7.5" style="183" bestFit="1" customWidth="1"/>
    <col min="12038" max="12038" width="9.125" style="183" bestFit="1" customWidth="1"/>
    <col min="12039" max="12039" width="7.5" style="183" bestFit="1" customWidth="1"/>
    <col min="12040" max="12040" width="11" style="183" bestFit="1" customWidth="1"/>
    <col min="12041" max="12043" width="10" style="183"/>
    <col min="12044" max="12044" width="10.125" style="183" bestFit="1" customWidth="1"/>
    <col min="12045" max="12288" width="11" style="183"/>
    <col min="12289" max="12289" width="19.75" style="183" customWidth="1"/>
    <col min="12290" max="12290" width="10" style="183" customWidth="1"/>
    <col min="12291" max="12291" width="7.5" style="183" bestFit="1" customWidth="1"/>
    <col min="12292" max="12292" width="9.125" style="183" bestFit="1" customWidth="1"/>
    <col min="12293" max="12293" width="7.5" style="183" bestFit="1" customWidth="1"/>
    <col min="12294" max="12294" width="9.125" style="183" bestFit="1" customWidth="1"/>
    <col min="12295" max="12295" width="7.5" style="183" bestFit="1" customWidth="1"/>
    <col min="12296" max="12296" width="11" style="183" bestFit="1" customWidth="1"/>
    <col min="12297" max="12299" width="10" style="183"/>
    <col min="12300" max="12300" width="10.125" style="183" bestFit="1" customWidth="1"/>
    <col min="12301" max="12544" width="10" style="183"/>
    <col min="12545" max="12545" width="19.75" style="183" customWidth="1"/>
    <col min="12546" max="12546" width="10" style="183" customWidth="1"/>
    <col min="12547" max="12547" width="7.5" style="183" bestFit="1" customWidth="1"/>
    <col min="12548" max="12548" width="9.125" style="183" bestFit="1" customWidth="1"/>
    <col min="12549" max="12549" width="7.5" style="183" bestFit="1" customWidth="1"/>
    <col min="12550" max="12550" width="9.125" style="183" bestFit="1" customWidth="1"/>
    <col min="12551" max="12551" width="7.5" style="183" bestFit="1" customWidth="1"/>
    <col min="12552" max="12552" width="11" style="183" bestFit="1" customWidth="1"/>
    <col min="12553" max="12555" width="10" style="183"/>
    <col min="12556" max="12556" width="10.125" style="183" bestFit="1" customWidth="1"/>
    <col min="12557" max="12800" width="10" style="183"/>
    <col min="12801" max="12801" width="19.75" style="183" customWidth="1"/>
    <col min="12802" max="12802" width="10" style="183" customWidth="1"/>
    <col min="12803" max="12803" width="7.5" style="183" bestFit="1" customWidth="1"/>
    <col min="12804" max="12804" width="9.125" style="183" bestFit="1" customWidth="1"/>
    <col min="12805" max="12805" width="7.5" style="183" bestFit="1" customWidth="1"/>
    <col min="12806" max="12806" width="9.125" style="183" bestFit="1" customWidth="1"/>
    <col min="12807" max="12807" width="7.5" style="183" bestFit="1" customWidth="1"/>
    <col min="12808" max="12808" width="11" style="183" bestFit="1" customWidth="1"/>
    <col min="12809" max="12811" width="10" style="183"/>
    <col min="12812" max="12812" width="10.125" style="183" bestFit="1" customWidth="1"/>
    <col min="12813" max="13056" width="10" style="183"/>
    <col min="13057" max="13057" width="19.75" style="183" customWidth="1"/>
    <col min="13058" max="13058" width="10" style="183" customWidth="1"/>
    <col min="13059" max="13059" width="7.5" style="183" bestFit="1" customWidth="1"/>
    <col min="13060" max="13060" width="9.125" style="183" bestFit="1" customWidth="1"/>
    <col min="13061" max="13061" width="7.5" style="183" bestFit="1" customWidth="1"/>
    <col min="13062" max="13062" width="9.125" style="183" bestFit="1" customWidth="1"/>
    <col min="13063" max="13063" width="7.5" style="183" bestFit="1" customWidth="1"/>
    <col min="13064" max="13064" width="11" style="183" bestFit="1" customWidth="1"/>
    <col min="13065" max="13067" width="10" style="183"/>
    <col min="13068" max="13068" width="10.125" style="183" bestFit="1" customWidth="1"/>
    <col min="13069" max="13312" width="11" style="183"/>
    <col min="13313" max="13313" width="19.75" style="183" customWidth="1"/>
    <col min="13314" max="13314" width="10" style="183" customWidth="1"/>
    <col min="13315" max="13315" width="7.5" style="183" bestFit="1" customWidth="1"/>
    <col min="13316" max="13316" width="9.125" style="183" bestFit="1" customWidth="1"/>
    <col min="13317" max="13317" width="7.5" style="183" bestFit="1" customWidth="1"/>
    <col min="13318" max="13318" width="9.125" style="183" bestFit="1" customWidth="1"/>
    <col min="13319" max="13319" width="7.5" style="183" bestFit="1" customWidth="1"/>
    <col min="13320" max="13320" width="11" style="183" bestFit="1" customWidth="1"/>
    <col min="13321" max="13323" width="10" style="183"/>
    <col min="13324" max="13324" width="10.125" style="183" bestFit="1" customWidth="1"/>
    <col min="13325" max="13568" width="10" style="183"/>
    <col min="13569" max="13569" width="19.75" style="183" customWidth="1"/>
    <col min="13570" max="13570" width="10" style="183" customWidth="1"/>
    <col min="13571" max="13571" width="7.5" style="183" bestFit="1" customWidth="1"/>
    <col min="13572" max="13572" width="9.125" style="183" bestFit="1" customWidth="1"/>
    <col min="13573" max="13573" width="7.5" style="183" bestFit="1" customWidth="1"/>
    <col min="13574" max="13574" width="9.125" style="183" bestFit="1" customWidth="1"/>
    <col min="13575" max="13575" width="7.5" style="183" bestFit="1" customWidth="1"/>
    <col min="13576" max="13576" width="11" style="183" bestFit="1" customWidth="1"/>
    <col min="13577" max="13579" width="10" style="183"/>
    <col min="13580" max="13580" width="10.125" style="183" bestFit="1" customWidth="1"/>
    <col min="13581" max="13824" width="10" style="183"/>
    <col min="13825" max="13825" width="19.75" style="183" customWidth="1"/>
    <col min="13826" max="13826" width="10" style="183" customWidth="1"/>
    <col min="13827" max="13827" width="7.5" style="183" bestFit="1" customWidth="1"/>
    <col min="13828" max="13828" width="9.125" style="183" bestFit="1" customWidth="1"/>
    <col min="13829" max="13829" width="7.5" style="183" bestFit="1" customWidth="1"/>
    <col min="13830" max="13830" width="9.125" style="183" bestFit="1" customWidth="1"/>
    <col min="13831" max="13831" width="7.5" style="183" bestFit="1" customWidth="1"/>
    <col min="13832" max="13832" width="11" style="183" bestFit="1" customWidth="1"/>
    <col min="13833" max="13835" width="10" style="183"/>
    <col min="13836" max="13836" width="10.125" style="183" bestFit="1" customWidth="1"/>
    <col min="13837" max="14080" width="10" style="183"/>
    <col min="14081" max="14081" width="19.75" style="183" customWidth="1"/>
    <col min="14082" max="14082" width="10" style="183" customWidth="1"/>
    <col min="14083" max="14083" width="7.5" style="183" bestFit="1" customWidth="1"/>
    <col min="14084" max="14084" width="9.125" style="183" bestFit="1" customWidth="1"/>
    <col min="14085" max="14085" width="7.5" style="183" bestFit="1" customWidth="1"/>
    <col min="14086" max="14086" width="9.125" style="183" bestFit="1" customWidth="1"/>
    <col min="14087" max="14087" width="7.5" style="183" bestFit="1" customWidth="1"/>
    <col min="14088" max="14088" width="11" style="183" bestFit="1" customWidth="1"/>
    <col min="14089" max="14091" width="10" style="183"/>
    <col min="14092" max="14092" width="10.125" style="183" bestFit="1" customWidth="1"/>
    <col min="14093" max="14336" width="11" style="183"/>
    <col min="14337" max="14337" width="19.75" style="183" customWidth="1"/>
    <col min="14338" max="14338" width="10" style="183" customWidth="1"/>
    <col min="14339" max="14339" width="7.5" style="183" bestFit="1" customWidth="1"/>
    <col min="14340" max="14340" width="9.125" style="183" bestFit="1" customWidth="1"/>
    <col min="14341" max="14341" width="7.5" style="183" bestFit="1" customWidth="1"/>
    <col min="14342" max="14342" width="9.125" style="183" bestFit="1" customWidth="1"/>
    <col min="14343" max="14343" width="7.5" style="183" bestFit="1" customWidth="1"/>
    <col min="14344" max="14344" width="11" style="183" bestFit="1" customWidth="1"/>
    <col min="14345" max="14347" width="10" style="183"/>
    <col min="14348" max="14348" width="10.125" style="183" bestFit="1" customWidth="1"/>
    <col min="14349" max="14592" width="10" style="183"/>
    <col min="14593" max="14593" width="19.75" style="183" customWidth="1"/>
    <col min="14594" max="14594" width="10" style="183" customWidth="1"/>
    <col min="14595" max="14595" width="7.5" style="183" bestFit="1" customWidth="1"/>
    <col min="14596" max="14596" width="9.125" style="183" bestFit="1" customWidth="1"/>
    <col min="14597" max="14597" width="7.5" style="183" bestFit="1" customWidth="1"/>
    <col min="14598" max="14598" width="9.125" style="183" bestFit="1" customWidth="1"/>
    <col min="14599" max="14599" width="7.5" style="183" bestFit="1" customWidth="1"/>
    <col min="14600" max="14600" width="11" style="183" bestFit="1" customWidth="1"/>
    <col min="14601" max="14603" width="10" style="183"/>
    <col min="14604" max="14604" width="10.125" style="183" bestFit="1" customWidth="1"/>
    <col min="14605" max="14848" width="10" style="183"/>
    <col min="14849" max="14849" width="19.75" style="183" customWidth="1"/>
    <col min="14850" max="14850" width="10" style="183" customWidth="1"/>
    <col min="14851" max="14851" width="7.5" style="183" bestFit="1" customWidth="1"/>
    <col min="14852" max="14852" width="9.125" style="183" bestFit="1" customWidth="1"/>
    <col min="14853" max="14853" width="7.5" style="183" bestFit="1" customWidth="1"/>
    <col min="14854" max="14854" width="9.125" style="183" bestFit="1" customWidth="1"/>
    <col min="14855" max="14855" width="7.5" style="183" bestFit="1" customWidth="1"/>
    <col min="14856" max="14856" width="11" style="183" bestFit="1" customWidth="1"/>
    <col min="14857" max="14859" width="10" style="183"/>
    <col min="14860" max="14860" width="10.125" style="183" bestFit="1" customWidth="1"/>
    <col min="14861" max="15104" width="10" style="183"/>
    <col min="15105" max="15105" width="19.75" style="183" customWidth="1"/>
    <col min="15106" max="15106" width="10" style="183" customWidth="1"/>
    <col min="15107" max="15107" width="7.5" style="183" bestFit="1" customWidth="1"/>
    <col min="15108" max="15108" width="9.125" style="183" bestFit="1" customWidth="1"/>
    <col min="15109" max="15109" width="7.5" style="183" bestFit="1" customWidth="1"/>
    <col min="15110" max="15110" width="9.125" style="183" bestFit="1" customWidth="1"/>
    <col min="15111" max="15111" width="7.5" style="183" bestFit="1" customWidth="1"/>
    <col min="15112" max="15112" width="11" style="183" bestFit="1" customWidth="1"/>
    <col min="15113" max="15115" width="10" style="183"/>
    <col min="15116" max="15116" width="10.125" style="183" bestFit="1" customWidth="1"/>
    <col min="15117" max="15360" width="11" style="183"/>
    <col min="15361" max="15361" width="19.75" style="183" customWidth="1"/>
    <col min="15362" max="15362" width="10" style="183" customWidth="1"/>
    <col min="15363" max="15363" width="7.5" style="183" bestFit="1" customWidth="1"/>
    <col min="15364" max="15364" width="9.125" style="183" bestFit="1" customWidth="1"/>
    <col min="15365" max="15365" width="7.5" style="183" bestFit="1" customWidth="1"/>
    <col min="15366" max="15366" width="9.125" style="183" bestFit="1" customWidth="1"/>
    <col min="15367" max="15367" width="7.5" style="183" bestFit="1" customWidth="1"/>
    <col min="15368" max="15368" width="11" style="183" bestFit="1" customWidth="1"/>
    <col min="15369" max="15371" width="10" style="183"/>
    <col min="15372" max="15372" width="10.125" style="183" bestFit="1" customWidth="1"/>
    <col min="15373" max="15616" width="10" style="183"/>
    <col min="15617" max="15617" width="19.75" style="183" customWidth="1"/>
    <col min="15618" max="15618" width="10" style="183" customWidth="1"/>
    <col min="15619" max="15619" width="7.5" style="183" bestFit="1" customWidth="1"/>
    <col min="15620" max="15620" width="9.125" style="183" bestFit="1" customWidth="1"/>
    <col min="15621" max="15621" width="7.5" style="183" bestFit="1" customWidth="1"/>
    <col min="15622" max="15622" width="9.125" style="183" bestFit="1" customWidth="1"/>
    <col min="15623" max="15623" width="7.5" style="183" bestFit="1" customWidth="1"/>
    <col min="15624" max="15624" width="11" style="183" bestFit="1" customWidth="1"/>
    <col min="15625" max="15627" width="10" style="183"/>
    <col min="15628" max="15628" width="10.125" style="183" bestFit="1" customWidth="1"/>
    <col min="15629" max="15872" width="10" style="183"/>
    <col min="15873" max="15873" width="19.75" style="183" customWidth="1"/>
    <col min="15874" max="15874" width="10" style="183" customWidth="1"/>
    <col min="15875" max="15875" width="7.5" style="183" bestFit="1" customWidth="1"/>
    <col min="15876" max="15876" width="9.125" style="183" bestFit="1" customWidth="1"/>
    <col min="15877" max="15877" width="7.5" style="183" bestFit="1" customWidth="1"/>
    <col min="15878" max="15878" width="9.125" style="183" bestFit="1" customWidth="1"/>
    <col min="15879" max="15879" width="7.5" style="183" bestFit="1" customWidth="1"/>
    <col min="15880" max="15880" width="11" style="183" bestFit="1" customWidth="1"/>
    <col min="15881" max="15883" width="10" style="183"/>
    <col min="15884" max="15884" width="10.125" style="183" bestFit="1" customWidth="1"/>
    <col min="15885" max="16128" width="10" style="183"/>
    <col min="16129" max="16129" width="19.75" style="183" customWidth="1"/>
    <col min="16130" max="16130" width="10" style="183" customWidth="1"/>
    <col min="16131" max="16131" width="7.5" style="183" bestFit="1" customWidth="1"/>
    <col min="16132" max="16132" width="9.125" style="183" bestFit="1" customWidth="1"/>
    <col min="16133" max="16133" width="7.5" style="183" bestFit="1" customWidth="1"/>
    <col min="16134" max="16134" width="9.125" style="183" bestFit="1" customWidth="1"/>
    <col min="16135" max="16135" width="7.5" style="183" bestFit="1" customWidth="1"/>
    <col min="16136" max="16136" width="11" style="183" bestFit="1" customWidth="1"/>
    <col min="16137" max="16139" width="10" style="183"/>
    <col min="16140" max="16140" width="10.125" style="183" bestFit="1" customWidth="1"/>
    <col min="16141" max="16384" width="11" style="183"/>
  </cols>
  <sheetData>
    <row r="1" spans="1:65" s="176" customFormat="1" x14ac:dyDescent="0.2">
      <c r="A1" s="175" t="s">
        <v>7</v>
      </c>
    </row>
    <row r="2" spans="1:65" ht="15.75" x14ac:dyDescent="0.25">
      <c r="A2" s="177"/>
      <c r="B2" s="178"/>
      <c r="H2" s="587" t="s">
        <v>158</v>
      </c>
    </row>
    <row r="3" spans="1:65" s="102" customFormat="1" x14ac:dyDescent="0.2">
      <c r="A3" s="79"/>
      <c r="B3" s="861">
        <f>INDICE!A3</f>
        <v>42644</v>
      </c>
      <c r="C3" s="862"/>
      <c r="D3" s="862" t="s">
        <v>119</v>
      </c>
      <c r="E3" s="862"/>
      <c r="F3" s="862" t="s">
        <v>120</v>
      </c>
      <c r="G3" s="862"/>
      <c r="H3" s="862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47</v>
      </c>
      <c r="C4" s="97" t="s">
        <v>486</v>
      </c>
      <c r="D4" s="97" t="s">
        <v>47</v>
      </c>
      <c r="E4" s="97" t="s">
        <v>486</v>
      </c>
      <c r="F4" s="97" t="s">
        <v>47</v>
      </c>
      <c r="G4" s="98" t="s">
        <v>486</v>
      </c>
      <c r="H4" s="98" t="s">
        <v>109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36" customFormat="1" x14ac:dyDescent="0.2">
      <c r="A5" s="99" t="s">
        <v>205</v>
      </c>
      <c r="B5" s="589">
        <v>35.473584229390688</v>
      </c>
      <c r="C5" s="267">
        <v>1.5905297259460005</v>
      </c>
      <c r="D5" s="100">
        <v>330.66194523416971</v>
      </c>
      <c r="E5" s="101">
        <v>3.3480605901823326</v>
      </c>
      <c r="F5" s="100">
        <v>391.26639786260461</v>
      </c>
      <c r="G5" s="101">
        <v>3.6720034951295109</v>
      </c>
      <c r="H5" s="590">
        <v>7.5166675429340453</v>
      </c>
      <c r="I5" s="99"/>
    </row>
    <row r="6" spans="1:65" s="136" customFormat="1" x14ac:dyDescent="0.2">
      <c r="A6" s="99" t="s">
        <v>206</v>
      </c>
      <c r="B6" s="589">
        <v>73.411000000000001</v>
      </c>
      <c r="C6" s="101">
        <v>13.956845700093137</v>
      </c>
      <c r="D6" s="100">
        <v>602.02700000000004</v>
      </c>
      <c r="E6" s="101">
        <v>-23.802249125094136</v>
      </c>
      <c r="F6" s="100">
        <v>717.54</v>
      </c>
      <c r="G6" s="101">
        <v>-23.545338017318812</v>
      </c>
      <c r="H6" s="590">
        <v>13.784750385467184</v>
      </c>
      <c r="I6" s="99"/>
    </row>
    <row r="7" spans="1:65" s="136" customFormat="1" x14ac:dyDescent="0.2">
      <c r="A7" s="99" t="s">
        <v>207</v>
      </c>
      <c r="B7" s="589">
        <v>212</v>
      </c>
      <c r="C7" s="101">
        <v>42.281879194630875</v>
      </c>
      <c r="D7" s="100">
        <v>1750</v>
      </c>
      <c r="E7" s="101">
        <v>7.6260762607626074</v>
      </c>
      <c r="F7" s="100">
        <v>1987</v>
      </c>
      <c r="G7" s="101">
        <v>7.3473797947055646</v>
      </c>
      <c r="H7" s="590">
        <v>38.172504690920775</v>
      </c>
      <c r="I7" s="99"/>
    </row>
    <row r="8" spans="1:65" s="136" customFormat="1" x14ac:dyDescent="0.2">
      <c r="A8" s="179" t="s">
        <v>512</v>
      </c>
      <c r="B8" s="589">
        <v>143.11541577060927</v>
      </c>
      <c r="C8" s="101">
        <v>-3.1402844732148187</v>
      </c>
      <c r="D8" s="100">
        <v>1767.7128491350059</v>
      </c>
      <c r="E8" s="101">
        <v>3.190331421596134</v>
      </c>
      <c r="F8" s="100">
        <v>2109.5109269725208</v>
      </c>
      <c r="G8" s="811">
        <v>0.39818234153701115</v>
      </c>
      <c r="H8" s="590">
        <v>40.526077380677997</v>
      </c>
      <c r="I8" s="99"/>
      <c r="J8" s="100"/>
    </row>
    <row r="9" spans="1:65" s="99" customFormat="1" x14ac:dyDescent="0.2">
      <c r="A9" s="68" t="s">
        <v>208</v>
      </c>
      <c r="B9" s="69">
        <v>464</v>
      </c>
      <c r="C9" s="103">
        <v>17.144042158594498</v>
      </c>
      <c r="D9" s="69">
        <v>4450.4017943691761</v>
      </c>
      <c r="E9" s="103">
        <v>2.9363787124969856E-2</v>
      </c>
      <c r="F9" s="69">
        <v>5205.317324835125</v>
      </c>
      <c r="G9" s="103">
        <v>-1.1911798008158077</v>
      </c>
      <c r="H9" s="103">
        <v>100</v>
      </c>
    </row>
    <row r="10" spans="1:65" s="99" customFormat="1" x14ac:dyDescent="0.2">
      <c r="H10" s="93" t="s">
        <v>236</v>
      </c>
    </row>
    <row r="11" spans="1:65" s="99" customFormat="1" x14ac:dyDescent="0.2">
      <c r="A11" s="94" t="s">
        <v>555</v>
      </c>
    </row>
    <row r="12" spans="1:65" x14ac:dyDescent="0.2">
      <c r="A12" s="94" t="s">
        <v>511</v>
      </c>
    </row>
    <row r="13" spans="1:65" x14ac:dyDescent="0.2">
      <c r="A13" s="94" t="s">
        <v>633</v>
      </c>
    </row>
    <row r="14" spans="1:65" x14ac:dyDescent="0.2">
      <c r="A14" s="166" t="s">
        <v>640</v>
      </c>
    </row>
  </sheetData>
  <mergeCells count="3">
    <mergeCell ref="B3:C3"/>
    <mergeCell ref="D3:E3"/>
    <mergeCell ref="F3:H3"/>
  </mergeCells>
  <conditionalFormatting sqref="C5">
    <cfRule type="cellIs" dxfId="248" priority="1" operator="between">
      <formula>-0.49999999</formula>
      <formula>0.499999</formula>
    </cfRule>
    <cfRule type="cellIs" dxfId="247" priority="2" operator="between">
      <formula>0</formula>
      <formula>0.5</formula>
    </cfRule>
    <cfRule type="cellIs" dxfId="246" priority="3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J46"/>
  <sheetViews>
    <sheetView workbookViewId="0">
      <selection activeCell="I24" sqref="I24"/>
    </sheetView>
  </sheetViews>
  <sheetFormatPr baseColWidth="10" defaultRowHeight="14.25" x14ac:dyDescent="0.2"/>
  <cols>
    <col min="1" max="1" width="8.5" customWidth="1"/>
    <col min="2" max="2" width="12.25" customWidth="1"/>
    <col min="3" max="3" width="6.625" customWidth="1"/>
    <col min="4" max="4" width="9.75" customWidth="1"/>
    <col min="5" max="5" width="6.625" customWidth="1"/>
    <col min="6" max="6" width="9.25" customWidth="1"/>
    <col min="7" max="7" width="6.625" customWidth="1"/>
    <col min="8" max="8" width="9.25" customWidth="1"/>
    <col min="9" max="9" width="11.625" customWidth="1"/>
  </cols>
  <sheetData>
    <row r="1" spans="1:10" ht="15" x14ac:dyDescent="0.25">
      <c r="A1" s="429" t="s">
        <v>266</v>
      </c>
      <c r="B1" s="429"/>
      <c r="C1" s="1"/>
      <c r="D1" s="1"/>
      <c r="E1" s="1"/>
      <c r="F1" s="1"/>
      <c r="G1" s="1"/>
      <c r="H1" s="1"/>
      <c r="I1" s="1"/>
    </row>
    <row r="2" spans="1:10" x14ac:dyDescent="0.2">
      <c r="A2" s="591"/>
      <c r="B2" s="591"/>
      <c r="C2" s="591"/>
      <c r="D2" s="591"/>
      <c r="E2" s="591"/>
      <c r="F2" s="1"/>
      <c r="G2" s="1"/>
      <c r="H2" s="592"/>
      <c r="I2" s="595" t="s">
        <v>158</v>
      </c>
    </row>
    <row r="3" spans="1:10" ht="14.45" customHeight="1" x14ac:dyDescent="0.2">
      <c r="A3" s="878" t="s">
        <v>523</v>
      </c>
      <c r="B3" s="878" t="s">
        <v>524</v>
      </c>
      <c r="C3" s="861">
        <f>INDICE!A3</f>
        <v>42644</v>
      </c>
      <c r="D3" s="862"/>
      <c r="E3" s="862" t="s">
        <v>119</v>
      </c>
      <c r="F3" s="862"/>
      <c r="G3" s="862" t="s">
        <v>120</v>
      </c>
      <c r="H3" s="862"/>
      <c r="I3" s="862"/>
    </row>
    <row r="4" spans="1:10" x14ac:dyDescent="0.2">
      <c r="A4" s="879"/>
      <c r="B4" s="879"/>
      <c r="C4" s="97" t="s">
        <v>47</v>
      </c>
      <c r="D4" s="97" t="s">
        <v>521</v>
      </c>
      <c r="E4" s="97" t="s">
        <v>47</v>
      </c>
      <c r="F4" s="97" t="s">
        <v>521</v>
      </c>
      <c r="G4" s="97" t="s">
        <v>47</v>
      </c>
      <c r="H4" s="98" t="s">
        <v>521</v>
      </c>
      <c r="I4" s="98" t="s">
        <v>109</v>
      </c>
    </row>
    <row r="5" spans="1:10" x14ac:dyDescent="0.2">
      <c r="A5" s="596"/>
      <c r="B5" s="602" t="s">
        <v>210</v>
      </c>
      <c r="C5" s="599">
        <v>169</v>
      </c>
      <c r="D5" s="186">
        <v>119.48051948051948</v>
      </c>
      <c r="E5" s="185">
        <v>343</v>
      </c>
      <c r="F5" s="197">
        <v>-30.284552845528456</v>
      </c>
      <c r="G5" s="598">
        <v>420</v>
      </c>
      <c r="H5" s="197">
        <v>-26.18629173989455</v>
      </c>
      <c r="I5" s="604">
        <v>0.6633289637853973</v>
      </c>
      <c r="J5" s="391"/>
    </row>
    <row r="6" spans="1:10" x14ac:dyDescent="0.2">
      <c r="A6" s="184"/>
      <c r="B6" s="184" t="s">
        <v>247</v>
      </c>
      <c r="C6" s="600">
        <v>85</v>
      </c>
      <c r="D6" s="186" t="s">
        <v>149</v>
      </c>
      <c r="E6" s="188">
        <v>522</v>
      </c>
      <c r="F6" s="186" t="s">
        <v>149</v>
      </c>
      <c r="G6" s="598">
        <v>522</v>
      </c>
      <c r="H6" s="821" t="s">
        <v>149</v>
      </c>
      <c r="I6" s="604">
        <v>0.82442314070470812</v>
      </c>
      <c r="J6" s="391"/>
    </row>
    <row r="7" spans="1:10" x14ac:dyDescent="0.2">
      <c r="A7" s="184"/>
      <c r="B7" s="603" t="s">
        <v>211</v>
      </c>
      <c r="C7" s="600">
        <v>750</v>
      </c>
      <c r="D7" s="186">
        <v>8.2251082251082259</v>
      </c>
      <c r="E7" s="188">
        <v>7326</v>
      </c>
      <c r="F7" s="186">
        <v>-4.0471512770137528</v>
      </c>
      <c r="G7" s="598">
        <v>8574</v>
      </c>
      <c r="H7" s="196">
        <v>-7.1072589382448541</v>
      </c>
      <c r="I7" s="604">
        <v>13.541386989276184</v>
      </c>
      <c r="J7" s="391"/>
    </row>
    <row r="8" spans="1:10" x14ac:dyDescent="0.2">
      <c r="A8" s="803" t="s">
        <v>344</v>
      </c>
      <c r="B8" s="804"/>
      <c r="C8" s="191">
        <v>1004</v>
      </c>
      <c r="D8" s="192">
        <v>30.38961038961039</v>
      </c>
      <c r="E8" s="191">
        <v>8191</v>
      </c>
      <c r="F8" s="193">
        <v>0.78749846191706663</v>
      </c>
      <c r="G8" s="194">
        <v>9516</v>
      </c>
      <c r="H8" s="193">
        <v>-2.8880498010001023</v>
      </c>
      <c r="I8" s="195">
        <v>15.029139093766286</v>
      </c>
      <c r="J8" s="391"/>
    </row>
    <row r="9" spans="1:10" x14ac:dyDescent="0.2">
      <c r="A9" s="596"/>
      <c r="B9" s="184" t="s">
        <v>212</v>
      </c>
      <c r="C9" s="600">
        <v>91</v>
      </c>
      <c r="D9" s="186">
        <v>-1.0869565217391304</v>
      </c>
      <c r="E9" s="188">
        <v>2441</v>
      </c>
      <c r="F9" s="189">
        <v>61.01583113456465</v>
      </c>
      <c r="G9" s="598">
        <v>2832</v>
      </c>
      <c r="H9" s="189">
        <v>51.04</v>
      </c>
      <c r="I9" s="604">
        <v>4.4727324415243928</v>
      </c>
      <c r="J9" s="391"/>
    </row>
    <row r="10" spans="1:10" x14ac:dyDescent="0.2">
      <c r="A10" s="596"/>
      <c r="B10" s="184" t="s">
        <v>213</v>
      </c>
      <c r="C10" s="600">
        <v>445</v>
      </c>
      <c r="D10" s="186">
        <v>103.19634703196347</v>
      </c>
      <c r="E10" s="188">
        <v>2495</v>
      </c>
      <c r="F10" s="197">
        <v>-5.7779456193353473</v>
      </c>
      <c r="G10" s="188">
        <v>2946</v>
      </c>
      <c r="H10" s="197">
        <v>-12.451708766716196</v>
      </c>
      <c r="I10" s="772">
        <v>4.6527788745518581</v>
      </c>
      <c r="J10" s="391"/>
    </row>
    <row r="11" spans="1:10" x14ac:dyDescent="0.2">
      <c r="A11" s="199"/>
      <c r="B11" s="184" t="s">
        <v>214</v>
      </c>
      <c r="C11" s="600">
        <v>0</v>
      </c>
      <c r="D11" s="186">
        <v>-100</v>
      </c>
      <c r="E11" s="188">
        <v>759</v>
      </c>
      <c r="F11" s="198">
        <v>-69.17140536149472</v>
      </c>
      <c r="G11" s="188">
        <v>1487</v>
      </c>
      <c r="H11" s="198">
        <v>-50.745279894004639</v>
      </c>
      <c r="I11" s="845">
        <v>2.3485004027354424</v>
      </c>
      <c r="J11" s="391"/>
    </row>
    <row r="12" spans="1:10" x14ac:dyDescent="0.2">
      <c r="A12" s="803" t="s">
        <v>513</v>
      </c>
      <c r="B12" s="804"/>
      <c r="C12" s="191">
        <v>536</v>
      </c>
      <c r="D12" s="192">
        <v>16.521739130434781</v>
      </c>
      <c r="E12" s="191">
        <v>5695</v>
      </c>
      <c r="F12" s="193">
        <v>-14.050709326894054</v>
      </c>
      <c r="G12" s="194">
        <v>7265</v>
      </c>
      <c r="H12" s="193">
        <v>-12.035355369899502</v>
      </c>
      <c r="I12" s="195">
        <v>11.474011718811694</v>
      </c>
      <c r="J12" s="391"/>
    </row>
    <row r="13" spans="1:10" x14ac:dyDescent="0.2">
      <c r="A13" s="596"/>
      <c r="B13" s="184" t="s">
        <v>642</v>
      </c>
      <c r="C13" s="600">
        <v>0</v>
      </c>
      <c r="D13" s="186">
        <v>-100</v>
      </c>
      <c r="E13" s="188">
        <v>1448</v>
      </c>
      <c r="F13" s="189">
        <v>27.129060579455661</v>
      </c>
      <c r="G13" s="598">
        <v>1448</v>
      </c>
      <c r="H13" s="189">
        <v>18.494271685761046</v>
      </c>
      <c r="I13" s="604">
        <v>2.2869055703839409</v>
      </c>
      <c r="J13" s="391"/>
    </row>
    <row r="14" spans="1:10" x14ac:dyDescent="0.2">
      <c r="A14" s="597"/>
      <c r="B14" s="601" t="s">
        <v>216</v>
      </c>
      <c r="C14" s="599">
        <v>29</v>
      </c>
      <c r="D14" s="186" t="s">
        <v>149</v>
      </c>
      <c r="E14" s="185">
        <v>116</v>
      </c>
      <c r="F14" s="186">
        <v>4.5045045045045047</v>
      </c>
      <c r="G14" s="188">
        <v>166</v>
      </c>
      <c r="H14" s="198">
        <v>49.549549549549546</v>
      </c>
      <c r="I14" s="772">
        <v>0.26217287616279988</v>
      </c>
      <c r="J14" s="391"/>
    </row>
    <row r="15" spans="1:10" x14ac:dyDescent="0.2">
      <c r="A15" s="597"/>
      <c r="B15" s="601" t="s">
        <v>217</v>
      </c>
      <c r="C15" s="600">
        <v>85</v>
      </c>
      <c r="D15" s="186" t="s">
        <v>149</v>
      </c>
      <c r="E15" s="188">
        <v>2367</v>
      </c>
      <c r="F15" s="198">
        <v>-9.2755845151399008</v>
      </c>
      <c r="G15" s="188">
        <v>2678</v>
      </c>
      <c r="H15" s="198">
        <v>-8.2248115147361212</v>
      </c>
      <c r="I15" s="771">
        <v>4.2295118214697478</v>
      </c>
      <c r="J15" s="391"/>
    </row>
    <row r="16" spans="1:10" x14ac:dyDescent="0.2">
      <c r="A16" s="597"/>
      <c r="B16" s="601" t="s">
        <v>218</v>
      </c>
      <c r="C16" s="600">
        <v>0</v>
      </c>
      <c r="D16" s="186">
        <v>-100</v>
      </c>
      <c r="E16" s="188">
        <v>843</v>
      </c>
      <c r="F16" s="198">
        <v>-37.509266123054111</v>
      </c>
      <c r="G16" s="188">
        <v>843</v>
      </c>
      <c r="H16" s="198">
        <v>-40.925017519271201</v>
      </c>
      <c r="I16" s="772">
        <v>1.3313959915978331</v>
      </c>
      <c r="J16" s="391"/>
    </row>
    <row r="17" spans="1:10" x14ac:dyDescent="0.2">
      <c r="A17" s="597"/>
      <c r="B17" s="601" t="s">
        <v>219</v>
      </c>
      <c r="C17" s="600">
        <v>159</v>
      </c>
      <c r="D17" s="186">
        <v>0.63291139240506333</v>
      </c>
      <c r="E17" s="188">
        <v>1032</v>
      </c>
      <c r="F17" s="198">
        <v>-25.541125541125542</v>
      </c>
      <c r="G17" s="598">
        <v>1441</v>
      </c>
      <c r="H17" s="198">
        <v>-15.334900117508813</v>
      </c>
      <c r="I17" s="604">
        <v>2.2758500876541845</v>
      </c>
      <c r="J17" s="391"/>
    </row>
    <row r="18" spans="1:10" x14ac:dyDescent="0.2">
      <c r="A18" s="597"/>
      <c r="B18" s="601" t="s">
        <v>220</v>
      </c>
      <c r="C18" s="600">
        <v>539</v>
      </c>
      <c r="D18" s="186">
        <v>40.364583333333329</v>
      </c>
      <c r="E18" s="188">
        <v>4505</v>
      </c>
      <c r="F18" s="267">
        <v>35.979474796257172</v>
      </c>
      <c r="G18" s="598">
        <v>5190</v>
      </c>
      <c r="H18" s="198">
        <v>47.73697694278394</v>
      </c>
      <c r="I18" s="604">
        <v>8.196850766776695</v>
      </c>
      <c r="J18" s="391"/>
    </row>
    <row r="19" spans="1:10" x14ac:dyDescent="0.2">
      <c r="A19" s="597"/>
      <c r="B19" s="601" t="s">
        <v>258</v>
      </c>
      <c r="C19" s="600">
        <v>20</v>
      </c>
      <c r="D19" s="186">
        <v>-9.0909090909090917</v>
      </c>
      <c r="E19" s="188">
        <v>237</v>
      </c>
      <c r="F19" s="198">
        <v>-4.048582995951417</v>
      </c>
      <c r="G19" s="598">
        <v>276</v>
      </c>
      <c r="H19" s="198">
        <v>-3.4965034965034967</v>
      </c>
      <c r="I19" s="604">
        <v>0.43590189048754679</v>
      </c>
      <c r="J19" s="391"/>
    </row>
    <row r="20" spans="1:10" x14ac:dyDescent="0.2">
      <c r="A20" s="803" t="s">
        <v>514</v>
      </c>
      <c r="B20" s="804"/>
      <c r="C20" s="191">
        <v>832</v>
      </c>
      <c r="D20" s="192">
        <v>-18.590998043052835</v>
      </c>
      <c r="E20" s="191">
        <v>10548</v>
      </c>
      <c r="F20" s="193">
        <v>3.8802442387236553</v>
      </c>
      <c r="G20" s="194">
        <v>12042</v>
      </c>
      <c r="H20" s="193">
        <v>7.7198318275337687</v>
      </c>
      <c r="I20" s="195">
        <v>19.01858900453275</v>
      </c>
      <c r="J20" s="391"/>
    </row>
    <row r="21" spans="1:10" x14ac:dyDescent="0.2">
      <c r="A21" s="596"/>
      <c r="B21" s="184" t="s">
        <v>221</v>
      </c>
      <c r="C21" s="600">
        <v>561</v>
      </c>
      <c r="D21" s="186">
        <v>10</v>
      </c>
      <c r="E21" s="188">
        <v>5324</v>
      </c>
      <c r="F21" s="189">
        <v>-7.2635429367705981</v>
      </c>
      <c r="G21" s="598">
        <v>6395</v>
      </c>
      <c r="H21" s="189">
        <v>-8.2628030411705637</v>
      </c>
      <c r="I21" s="604">
        <v>10.099973150970513</v>
      </c>
      <c r="J21" s="391"/>
    </row>
    <row r="22" spans="1:10" x14ac:dyDescent="0.2">
      <c r="A22" s="597"/>
      <c r="B22" s="601" t="s">
        <v>222</v>
      </c>
      <c r="C22" s="600">
        <v>484</v>
      </c>
      <c r="D22" s="186">
        <v>44.477611940298509</v>
      </c>
      <c r="E22" s="188">
        <v>4426</v>
      </c>
      <c r="F22" s="186">
        <v>59.668109668109672</v>
      </c>
      <c r="G22" s="188">
        <v>5139</v>
      </c>
      <c r="H22" s="186">
        <v>50.351082504388536</v>
      </c>
      <c r="I22" s="605">
        <v>8.1163036783170401</v>
      </c>
      <c r="J22" s="391"/>
    </row>
    <row r="23" spans="1:10" x14ac:dyDescent="0.2">
      <c r="A23" s="597"/>
      <c r="B23" s="601" t="s">
        <v>658</v>
      </c>
      <c r="C23" s="600">
        <v>137</v>
      </c>
      <c r="D23" s="186" t="s">
        <v>149</v>
      </c>
      <c r="E23" s="188">
        <v>1810</v>
      </c>
      <c r="F23" s="186" t="s">
        <v>149</v>
      </c>
      <c r="G23" s="598">
        <v>1810</v>
      </c>
      <c r="H23" s="198" t="s">
        <v>149</v>
      </c>
      <c r="I23" s="604">
        <v>2.8586319629799264</v>
      </c>
      <c r="J23" s="391"/>
    </row>
    <row r="24" spans="1:10" x14ac:dyDescent="0.2">
      <c r="A24" s="597"/>
      <c r="B24" s="601" t="s">
        <v>387</v>
      </c>
      <c r="C24" s="600">
        <v>0</v>
      </c>
      <c r="D24" s="186" t="s">
        <v>149</v>
      </c>
      <c r="E24" s="188">
        <v>87</v>
      </c>
      <c r="F24" s="198" t="s">
        <v>149</v>
      </c>
      <c r="G24" s="598">
        <v>87</v>
      </c>
      <c r="H24" s="198" t="s">
        <v>149</v>
      </c>
      <c r="I24" s="604">
        <v>0.13740385678411801</v>
      </c>
      <c r="J24" s="391"/>
    </row>
    <row r="25" spans="1:10" x14ac:dyDescent="0.2">
      <c r="A25" s="803" t="s">
        <v>391</v>
      </c>
      <c r="B25" s="804"/>
      <c r="C25" s="191">
        <v>1182</v>
      </c>
      <c r="D25" s="192">
        <v>39.88165680473373</v>
      </c>
      <c r="E25" s="191">
        <v>11647</v>
      </c>
      <c r="F25" s="193">
        <v>36.814284036179963</v>
      </c>
      <c r="G25" s="194">
        <v>13431</v>
      </c>
      <c r="H25" s="193">
        <v>29.280970257002597</v>
      </c>
      <c r="I25" s="195">
        <v>21.212312649051597</v>
      </c>
      <c r="J25" s="391"/>
    </row>
    <row r="26" spans="1:10" x14ac:dyDescent="0.2">
      <c r="A26" s="596"/>
      <c r="B26" s="184" t="s">
        <v>224</v>
      </c>
      <c r="C26" s="600">
        <v>138</v>
      </c>
      <c r="D26" s="186">
        <v>-80.257510729613728</v>
      </c>
      <c r="E26" s="188">
        <v>2601</v>
      </c>
      <c r="F26" s="189">
        <v>-53.092876465284043</v>
      </c>
      <c r="G26" s="598">
        <v>3009</v>
      </c>
      <c r="H26" s="189">
        <v>-54.574275362318836</v>
      </c>
      <c r="I26" s="604">
        <v>4.7522782191196677</v>
      </c>
      <c r="J26" s="391"/>
    </row>
    <row r="27" spans="1:10" x14ac:dyDescent="0.2">
      <c r="A27" s="597"/>
      <c r="B27" s="601" t="s">
        <v>225</v>
      </c>
      <c r="C27" s="600">
        <v>80</v>
      </c>
      <c r="D27" s="186">
        <v>-70.149253731343293</v>
      </c>
      <c r="E27" s="188">
        <v>1295</v>
      </c>
      <c r="F27" s="186">
        <v>-46.109030378693298</v>
      </c>
      <c r="G27" s="188">
        <v>1820</v>
      </c>
      <c r="H27" s="186">
        <v>-31.112793338380012</v>
      </c>
      <c r="I27" s="605">
        <v>2.8744255097367213</v>
      </c>
      <c r="J27" s="391"/>
    </row>
    <row r="28" spans="1:10" x14ac:dyDescent="0.2">
      <c r="A28" s="597"/>
      <c r="B28" s="601" t="s">
        <v>226</v>
      </c>
      <c r="C28" s="600">
        <v>51</v>
      </c>
      <c r="D28" s="186" t="s">
        <v>149</v>
      </c>
      <c r="E28" s="188">
        <v>695</v>
      </c>
      <c r="F28" s="186">
        <v>43.595041322314046</v>
      </c>
      <c r="G28" s="598">
        <v>695</v>
      </c>
      <c r="H28" s="186">
        <v>43.595041322314046</v>
      </c>
      <c r="I28" s="605">
        <v>1.0976514995972646</v>
      </c>
      <c r="J28" s="391"/>
    </row>
    <row r="29" spans="1:10" x14ac:dyDescent="0.2">
      <c r="A29" s="597"/>
      <c r="B29" s="601" t="s">
        <v>227</v>
      </c>
      <c r="C29" s="600">
        <v>0</v>
      </c>
      <c r="D29" s="200" t="s">
        <v>149</v>
      </c>
      <c r="E29" s="188">
        <v>254</v>
      </c>
      <c r="F29" s="186">
        <v>-33.681462140992167</v>
      </c>
      <c r="G29" s="188">
        <v>387</v>
      </c>
      <c r="H29" s="186">
        <v>-23.668639053254438</v>
      </c>
      <c r="I29" s="772">
        <v>0.61121025948797314</v>
      </c>
      <c r="J29" s="391"/>
    </row>
    <row r="30" spans="1:10" x14ac:dyDescent="0.2">
      <c r="A30" s="597"/>
      <c r="B30" s="601" t="s">
        <v>228</v>
      </c>
      <c r="C30" s="599">
        <v>195</v>
      </c>
      <c r="D30" s="200" t="s">
        <v>149</v>
      </c>
      <c r="E30" s="185">
        <v>1022</v>
      </c>
      <c r="F30" s="186" t="s">
        <v>149</v>
      </c>
      <c r="G30" s="188">
        <v>1223</v>
      </c>
      <c r="H30" s="186" t="s">
        <v>149</v>
      </c>
      <c r="I30" s="604">
        <v>1.9315507683560496</v>
      </c>
      <c r="J30" s="391"/>
    </row>
    <row r="31" spans="1:10" x14ac:dyDescent="0.2">
      <c r="A31" s="597"/>
      <c r="B31" s="601" t="s">
        <v>229</v>
      </c>
      <c r="C31" s="600">
        <v>0</v>
      </c>
      <c r="D31" s="186" t="s">
        <v>149</v>
      </c>
      <c r="E31" s="188">
        <v>260</v>
      </c>
      <c r="F31" s="186">
        <v>-70.687711386696733</v>
      </c>
      <c r="G31" s="598">
        <v>344</v>
      </c>
      <c r="H31" s="186">
        <v>-65.873015873015873</v>
      </c>
      <c r="I31" s="605">
        <v>0.54329800843375398</v>
      </c>
      <c r="J31" s="391"/>
    </row>
    <row r="32" spans="1:10" x14ac:dyDescent="0.2">
      <c r="A32" s="597"/>
      <c r="B32" s="601" t="s">
        <v>230</v>
      </c>
      <c r="C32" s="600">
        <v>424</v>
      </c>
      <c r="D32" s="186" t="s">
        <v>149</v>
      </c>
      <c r="E32" s="188">
        <v>1395</v>
      </c>
      <c r="F32" s="186">
        <v>13.414634146341465</v>
      </c>
      <c r="G32" s="188">
        <v>1669</v>
      </c>
      <c r="H32" s="186">
        <v>23.08259587020649</v>
      </c>
      <c r="I32" s="605">
        <v>2.6359429537091148</v>
      </c>
      <c r="J32" s="391"/>
    </row>
    <row r="33" spans="1:10" x14ac:dyDescent="0.2">
      <c r="A33" s="597"/>
      <c r="B33" s="601" t="s">
        <v>231</v>
      </c>
      <c r="C33" s="600">
        <v>352</v>
      </c>
      <c r="D33" s="186">
        <v>295.50561797752806</v>
      </c>
      <c r="E33" s="188">
        <v>2171</v>
      </c>
      <c r="F33" s="267">
        <v>137.00873362445412</v>
      </c>
      <c r="G33" s="598">
        <v>2858</v>
      </c>
      <c r="H33" s="198">
        <v>125.39432176656152</v>
      </c>
      <c r="I33" s="604">
        <v>4.5137956630920604</v>
      </c>
      <c r="J33" s="391"/>
    </row>
    <row r="34" spans="1:10" x14ac:dyDescent="0.2">
      <c r="A34" s="597"/>
      <c r="B34" s="601" t="s">
        <v>232</v>
      </c>
      <c r="C34" s="600">
        <v>619</v>
      </c>
      <c r="D34" s="186">
        <v>-51.640624999999993</v>
      </c>
      <c r="E34" s="188">
        <v>6931</v>
      </c>
      <c r="F34" s="198">
        <v>-21.992121553179516</v>
      </c>
      <c r="G34" s="598">
        <v>8867</v>
      </c>
      <c r="H34" s="198">
        <v>-15.95260663507109</v>
      </c>
      <c r="I34" s="604">
        <v>14.00413790925028</v>
      </c>
      <c r="J34" s="391"/>
    </row>
    <row r="35" spans="1:10" x14ac:dyDescent="0.2">
      <c r="A35" s="597"/>
      <c r="B35" s="601" t="s">
        <v>233</v>
      </c>
      <c r="C35" s="600">
        <v>0</v>
      </c>
      <c r="D35" s="186" t="s">
        <v>149</v>
      </c>
      <c r="E35" s="188">
        <v>0</v>
      </c>
      <c r="F35" s="186" t="s">
        <v>149</v>
      </c>
      <c r="G35" s="598">
        <v>21</v>
      </c>
      <c r="H35" s="188">
        <v>0</v>
      </c>
      <c r="I35" s="776">
        <v>3.3166448189269865E-2</v>
      </c>
      <c r="J35" s="391"/>
    </row>
    <row r="36" spans="1:10" x14ac:dyDescent="0.2">
      <c r="A36" s="597"/>
      <c r="B36" s="601" t="s">
        <v>234</v>
      </c>
      <c r="C36" s="600">
        <v>0</v>
      </c>
      <c r="D36" s="186" t="s">
        <v>149</v>
      </c>
      <c r="E36" s="188">
        <v>170</v>
      </c>
      <c r="F36" s="198">
        <v>415.15151515151513</v>
      </c>
      <c r="G36" s="598">
        <v>170</v>
      </c>
      <c r="H36" s="198">
        <v>415.15151515151513</v>
      </c>
      <c r="I36" s="604">
        <v>0.26849029486551795</v>
      </c>
      <c r="J36" s="391"/>
    </row>
    <row r="37" spans="1:10" x14ac:dyDescent="0.2">
      <c r="A37" s="803" t="s">
        <v>515</v>
      </c>
      <c r="B37" s="804"/>
      <c r="C37" s="191">
        <v>1859</v>
      </c>
      <c r="D37" s="192">
        <v>-20.419520547945204</v>
      </c>
      <c r="E37" s="191">
        <v>16794</v>
      </c>
      <c r="F37" s="193">
        <v>-19.127419820861022</v>
      </c>
      <c r="G37" s="194">
        <v>21063</v>
      </c>
      <c r="H37" s="193">
        <v>-14.004001143183768</v>
      </c>
      <c r="I37" s="195">
        <v>33.265947533837675</v>
      </c>
      <c r="J37" s="391"/>
    </row>
    <row r="38" spans="1:10" x14ac:dyDescent="0.2">
      <c r="A38" s="204" t="s">
        <v>235</v>
      </c>
      <c r="B38" s="204"/>
      <c r="C38" s="204">
        <v>5413</v>
      </c>
      <c r="D38" s="205">
        <v>-0.36812074360390212</v>
      </c>
      <c r="E38" s="204">
        <v>52875</v>
      </c>
      <c r="F38" s="206">
        <v>-2.4194441368619204</v>
      </c>
      <c r="G38" s="204">
        <v>63317</v>
      </c>
      <c r="H38" s="206">
        <v>-1.2507992950607465</v>
      </c>
      <c r="I38" s="207">
        <v>100</v>
      </c>
      <c r="J38" s="391"/>
    </row>
    <row r="39" spans="1:10" x14ac:dyDescent="0.2">
      <c r="A39" s="208" t="s">
        <v>625</v>
      </c>
      <c r="B39" s="773"/>
      <c r="C39" s="209">
        <v>2371</v>
      </c>
      <c r="D39" s="210">
        <v>-28.798798798798796</v>
      </c>
      <c r="E39" s="209">
        <v>25404</v>
      </c>
      <c r="F39" s="210">
        <v>-11.5582787912547</v>
      </c>
      <c r="G39" s="209">
        <v>31472</v>
      </c>
      <c r="H39" s="210">
        <v>-8.7556534848660572</v>
      </c>
      <c r="I39" s="211">
        <v>49.705450352985771</v>
      </c>
      <c r="J39" s="391"/>
    </row>
    <row r="40" spans="1:10" x14ac:dyDescent="0.2">
      <c r="A40" s="208" t="s">
        <v>626</v>
      </c>
      <c r="B40" s="773"/>
      <c r="C40" s="209">
        <v>3042</v>
      </c>
      <c r="D40" s="210">
        <v>44.650499286733236</v>
      </c>
      <c r="E40" s="209">
        <v>27471</v>
      </c>
      <c r="F40" s="210">
        <v>7.8901893017045008</v>
      </c>
      <c r="G40" s="209">
        <v>31845</v>
      </c>
      <c r="H40" s="210">
        <v>7.4864144192797104</v>
      </c>
      <c r="I40" s="211">
        <v>50.294549647014229</v>
      </c>
      <c r="J40" s="391"/>
    </row>
    <row r="41" spans="1:10" x14ac:dyDescent="0.2">
      <c r="A41" s="212" t="s">
        <v>627</v>
      </c>
      <c r="B41" s="774"/>
      <c r="C41" s="213">
        <v>1192</v>
      </c>
      <c r="D41" s="214">
        <v>7.0017953321364459</v>
      </c>
      <c r="E41" s="213">
        <v>10182</v>
      </c>
      <c r="F41" s="214">
        <v>-7.2086029344755307</v>
      </c>
      <c r="G41" s="213">
        <v>11966</v>
      </c>
      <c r="H41" s="214">
        <v>-8.2291586778127161</v>
      </c>
      <c r="I41" s="215">
        <v>18.898558049181105</v>
      </c>
    </row>
    <row r="42" spans="1:10" x14ac:dyDescent="0.2">
      <c r="A42" s="212" t="s">
        <v>628</v>
      </c>
      <c r="B42" s="774"/>
      <c r="C42" s="213">
        <v>4221</v>
      </c>
      <c r="D42" s="214">
        <v>-2.2690437601296596</v>
      </c>
      <c r="E42" s="213">
        <v>42693</v>
      </c>
      <c r="F42" s="214">
        <v>-1.2033415870224238</v>
      </c>
      <c r="G42" s="213">
        <v>51351</v>
      </c>
      <c r="H42" s="214">
        <v>0.53054032889584968</v>
      </c>
      <c r="I42" s="215">
        <v>81.101441950818895</v>
      </c>
    </row>
    <row r="43" spans="1:10" x14ac:dyDescent="0.2">
      <c r="A43" s="783" t="s">
        <v>629</v>
      </c>
      <c r="B43" s="784"/>
      <c r="C43" s="809">
        <v>188</v>
      </c>
      <c r="D43" s="758">
        <v>18.9873417721519</v>
      </c>
      <c r="E43" s="809">
        <v>1148</v>
      </c>
      <c r="F43" s="758">
        <v>-23.313293253173011</v>
      </c>
      <c r="G43" s="787">
        <v>1607</v>
      </c>
      <c r="H43" s="786">
        <v>-11.36238279095422</v>
      </c>
      <c r="I43" s="788">
        <v>2.5380229638169842</v>
      </c>
    </row>
    <row r="44" spans="1:10" x14ac:dyDescent="0.2">
      <c r="A44" s="835"/>
      <c r="B44" s="99"/>
      <c r="C44" s="99"/>
      <c r="D44" s="99"/>
      <c r="E44" s="99"/>
      <c r="F44" s="99"/>
      <c r="G44" s="99"/>
      <c r="I44" s="93" t="s">
        <v>236</v>
      </c>
    </row>
    <row r="45" spans="1:10" x14ac:dyDescent="0.2">
      <c r="A45" s="221" t="s">
        <v>555</v>
      </c>
      <c r="C45" s="1"/>
      <c r="D45" s="1"/>
      <c r="E45" s="1"/>
      <c r="F45" s="1"/>
      <c r="G45" s="1"/>
      <c r="H45" s="1"/>
      <c r="I45" s="1"/>
    </row>
    <row r="46" spans="1:10" x14ac:dyDescent="0.2">
      <c r="A46" s="221" t="s">
        <v>639</v>
      </c>
    </row>
  </sheetData>
  <mergeCells count="5">
    <mergeCell ref="A3:A4"/>
    <mergeCell ref="C3:D3"/>
    <mergeCell ref="E3:F3"/>
    <mergeCell ref="G3:I3"/>
    <mergeCell ref="B3:B4"/>
  </mergeCells>
  <conditionalFormatting sqref="F18">
    <cfRule type="cellIs" dxfId="245" priority="14" operator="between">
      <formula>0</formula>
      <formula>0.5</formula>
    </cfRule>
    <cfRule type="cellIs" dxfId="244" priority="15" operator="between">
      <formula>0</formula>
      <formula>0.49</formula>
    </cfRule>
  </conditionalFormatting>
  <conditionalFormatting sqref="F18">
    <cfRule type="cellIs" dxfId="243" priority="13" stopIfTrue="1" operator="equal">
      <formula>0</formula>
    </cfRule>
  </conditionalFormatting>
  <conditionalFormatting sqref="F33">
    <cfRule type="cellIs" dxfId="242" priority="8" operator="between">
      <formula>0</formula>
      <formula>0.5</formula>
    </cfRule>
    <cfRule type="cellIs" dxfId="241" priority="9" operator="between">
      <formula>0</formula>
      <formula>0.49</formula>
    </cfRule>
  </conditionalFormatting>
  <conditionalFormatting sqref="F33">
    <cfRule type="cellIs" dxfId="240" priority="7" stopIfTrue="1" operator="equal">
      <formula>0</formula>
    </cfRule>
  </conditionalFormatting>
  <conditionalFormatting sqref="I35">
    <cfRule type="cellIs" dxfId="239" priority="2" operator="between">
      <formula>0</formula>
      <formula>0.5</formula>
    </cfRule>
    <cfRule type="cellIs" dxfId="238" priority="3" operator="between">
      <formula>0</formula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21"/>
  <sheetViews>
    <sheetView workbookViewId="0">
      <selection activeCell="G21" sqref="G21"/>
    </sheetView>
  </sheetViews>
  <sheetFormatPr baseColWidth="10" defaultRowHeight="14.25" x14ac:dyDescent="0.2"/>
  <sheetData>
    <row r="1" spans="1:8" x14ac:dyDescent="0.2">
      <c r="A1" s="17" t="s">
        <v>238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239</v>
      </c>
      <c r="H2" s="1"/>
    </row>
    <row r="3" spans="1:8" x14ac:dyDescent="0.2">
      <c r="A3" s="79"/>
      <c r="B3" s="861">
        <f>INDICE!A3</f>
        <v>42644</v>
      </c>
      <c r="C3" s="862"/>
      <c r="D3" s="862" t="s">
        <v>119</v>
      </c>
      <c r="E3" s="862"/>
      <c r="F3" s="862" t="s">
        <v>120</v>
      </c>
      <c r="G3" s="862"/>
      <c r="H3" s="1"/>
    </row>
    <row r="4" spans="1:8" x14ac:dyDescent="0.2">
      <c r="A4" s="81"/>
      <c r="B4" s="97" t="s">
        <v>56</v>
      </c>
      <c r="C4" s="97" t="s">
        <v>521</v>
      </c>
      <c r="D4" s="97" t="s">
        <v>56</v>
      </c>
      <c r="E4" s="97" t="s">
        <v>521</v>
      </c>
      <c r="F4" s="97" t="s">
        <v>56</v>
      </c>
      <c r="G4" s="440" t="s">
        <v>521</v>
      </c>
      <c r="H4" s="1"/>
    </row>
    <row r="5" spans="1:8" x14ac:dyDescent="0.2">
      <c r="A5" s="223" t="s">
        <v>8</v>
      </c>
      <c r="B5" s="606">
        <v>41.01104668142213</v>
      </c>
      <c r="C5" s="777">
        <v>0.49702193871512662</v>
      </c>
      <c r="D5" s="606">
        <v>34.858804935001025</v>
      </c>
      <c r="E5" s="777">
        <v>-24.806541066888393</v>
      </c>
      <c r="F5" s="606">
        <v>35.067795665539869</v>
      </c>
      <c r="G5" s="777">
        <v>-26.774888972666027</v>
      </c>
      <c r="H5" s="1"/>
    </row>
    <row r="6" spans="1:8" x14ac:dyDescent="0.2">
      <c r="A6" s="1"/>
      <c r="B6" s="1"/>
      <c r="C6" s="1"/>
      <c r="D6" s="1"/>
      <c r="E6" s="1"/>
      <c r="F6" s="1"/>
      <c r="G6" s="93" t="s">
        <v>236</v>
      </c>
      <c r="H6" s="1"/>
    </row>
    <row r="7" spans="1:8" x14ac:dyDescent="0.2">
      <c r="A7" s="94" t="s">
        <v>132</v>
      </c>
      <c r="B7" s="1"/>
      <c r="C7" s="1"/>
      <c r="D7" s="1"/>
      <c r="E7" s="1"/>
      <c r="F7" s="1"/>
      <c r="G7" s="1"/>
      <c r="H7" s="1"/>
    </row>
    <row r="21" spans="7:7" x14ac:dyDescent="0.2">
      <c r="G21" t="s">
        <v>612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H33"/>
  <sheetViews>
    <sheetView workbookViewId="0">
      <selection activeCell="C37" sqref="C37"/>
    </sheetView>
  </sheetViews>
  <sheetFormatPr baseColWidth="10" defaultRowHeight="14.25" x14ac:dyDescent="0.2"/>
  <cols>
    <col min="1" max="1" width="20" customWidth="1"/>
    <col min="2" max="2" width="12.25" customWidth="1"/>
  </cols>
  <sheetData>
    <row r="1" spans="1:8" x14ac:dyDescent="0.2">
      <c r="A1" s="224" t="s">
        <v>525</v>
      </c>
      <c r="B1" s="224"/>
      <c r="C1" s="225"/>
      <c r="D1" s="225"/>
      <c r="E1" s="225"/>
      <c r="F1" s="225"/>
      <c r="G1" s="225"/>
      <c r="H1" s="226"/>
    </row>
    <row r="2" spans="1:8" x14ac:dyDescent="0.2">
      <c r="A2" s="227"/>
      <c r="B2" s="227"/>
      <c r="C2" s="228"/>
      <c r="D2" s="228"/>
      <c r="E2" s="228"/>
      <c r="F2" s="228"/>
      <c r="G2" s="228"/>
      <c r="H2" s="229" t="s">
        <v>158</v>
      </c>
    </row>
    <row r="3" spans="1:8" ht="14.1" customHeight="1" x14ac:dyDescent="0.2">
      <c r="A3" s="230"/>
      <c r="B3" s="861">
        <f>INDICE!A3</f>
        <v>42644</v>
      </c>
      <c r="C3" s="862"/>
      <c r="D3" s="862" t="s">
        <v>119</v>
      </c>
      <c r="E3" s="862"/>
      <c r="F3" s="862" t="s">
        <v>120</v>
      </c>
      <c r="G3" s="862"/>
      <c r="H3" s="862"/>
    </row>
    <row r="4" spans="1:8" x14ac:dyDescent="0.2">
      <c r="A4" s="231"/>
      <c r="B4" s="72" t="s">
        <v>47</v>
      </c>
      <c r="C4" s="72" t="s">
        <v>521</v>
      </c>
      <c r="D4" s="72" t="s">
        <v>47</v>
      </c>
      <c r="E4" s="72" t="s">
        <v>521</v>
      </c>
      <c r="F4" s="72" t="s">
        <v>47</v>
      </c>
      <c r="G4" s="73" t="s">
        <v>521</v>
      </c>
      <c r="H4" s="73" t="s">
        <v>109</v>
      </c>
    </row>
    <row r="5" spans="1:8" x14ac:dyDescent="0.2">
      <c r="A5" s="231" t="s">
        <v>240</v>
      </c>
      <c r="B5" s="232"/>
      <c r="C5" s="232"/>
      <c r="D5" s="232"/>
      <c r="E5" s="232"/>
      <c r="F5" s="232"/>
      <c r="G5" s="233"/>
      <c r="H5" s="234"/>
    </row>
    <row r="6" spans="1:8" x14ac:dyDescent="0.2">
      <c r="A6" s="235" t="s">
        <v>466</v>
      </c>
      <c r="B6" s="738">
        <v>133</v>
      </c>
      <c r="C6" s="608">
        <v>232.50000000000003</v>
      </c>
      <c r="D6" s="371">
        <v>771</v>
      </c>
      <c r="E6" s="608">
        <v>30.456852791878177</v>
      </c>
      <c r="F6" s="371">
        <v>960</v>
      </c>
      <c r="G6" s="608">
        <v>42.433234421364986</v>
      </c>
      <c r="H6" s="608">
        <v>5.3357047576700758</v>
      </c>
    </row>
    <row r="7" spans="1:8" x14ac:dyDescent="0.2">
      <c r="A7" s="235" t="s">
        <v>48</v>
      </c>
      <c r="B7" s="738">
        <v>3</v>
      </c>
      <c r="C7" s="611">
        <v>-81.25</v>
      </c>
      <c r="D7" s="371">
        <v>143</v>
      </c>
      <c r="E7" s="608">
        <v>16.260162601626014</v>
      </c>
      <c r="F7" s="371">
        <v>156</v>
      </c>
      <c r="G7" s="608">
        <v>20</v>
      </c>
      <c r="H7" s="608">
        <v>0.86705202312138718</v>
      </c>
    </row>
    <row r="8" spans="1:8" x14ac:dyDescent="0.2">
      <c r="A8" s="235" t="s">
        <v>49</v>
      </c>
      <c r="B8" s="738">
        <v>176</v>
      </c>
      <c r="C8" s="608">
        <v>109.52380952380953</v>
      </c>
      <c r="D8" s="371">
        <v>1903</v>
      </c>
      <c r="E8" s="608">
        <v>3.6492374727668841</v>
      </c>
      <c r="F8" s="371">
        <v>2279</v>
      </c>
      <c r="G8" s="608">
        <v>6.0493252675663101</v>
      </c>
      <c r="H8" s="608">
        <v>12.666740773677191</v>
      </c>
    </row>
    <row r="9" spans="1:8" x14ac:dyDescent="0.2">
      <c r="A9" s="235" t="s">
        <v>128</v>
      </c>
      <c r="B9" s="738">
        <v>392</v>
      </c>
      <c r="C9" s="608">
        <v>3.7037037037037033</v>
      </c>
      <c r="D9" s="371">
        <v>4789</v>
      </c>
      <c r="E9" s="608">
        <v>4.5633187772925767</v>
      </c>
      <c r="F9" s="371">
        <v>5417</v>
      </c>
      <c r="G9" s="608">
        <v>-0.22103518143304474</v>
      </c>
      <c r="H9" s="608">
        <v>30.107825700311245</v>
      </c>
    </row>
    <row r="10" spans="1:8" x14ac:dyDescent="0.2">
      <c r="A10" s="235" t="s">
        <v>129</v>
      </c>
      <c r="B10" s="738">
        <v>605</v>
      </c>
      <c r="C10" s="608">
        <v>114.53900709219857</v>
      </c>
      <c r="D10" s="371">
        <v>5021</v>
      </c>
      <c r="E10" s="608">
        <v>37.110868377935553</v>
      </c>
      <c r="F10" s="371">
        <v>5843</v>
      </c>
      <c r="G10" s="608">
        <v>26.801215277777779</v>
      </c>
      <c r="H10" s="608">
        <v>32.47554468652735</v>
      </c>
    </row>
    <row r="11" spans="1:8" x14ac:dyDescent="0.2">
      <c r="A11" s="235" t="s">
        <v>241</v>
      </c>
      <c r="B11" s="738">
        <v>202</v>
      </c>
      <c r="C11" s="608">
        <v>-7.3394495412844041</v>
      </c>
      <c r="D11" s="371">
        <v>2824</v>
      </c>
      <c r="E11" s="608">
        <v>-4.0434930343187219</v>
      </c>
      <c r="F11" s="371">
        <v>3337</v>
      </c>
      <c r="G11" s="608">
        <v>-6.6050937587461513</v>
      </c>
      <c r="H11" s="608">
        <v>18.547132058692753</v>
      </c>
    </row>
    <row r="12" spans="1:8" x14ac:dyDescent="0.2">
      <c r="A12" s="238" t="s">
        <v>242</v>
      </c>
      <c r="B12" s="739">
        <v>1511</v>
      </c>
      <c r="C12" s="240">
        <v>48.428290766208256</v>
      </c>
      <c r="D12" s="239">
        <v>15451</v>
      </c>
      <c r="E12" s="240">
        <v>12.49362941390608</v>
      </c>
      <c r="F12" s="239">
        <v>17992</v>
      </c>
      <c r="G12" s="240">
        <v>8.6276640705186267</v>
      </c>
      <c r="H12" s="240">
        <v>100</v>
      </c>
    </row>
    <row r="13" spans="1:8" x14ac:dyDescent="0.2">
      <c r="A13" s="190" t="s">
        <v>243</v>
      </c>
      <c r="B13" s="740"/>
      <c r="C13" s="242"/>
      <c r="D13" s="241"/>
      <c r="E13" s="242"/>
      <c r="F13" s="241"/>
      <c r="G13" s="242"/>
      <c r="H13" s="242"/>
    </row>
    <row r="14" spans="1:8" x14ac:dyDescent="0.2">
      <c r="A14" s="235" t="s">
        <v>466</v>
      </c>
      <c r="B14" s="738">
        <v>41</v>
      </c>
      <c r="C14" s="760">
        <v>36.666666666666664</v>
      </c>
      <c r="D14" s="371">
        <v>393</v>
      </c>
      <c r="E14" s="608">
        <v>17.664670658682635</v>
      </c>
      <c r="F14" s="371">
        <v>454</v>
      </c>
      <c r="G14" s="608">
        <v>21.715817694369974</v>
      </c>
      <c r="H14" s="608">
        <v>2.0596107607857372</v>
      </c>
    </row>
    <row r="15" spans="1:8" x14ac:dyDescent="0.2">
      <c r="A15" s="235" t="s">
        <v>48</v>
      </c>
      <c r="B15" s="738">
        <v>406</v>
      </c>
      <c r="C15" s="608">
        <v>-18.14516129032258</v>
      </c>
      <c r="D15" s="371">
        <v>3697</v>
      </c>
      <c r="E15" s="608">
        <v>-7.5750000000000002</v>
      </c>
      <c r="F15" s="371">
        <v>4604</v>
      </c>
      <c r="G15" s="608">
        <v>-1.5187165775401068</v>
      </c>
      <c r="H15" s="608">
        <v>20.886449212902054</v>
      </c>
    </row>
    <row r="16" spans="1:8" x14ac:dyDescent="0.2">
      <c r="A16" s="235" t="s">
        <v>49</v>
      </c>
      <c r="B16" s="738">
        <v>14</v>
      </c>
      <c r="C16" s="760">
        <v>-80</v>
      </c>
      <c r="D16" s="371">
        <v>518</v>
      </c>
      <c r="E16" s="608">
        <v>24.519230769230766</v>
      </c>
      <c r="F16" s="371">
        <v>618</v>
      </c>
      <c r="G16" s="608">
        <v>29.288702928870293</v>
      </c>
      <c r="H16" s="608">
        <v>2.8036111237127432</v>
      </c>
    </row>
    <row r="17" spans="1:8" x14ac:dyDescent="0.2">
      <c r="A17" s="235" t="s">
        <v>128</v>
      </c>
      <c r="B17" s="738">
        <v>738</v>
      </c>
      <c r="C17" s="608">
        <v>19.805194805194805</v>
      </c>
      <c r="D17" s="371">
        <v>5054</v>
      </c>
      <c r="E17" s="608">
        <v>-3.2171581769436997</v>
      </c>
      <c r="F17" s="371">
        <v>6146</v>
      </c>
      <c r="G17" s="608">
        <v>-3.2278381357266572</v>
      </c>
      <c r="H17" s="608">
        <v>27.881867259447446</v>
      </c>
    </row>
    <row r="18" spans="1:8" x14ac:dyDescent="0.2">
      <c r="A18" s="235" t="s">
        <v>129</v>
      </c>
      <c r="B18" s="738">
        <v>391</v>
      </c>
      <c r="C18" s="608">
        <v>77.72727272727272</v>
      </c>
      <c r="D18" s="371">
        <v>2139</v>
      </c>
      <c r="E18" s="608">
        <v>22.931034482758619</v>
      </c>
      <c r="F18" s="371">
        <v>2697</v>
      </c>
      <c r="G18" s="608">
        <v>15.453767123287671</v>
      </c>
      <c r="H18" s="608">
        <v>12.235176700086194</v>
      </c>
    </row>
    <row r="19" spans="1:8" x14ac:dyDescent="0.2">
      <c r="A19" s="235" t="s">
        <v>241</v>
      </c>
      <c r="B19" s="738">
        <v>751</v>
      </c>
      <c r="C19" s="608">
        <v>19.968051118210862</v>
      </c>
      <c r="D19" s="371">
        <v>6374</v>
      </c>
      <c r="E19" s="608">
        <v>2.1801859570375122</v>
      </c>
      <c r="F19" s="371">
        <v>7524</v>
      </c>
      <c r="G19" s="608">
        <v>2.2838499184339316</v>
      </c>
      <c r="H19" s="608">
        <v>34.133284943065831</v>
      </c>
    </row>
    <row r="20" spans="1:8" x14ac:dyDescent="0.2">
      <c r="A20" s="243" t="s">
        <v>244</v>
      </c>
      <c r="B20" s="741">
        <v>2341</v>
      </c>
      <c r="C20" s="245">
        <v>13.751214771622935</v>
      </c>
      <c r="D20" s="244">
        <v>18175</v>
      </c>
      <c r="E20" s="245">
        <v>1.2534818941504178</v>
      </c>
      <c r="F20" s="244">
        <v>22043</v>
      </c>
      <c r="G20" s="245">
        <v>2.1975984051184572</v>
      </c>
      <c r="H20" s="245">
        <v>100</v>
      </c>
    </row>
    <row r="21" spans="1:8" x14ac:dyDescent="0.2">
      <c r="A21" s="190" t="s">
        <v>526</v>
      </c>
      <c r="B21" s="742"/>
      <c r="C21" s="610"/>
      <c r="D21" s="609"/>
      <c r="E21" s="610"/>
      <c r="F21" s="609"/>
      <c r="G21" s="610"/>
      <c r="H21" s="610"/>
    </row>
    <row r="22" spans="1:8" x14ac:dyDescent="0.2">
      <c r="A22" s="235" t="s">
        <v>466</v>
      </c>
      <c r="B22" s="738">
        <v>-92</v>
      </c>
      <c r="C22" s="608">
        <v>819.99999999999989</v>
      </c>
      <c r="D22" s="371">
        <v>-378</v>
      </c>
      <c r="E22" s="608">
        <v>47.081712062256805</v>
      </c>
      <c r="F22" s="371">
        <v>-506</v>
      </c>
      <c r="G22" s="608">
        <v>68.106312292358808</v>
      </c>
      <c r="H22" s="611" t="s">
        <v>527</v>
      </c>
    </row>
    <row r="23" spans="1:8" x14ac:dyDescent="0.2">
      <c r="A23" s="235" t="s">
        <v>48</v>
      </c>
      <c r="B23" s="738">
        <v>403</v>
      </c>
      <c r="C23" s="608">
        <v>-16.041666666666668</v>
      </c>
      <c r="D23" s="371">
        <v>3554</v>
      </c>
      <c r="E23" s="608">
        <v>-8.3311839050812484</v>
      </c>
      <c r="F23" s="371">
        <v>4448</v>
      </c>
      <c r="G23" s="608">
        <v>-2.134213421342134</v>
      </c>
      <c r="H23" s="611" t="s">
        <v>527</v>
      </c>
    </row>
    <row r="24" spans="1:8" x14ac:dyDescent="0.2">
      <c r="A24" s="235" t="s">
        <v>49</v>
      </c>
      <c r="B24" s="738">
        <v>-162</v>
      </c>
      <c r="C24" s="608">
        <v>1057.1428571428571</v>
      </c>
      <c r="D24" s="371">
        <v>-1385</v>
      </c>
      <c r="E24" s="608">
        <v>-2.464788732394366</v>
      </c>
      <c r="F24" s="371">
        <v>-1661</v>
      </c>
      <c r="G24" s="608">
        <v>-0.59844404548174746</v>
      </c>
      <c r="H24" s="611" t="s">
        <v>527</v>
      </c>
    </row>
    <row r="25" spans="1:8" x14ac:dyDescent="0.2">
      <c r="A25" s="235" t="s">
        <v>128</v>
      </c>
      <c r="B25" s="738">
        <v>346</v>
      </c>
      <c r="C25" s="608">
        <v>45.378151260504204</v>
      </c>
      <c r="D25" s="371">
        <v>265</v>
      </c>
      <c r="E25" s="608">
        <v>-58.72274143302181</v>
      </c>
      <c r="F25" s="371">
        <v>729</v>
      </c>
      <c r="G25" s="608">
        <v>-20.932754880694144</v>
      </c>
      <c r="H25" s="611" t="s">
        <v>527</v>
      </c>
    </row>
    <row r="26" spans="1:8" x14ac:dyDescent="0.2">
      <c r="A26" s="235" t="s">
        <v>129</v>
      </c>
      <c r="B26" s="738">
        <v>-214</v>
      </c>
      <c r="C26" s="608">
        <v>245.16129032258064</v>
      </c>
      <c r="D26" s="371">
        <v>-2882</v>
      </c>
      <c r="E26" s="608">
        <v>49.947970863683658</v>
      </c>
      <c r="F26" s="371">
        <v>-3146</v>
      </c>
      <c r="G26" s="608">
        <v>38.468309859154928</v>
      </c>
      <c r="H26" s="611" t="s">
        <v>527</v>
      </c>
    </row>
    <row r="27" spans="1:8" x14ac:dyDescent="0.2">
      <c r="A27" s="235" t="s">
        <v>241</v>
      </c>
      <c r="B27" s="738">
        <v>549</v>
      </c>
      <c r="C27" s="608">
        <v>34.558823529411761</v>
      </c>
      <c r="D27" s="371">
        <v>3550</v>
      </c>
      <c r="E27" s="608">
        <v>7.7389984825493165</v>
      </c>
      <c r="F27" s="371">
        <v>4187</v>
      </c>
      <c r="G27" s="608">
        <v>10.679355009251916</v>
      </c>
      <c r="H27" s="611" t="s">
        <v>527</v>
      </c>
    </row>
    <row r="28" spans="1:8" x14ac:dyDescent="0.2">
      <c r="A28" s="243" t="s">
        <v>245</v>
      </c>
      <c r="B28" s="741">
        <v>830</v>
      </c>
      <c r="C28" s="245">
        <v>-20.192307692307693</v>
      </c>
      <c r="D28" s="244">
        <v>2724</v>
      </c>
      <c r="E28" s="245">
        <v>-35.37366548042705</v>
      </c>
      <c r="F28" s="244">
        <v>4051</v>
      </c>
      <c r="G28" s="245">
        <v>-19.077107471034758</v>
      </c>
      <c r="H28" s="607" t="s">
        <v>527</v>
      </c>
    </row>
    <row r="29" spans="1:8" x14ac:dyDescent="0.2">
      <c r="A29" s="94" t="s">
        <v>633</v>
      </c>
      <c r="B29" s="236"/>
      <c r="C29" s="236"/>
      <c r="D29" s="236"/>
      <c r="E29" s="236"/>
      <c r="F29" s="236"/>
      <c r="G29" s="236"/>
      <c r="H29" s="247" t="s">
        <v>236</v>
      </c>
    </row>
    <row r="30" spans="1:8" x14ac:dyDescent="0.2">
      <c r="A30" s="166" t="s">
        <v>640</v>
      </c>
      <c r="B30" s="236"/>
      <c r="C30" s="236"/>
      <c r="D30" s="236"/>
      <c r="E30" s="236"/>
      <c r="F30" s="236"/>
      <c r="G30" s="237"/>
      <c r="H30" s="237"/>
    </row>
    <row r="31" spans="1:8" x14ac:dyDescent="0.2">
      <c r="A31" s="166" t="s">
        <v>528</v>
      </c>
      <c r="B31" s="236"/>
      <c r="C31" s="236"/>
      <c r="D31" s="236"/>
      <c r="E31" s="236"/>
      <c r="F31" s="236"/>
      <c r="G31" s="237"/>
      <c r="H31" s="237"/>
    </row>
    <row r="33" spans="6:6" x14ac:dyDescent="0.2">
      <c r="F33" s="831"/>
    </row>
  </sheetData>
  <mergeCells count="3">
    <mergeCell ref="B3:C3"/>
    <mergeCell ref="D3:E3"/>
    <mergeCell ref="F3:H3"/>
  </mergeCells>
  <conditionalFormatting sqref="E9">
    <cfRule type="cellIs" dxfId="237" priority="1" operator="between">
      <formula>-0.49</formula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J54"/>
  <sheetViews>
    <sheetView topLeftCell="A8" workbookViewId="0">
      <selection activeCell="M20" sqref="M20"/>
    </sheetView>
  </sheetViews>
  <sheetFormatPr baseColWidth="10" defaultRowHeight="14.25" x14ac:dyDescent="0.2"/>
  <cols>
    <col min="1" max="1" width="8.5" customWidth="1"/>
    <col min="2" max="2" width="14.75" customWidth="1"/>
    <col min="3" max="4" width="13.5" customWidth="1"/>
    <col min="5" max="5" width="12.625" customWidth="1"/>
    <col min="6" max="7" width="13.5" customWidth="1"/>
  </cols>
  <sheetData>
    <row r="1" spans="1:8" x14ac:dyDescent="0.2">
      <c r="A1" s="224" t="s">
        <v>529</v>
      </c>
      <c r="B1" s="224"/>
      <c r="C1" s="1"/>
      <c r="D1" s="1"/>
      <c r="E1" s="1"/>
      <c r="F1" s="1"/>
      <c r="G1" s="1"/>
      <c r="H1" s="1"/>
    </row>
    <row r="2" spans="1:8" x14ac:dyDescent="0.2">
      <c r="A2" s="591"/>
      <c r="B2" s="591"/>
      <c r="C2" s="591"/>
      <c r="D2" s="591"/>
      <c r="E2" s="591"/>
      <c r="F2" s="1"/>
      <c r="G2" s="1"/>
      <c r="H2" s="593" t="s">
        <v>158</v>
      </c>
    </row>
    <row r="3" spans="1:8" ht="14.45" customHeight="1" x14ac:dyDescent="0.2">
      <c r="A3" s="880" t="s">
        <v>523</v>
      </c>
      <c r="B3" s="878" t="s">
        <v>524</v>
      </c>
      <c r="C3" s="864">
        <f>INDICE!A3</f>
        <v>42644</v>
      </c>
      <c r="D3" s="863">
        <v>41671</v>
      </c>
      <c r="E3" s="863">
        <v>41671</v>
      </c>
      <c r="F3" s="862" t="s">
        <v>120</v>
      </c>
      <c r="G3" s="862"/>
      <c r="H3" s="862"/>
    </row>
    <row r="4" spans="1:8" x14ac:dyDescent="0.2">
      <c r="A4" s="881"/>
      <c r="B4" s="879"/>
      <c r="C4" s="97" t="s">
        <v>532</v>
      </c>
      <c r="D4" s="97" t="s">
        <v>533</v>
      </c>
      <c r="E4" s="97" t="s">
        <v>246</v>
      </c>
      <c r="F4" s="97" t="s">
        <v>532</v>
      </c>
      <c r="G4" s="97" t="s">
        <v>533</v>
      </c>
      <c r="H4" s="97" t="s">
        <v>246</v>
      </c>
    </row>
    <row r="5" spans="1:8" x14ac:dyDescent="0.2">
      <c r="A5" s="612"/>
      <c r="B5" s="185" t="s">
        <v>210</v>
      </c>
      <c r="C5" s="185">
        <v>0</v>
      </c>
      <c r="D5" s="185">
        <v>5</v>
      </c>
      <c r="E5" s="248">
        <v>5</v>
      </c>
      <c r="F5" s="187">
        <v>23</v>
      </c>
      <c r="G5" s="185">
        <v>344</v>
      </c>
      <c r="H5" s="248">
        <v>321</v>
      </c>
    </row>
    <row r="6" spans="1:8" x14ac:dyDescent="0.2">
      <c r="A6" s="612"/>
      <c r="B6" s="185" t="s">
        <v>247</v>
      </c>
      <c r="C6" s="185">
        <v>210</v>
      </c>
      <c r="D6" s="185">
        <v>173</v>
      </c>
      <c r="E6" s="249">
        <v>-37</v>
      </c>
      <c r="F6" s="187">
        <v>3177</v>
      </c>
      <c r="G6" s="185">
        <v>2209</v>
      </c>
      <c r="H6" s="249">
        <v>-968</v>
      </c>
    </row>
    <row r="7" spans="1:8" x14ac:dyDescent="0.2">
      <c r="A7" s="612"/>
      <c r="B7" s="188" t="s">
        <v>211</v>
      </c>
      <c r="C7" s="188">
        <v>0</v>
      </c>
      <c r="D7" s="188">
        <v>0</v>
      </c>
      <c r="E7" s="250">
        <v>0</v>
      </c>
      <c r="F7" s="188">
        <v>0</v>
      </c>
      <c r="G7" s="188">
        <v>104</v>
      </c>
      <c r="H7" s="249">
        <v>104</v>
      </c>
    </row>
    <row r="8" spans="1:8" x14ac:dyDescent="0.2">
      <c r="A8" s="190" t="s">
        <v>344</v>
      </c>
      <c r="B8" s="191"/>
      <c r="C8" s="191">
        <v>210</v>
      </c>
      <c r="D8" s="191">
        <v>178</v>
      </c>
      <c r="E8" s="251">
        <v>-32</v>
      </c>
      <c r="F8" s="191">
        <v>3200</v>
      </c>
      <c r="G8" s="191">
        <v>2657</v>
      </c>
      <c r="H8" s="251">
        <v>-543</v>
      </c>
    </row>
    <row r="9" spans="1:8" x14ac:dyDescent="0.2">
      <c r="A9" s="612"/>
      <c r="B9" s="188" t="s">
        <v>248</v>
      </c>
      <c r="C9" s="188">
        <v>0</v>
      </c>
      <c r="D9" s="185">
        <v>0</v>
      </c>
      <c r="E9" s="252">
        <v>0</v>
      </c>
      <c r="F9" s="188">
        <v>15</v>
      </c>
      <c r="G9" s="185">
        <v>0</v>
      </c>
      <c r="H9" s="252">
        <v>-15</v>
      </c>
    </row>
    <row r="10" spans="1:8" x14ac:dyDescent="0.2">
      <c r="A10" s="612"/>
      <c r="B10" s="185" t="s">
        <v>212</v>
      </c>
      <c r="C10" s="185">
        <v>0</v>
      </c>
      <c r="D10" s="185">
        <v>35</v>
      </c>
      <c r="E10" s="249">
        <v>35</v>
      </c>
      <c r="F10" s="185">
        <v>14</v>
      </c>
      <c r="G10" s="185">
        <v>132</v>
      </c>
      <c r="H10" s="249">
        <v>118</v>
      </c>
    </row>
    <row r="11" spans="1:8" x14ac:dyDescent="0.2">
      <c r="A11" s="612"/>
      <c r="B11" s="188" t="s">
        <v>249</v>
      </c>
      <c r="C11" s="188">
        <v>0</v>
      </c>
      <c r="D11" s="188">
        <v>8</v>
      </c>
      <c r="E11" s="249">
        <v>8</v>
      </c>
      <c r="F11" s="188">
        <v>68</v>
      </c>
      <c r="G11" s="188">
        <v>681</v>
      </c>
      <c r="H11" s="249">
        <v>613</v>
      </c>
    </row>
    <row r="12" spans="1:8" x14ac:dyDescent="0.2">
      <c r="A12" s="190" t="s">
        <v>530</v>
      </c>
      <c r="B12" s="191"/>
      <c r="C12" s="191">
        <v>0</v>
      </c>
      <c r="D12" s="191">
        <v>43</v>
      </c>
      <c r="E12" s="251">
        <v>43</v>
      </c>
      <c r="F12" s="191">
        <v>97</v>
      </c>
      <c r="G12" s="191">
        <v>813</v>
      </c>
      <c r="H12" s="251">
        <v>716</v>
      </c>
    </row>
    <row r="13" spans="1:8" x14ac:dyDescent="0.2">
      <c r="A13" s="612"/>
      <c r="B13" s="188" t="s">
        <v>306</v>
      </c>
      <c r="C13" s="188">
        <v>0</v>
      </c>
      <c r="D13" s="185">
        <v>17</v>
      </c>
      <c r="E13" s="252">
        <v>17</v>
      </c>
      <c r="F13" s="188">
        <v>54</v>
      </c>
      <c r="G13" s="185">
        <v>224</v>
      </c>
      <c r="H13" s="252">
        <v>170</v>
      </c>
    </row>
    <row r="14" spans="1:8" x14ac:dyDescent="0.2">
      <c r="A14" s="612"/>
      <c r="B14" s="188" t="s">
        <v>250</v>
      </c>
      <c r="C14" s="188">
        <v>70</v>
      </c>
      <c r="D14" s="188">
        <v>181</v>
      </c>
      <c r="E14" s="249">
        <v>111</v>
      </c>
      <c r="F14" s="188">
        <v>538</v>
      </c>
      <c r="G14" s="188">
        <v>1113</v>
      </c>
      <c r="H14" s="249">
        <v>575</v>
      </c>
    </row>
    <row r="15" spans="1:8" x14ac:dyDescent="0.2">
      <c r="A15" s="612"/>
      <c r="B15" s="188" t="s">
        <v>251</v>
      </c>
      <c r="C15" s="188">
        <v>9</v>
      </c>
      <c r="D15" s="185">
        <v>309</v>
      </c>
      <c r="E15" s="249">
        <v>300</v>
      </c>
      <c r="F15" s="188">
        <v>568</v>
      </c>
      <c r="G15" s="185">
        <v>2297</v>
      </c>
      <c r="H15" s="249">
        <v>1729</v>
      </c>
    </row>
    <row r="16" spans="1:8" x14ac:dyDescent="0.2">
      <c r="A16" s="612"/>
      <c r="B16" s="188" t="s">
        <v>252</v>
      </c>
      <c r="C16" s="188">
        <v>65</v>
      </c>
      <c r="D16" s="185">
        <v>32</v>
      </c>
      <c r="E16" s="249">
        <v>-33</v>
      </c>
      <c r="F16" s="188">
        <v>295</v>
      </c>
      <c r="G16" s="185">
        <v>358</v>
      </c>
      <c r="H16" s="249">
        <v>63</v>
      </c>
    </row>
    <row r="17" spans="1:8" x14ac:dyDescent="0.2">
      <c r="A17" s="612"/>
      <c r="B17" s="188" t="s">
        <v>253</v>
      </c>
      <c r="C17" s="188">
        <v>117</v>
      </c>
      <c r="D17" s="185">
        <v>65</v>
      </c>
      <c r="E17" s="249">
        <v>-52</v>
      </c>
      <c r="F17" s="188">
        <v>921</v>
      </c>
      <c r="G17" s="185">
        <v>1072</v>
      </c>
      <c r="H17" s="249">
        <v>151</v>
      </c>
    </row>
    <row r="18" spans="1:8" x14ac:dyDescent="0.2">
      <c r="A18" s="612"/>
      <c r="B18" s="188" t="s">
        <v>216</v>
      </c>
      <c r="C18" s="188">
        <v>293</v>
      </c>
      <c r="D18" s="185">
        <v>246</v>
      </c>
      <c r="E18" s="249">
        <v>-47</v>
      </c>
      <c r="F18" s="188">
        <v>3325</v>
      </c>
      <c r="G18" s="185">
        <v>2403</v>
      </c>
      <c r="H18" s="249">
        <v>-922</v>
      </c>
    </row>
    <row r="19" spans="1:8" x14ac:dyDescent="0.2">
      <c r="A19" s="612"/>
      <c r="B19" s="188" t="s">
        <v>254</v>
      </c>
      <c r="C19" s="188">
        <v>90</v>
      </c>
      <c r="D19" s="185">
        <v>161</v>
      </c>
      <c r="E19" s="249">
        <v>71</v>
      </c>
      <c r="F19" s="188">
        <v>1599</v>
      </c>
      <c r="G19" s="185">
        <v>1703</v>
      </c>
      <c r="H19" s="249">
        <v>104</v>
      </c>
    </row>
    <row r="20" spans="1:8" x14ac:dyDescent="0.2">
      <c r="A20" s="612"/>
      <c r="B20" s="188" t="s">
        <v>219</v>
      </c>
      <c r="C20" s="188">
        <v>57</v>
      </c>
      <c r="D20" s="185">
        <v>53</v>
      </c>
      <c r="E20" s="249">
        <v>-4</v>
      </c>
      <c r="F20" s="188">
        <v>334</v>
      </c>
      <c r="G20" s="185">
        <v>750</v>
      </c>
      <c r="H20" s="249">
        <v>416</v>
      </c>
    </row>
    <row r="21" spans="1:8" x14ac:dyDescent="0.2">
      <c r="A21" s="612"/>
      <c r="B21" s="188" t="s">
        <v>220</v>
      </c>
      <c r="C21" s="188">
        <v>96</v>
      </c>
      <c r="D21" s="185">
        <v>0</v>
      </c>
      <c r="E21" s="249">
        <v>-96</v>
      </c>
      <c r="F21" s="188">
        <v>597</v>
      </c>
      <c r="G21" s="185">
        <v>3</v>
      </c>
      <c r="H21" s="249">
        <v>-594</v>
      </c>
    </row>
    <row r="22" spans="1:8" x14ac:dyDescent="0.2">
      <c r="A22" s="612"/>
      <c r="B22" s="188" t="s">
        <v>255</v>
      </c>
      <c r="C22" s="188">
        <v>60</v>
      </c>
      <c r="D22" s="185">
        <v>4</v>
      </c>
      <c r="E22" s="249">
        <v>-56</v>
      </c>
      <c r="F22" s="188">
        <v>767</v>
      </c>
      <c r="G22" s="185">
        <v>88</v>
      </c>
      <c r="H22" s="249">
        <v>-679</v>
      </c>
    </row>
    <row r="23" spans="1:8" x14ac:dyDescent="0.2">
      <c r="A23" s="612"/>
      <c r="B23" s="188" t="s">
        <v>256</v>
      </c>
      <c r="C23" s="188">
        <v>0</v>
      </c>
      <c r="D23" s="185">
        <v>203</v>
      </c>
      <c r="E23" s="249">
        <v>203</v>
      </c>
      <c r="F23" s="188">
        <v>126</v>
      </c>
      <c r="G23" s="185">
        <v>562</v>
      </c>
      <c r="H23" s="249">
        <v>436</v>
      </c>
    </row>
    <row r="24" spans="1:8" x14ac:dyDescent="0.2">
      <c r="A24" s="612"/>
      <c r="B24" s="188" t="s">
        <v>257</v>
      </c>
      <c r="C24" s="188">
        <v>0</v>
      </c>
      <c r="D24" s="185">
        <v>0</v>
      </c>
      <c r="E24" s="249">
        <v>0</v>
      </c>
      <c r="F24" s="188">
        <v>10</v>
      </c>
      <c r="G24" s="185">
        <v>26</v>
      </c>
      <c r="H24" s="249">
        <v>16</v>
      </c>
    </row>
    <row r="25" spans="1:8" x14ac:dyDescent="0.2">
      <c r="A25" s="612"/>
      <c r="B25" s="188" t="s">
        <v>258</v>
      </c>
      <c r="C25" s="188">
        <v>78</v>
      </c>
      <c r="D25" s="185">
        <v>253</v>
      </c>
      <c r="E25" s="249">
        <v>175</v>
      </c>
      <c r="F25" s="188">
        <v>1185</v>
      </c>
      <c r="G25" s="185">
        <v>2053</v>
      </c>
      <c r="H25" s="249">
        <v>868</v>
      </c>
    </row>
    <row r="26" spans="1:8" x14ac:dyDescent="0.2">
      <c r="A26" s="190" t="s">
        <v>514</v>
      </c>
      <c r="B26" s="191"/>
      <c r="C26" s="191">
        <v>935</v>
      </c>
      <c r="D26" s="191">
        <v>1524</v>
      </c>
      <c r="E26" s="251">
        <v>589</v>
      </c>
      <c r="F26" s="191">
        <v>10319</v>
      </c>
      <c r="G26" s="191">
        <v>12652</v>
      </c>
      <c r="H26" s="251">
        <v>2333</v>
      </c>
    </row>
    <row r="27" spans="1:8" x14ac:dyDescent="0.2">
      <c r="A27" s="612"/>
      <c r="B27" s="188" t="s">
        <v>221</v>
      </c>
      <c r="C27" s="188">
        <v>168</v>
      </c>
      <c r="D27" s="185">
        <v>0</v>
      </c>
      <c r="E27" s="249">
        <v>-168</v>
      </c>
      <c r="F27" s="188">
        <v>1522</v>
      </c>
      <c r="G27" s="188">
        <v>40</v>
      </c>
      <c r="H27" s="249">
        <v>-1482</v>
      </c>
    </row>
    <row r="28" spans="1:8" x14ac:dyDescent="0.2">
      <c r="A28" s="613"/>
      <c r="B28" s="188" t="s">
        <v>259</v>
      </c>
      <c r="C28" s="188">
        <v>0</v>
      </c>
      <c r="D28" s="188">
        <v>0</v>
      </c>
      <c r="E28" s="249">
        <v>0</v>
      </c>
      <c r="F28" s="188">
        <v>216</v>
      </c>
      <c r="G28" s="188">
        <v>0</v>
      </c>
      <c r="H28" s="249">
        <v>-216</v>
      </c>
    </row>
    <row r="29" spans="1:8" x14ac:dyDescent="0.2">
      <c r="A29" s="613"/>
      <c r="B29" s="188" t="s">
        <v>260</v>
      </c>
      <c r="C29" s="188">
        <v>2</v>
      </c>
      <c r="D29" s="185">
        <v>0</v>
      </c>
      <c r="E29" s="249">
        <v>-2</v>
      </c>
      <c r="F29" s="188">
        <v>132</v>
      </c>
      <c r="G29" s="185">
        <v>17</v>
      </c>
      <c r="H29" s="249">
        <v>-115</v>
      </c>
    </row>
    <row r="30" spans="1:8" x14ac:dyDescent="0.2">
      <c r="A30" s="613"/>
      <c r="B30" s="188" t="s">
        <v>619</v>
      </c>
      <c r="C30" s="188">
        <v>86</v>
      </c>
      <c r="D30" s="188">
        <v>176</v>
      </c>
      <c r="E30" s="252">
        <v>90</v>
      </c>
      <c r="F30" s="185">
        <v>125</v>
      </c>
      <c r="G30" s="185">
        <v>974</v>
      </c>
      <c r="H30" s="252">
        <v>849</v>
      </c>
    </row>
    <row r="31" spans="1:8" x14ac:dyDescent="0.2">
      <c r="A31" s="190" t="s">
        <v>391</v>
      </c>
      <c r="B31" s="191"/>
      <c r="C31" s="191">
        <v>256</v>
      </c>
      <c r="D31" s="191">
        <v>176</v>
      </c>
      <c r="E31" s="251">
        <v>-80</v>
      </c>
      <c r="F31" s="191">
        <v>1995</v>
      </c>
      <c r="G31" s="191">
        <v>1031</v>
      </c>
      <c r="H31" s="251">
        <v>-964</v>
      </c>
    </row>
    <row r="32" spans="1:8" x14ac:dyDescent="0.2">
      <c r="A32" s="613"/>
      <c r="B32" s="188" t="s">
        <v>225</v>
      </c>
      <c r="C32" s="188">
        <v>58</v>
      </c>
      <c r="D32" s="185">
        <v>29</v>
      </c>
      <c r="E32" s="249">
        <v>-29</v>
      </c>
      <c r="F32" s="188">
        <v>987</v>
      </c>
      <c r="G32" s="185">
        <v>411</v>
      </c>
      <c r="H32" s="249">
        <v>-576</v>
      </c>
    </row>
    <row r="33" spans="1:10" x14ac:dyDescent="0.2">
      <c r="A33" s="613"/>
      <c r="B33" s="188" t="s">
        <v>231</v>
      </c>
      <c r="C33" s="188">
        <v>9</v>
      </c>
      <c r="D33" s="188">
        <v>0</v>
      </c>
      <c r="E33" s="252">
        <v>-9</v>
      </c>
      <c r="F33" s="622">
        <v>206</v>
      </c>
      <c r="G33" s="188">
        <v>132</v>
      </c>
      <c r="H33" s="249">
        <v>-74</v>
      </c>
    </row>
    <row r="34" spans="1:10" x14ac:dyDescent="0.2">
      <c r="A34" s="613"/>
      <c r="B34" s="188" t="s">
        <v>261</v>
      </c>
      <c r="C34" s="188">
        <v>0</v>
      </c>
      <c r="D34" s="188">
        <v>274</v>
      </c>
      <c r="E34" s="249">
        <v>274</v>
      </c>
      <c r="F34" s="188">
        <v>0</v>
      </c>
      <c r="G34" s="188">
        <v>3025</v>
      </c>
      <c r="H34" s="249">
        <v>3025</v>
      </c>
    </row>
    <row r="35" spans="1:10" x14ac:dyDescent="0.2">
      <c r="A35" s="613"/>
      <c r="B35" s="188" t="s">
        <v>233</v>
      </c>
      <c r="C35" s="188">
        <v>0</v>
      </c>
      <c r="D35" s="188">
        <v>54</v>
      </c>
      <c r="E35" s="252">
        <v>54</v>
      </c>
      <c r="F35" s="185">
        <v>0</v>
      </c>
      <c r="G35" s="188">
        <v>602</v>
      </c>
      <c r="H35" s="249">
        <v>602</v>
      </c>
    </row>
    <row r="36" spans="1:10" x14ac:dyDescent="0.2">
      <c r="A36" s="613"/>
      <c r="B36" s="188" t="s">
        <v>234</v>
      </c>
      <c r="C36" s="188">
        <v>36</v>
      </c>
      <c r="D36" s="188">
        <v>58</v>
      </c>
      <c r="E36" s="252">
        <v>22</v>
      </c>
      <c r="F36" s="622">
        <v>428</v>
      </c>
      <c r="G36" s="188">
        <v>486</v>
      </c>
      <c r="H36" s="249">
        <v>58</v>
      </c>
    </row>
    <row r="37" spans="1:10" x14ac:dyDescent="0.2">
      <c r="A37" s="806" t="s">
        <v>515</v>
      </c>
      <c r="B37" s="191"/>
      <c r="C37" s="191">
        <v>103</v>
      </c>
      <c r="D37" s="191">
        <v>415</v>
      </c>
      <c r="E37" s="251">
        <v>312</v>
      </c>
      <c r="F37" s="191">
        <v>1621</v>
      </c>
      <c r="G37" s="191">
        <v>4656</v>
      </c>
      <c r="H37" s="251">
        <v>3035</v>
      </c>
    </row>
    <row r="38" spans="1:10" x14ac:dyDescent="0.2">
      <c r="A38" s="613"/>
      <c r="B38" s="188" t="s">
        <v>262</v>
      </c>
      <c r="C38" s="188">
        <v>0</v>
      </c>
      <c r="D38" s="188">
        <v>2</v>
      </c>
      <c r="E38" s="248">
        <v>2</v>
      </c>
      <c r="F38" s="622">
        <v>403</v>
      </c>
      <c r="G38" s="188">
        <v>124</v>
      </c>
      <c r="H38" s="249">
        <v>-279</v>
      </c>
    </row>
    <row r="39" spans="1:10" x14ac:dyDescent="0.2">
      <c r="A39" s="613"/>
      <c r="B39" s="188" t="s">
        <v>263</v>
      </c>
      <c r="C39" s="188">
        <v>0</v>
      </c>
      <c r="D39" s="188">
        <v>0</v>
      </c>
      <c r="E39" s="252">
        <v>0</v>
      </c>
      <c r="F39" s="622">
        <v>53</v>
      </c>
      <c r="G39" s="188">
        <v>1</v>
      </c>
      <c r="H39" s="249">
        <v>-52</v>
      </c>
    </row>
    <row r="40" spans="1:10" x14ac:dyDescent="0.2">
      <c r="A40" s="613"/>
      <c r="B40" s="188" t="s">
        <v>653</v>
      </c>
      <c r="C40" s="188">
        <v>0</v>
      </c>
      <c r="D40" s="188">
        <v>0</v>
      </c>
      <c r="E40" s="252">
        <v>0</v>
      </c>
      <c r="F40" s="188">
        <v>0</v>
      </c>
      <c r="G40" s="188">
        <v>21</v>
      </c>
      <c r="H40" s="252">
        <v>21</v>
      </c>
    </row>
    <row r="41" spans="1:10" x14ac:dyDescent="0.2">
      <c r="A41" s="613"/>
      <c r="B41" s="188" t="s">
        <v>264</v>
      </c>
      <c r="C41" s="188">
        <v>0</v>
      </c>
      <c r="D41" s="188">
        <v>0</v>
      </c>
      <c r="E41" s="252">
        <v>0</v>
      </c>
      <c r="F41" s="622">
        <v>81</v>
      </c>
      <c r="G41" s="188">
        <v>48</v>
      </c>
      <c r="H41" s="252">
        <v>-33</v>
      </c>
    </row>
    <row r="42" spans="1:10" x14ac:dyDescent="0.2">
      <c r="A42" s="613"/>
      <c r="B42" s="188" t="s">
        <v>265</v>
      </c>
      <c r="C42" s="188">
        <v>7</v>
      </c>
      <c r="D42" s="188">
        <v>3</v>
      </c>
      <c r="E42" s="252">
        <v>-4</v>
      </c>
      <c r="F42" s="622">
        <v>182</v>
      </c>
      <c r="G42" s="188">
        <v>26</v>
      </c>
      <c r="H42" s="252">
        <v>-156</v>
      </c>
    </row>
    <row r="43" spans="1:10" x14ac:dyDescent="0.2">
      <c r="A43" s="202" t="s">
        <v>531</v>
      </c>
      <c r="B43" s="202"/>
      <c r="C43" s="191">
        <v>7</v>
      </c>
      <c r="D43" s="191">
        <v>5</v>
      </c>
      <c r="E43" s="775">
        <v>-2</v>
      </c>
      <c r="F43" s="202">
        <v>719</v>
      </c>
      <c r="G43" s="202">
        <v>220</v>
      </c>
      <c r="H43" s="253">
        <v>-499</v>
      </c>
    </row>
    <row r="44" spans="1:10" x14ac:dyDescent="0.2">
      <c r="A44" s="812" t="s">
        <v>598</v>
      </c>
      <c r="B44" s="812"/>
      <c r="C44" s="188">
        <v>0</v>
      </c>
      <c r="D44" s="188">
        <v>0</v>
      </c>
      <c r="E44" s="188">
        <v>0</v>
      </c>
      <c r="F44" s="813">
        <v>41</v>
      </c>
      <c r="G44" s="188">
        <v>14</v>
      </c>
      <c r="H44" s="814">
        <v>-27</v>
      </c>
    </row>
    <row r="45" spans="1:10" x14ac:dyDescent="0.2">
      <c r="A45" s="204" t="s">
        <v>118</v>
      </c>
      <c r="B45" s="204"/>
      <c r="C45" s="204">
        <v>1511</v>
      </c>
      <c r="D45" s="254">
        <v>2341</v>
      </c>
      <c r="E45" s="204">
        <v>830</v>
      </c>
      <c r="F45" s="204">
        <v>17992</v>
      </c>
      <c r="G45" s="254">
        <v>22043</v>
      </c>
      <c r="H45" s="204">
        <v>4051</v>
      </c>
      <c r="J45" s="831"/>
    </row>
    <row r="46" spans="1:10" x14ac:dyDescent="0.2">
      <c r="A46" s="355" t="s">
        <v>516</v>
      </c>
      <c r="B46" s="209"/>
      <c r="C46" s="209">
        <v>235</v>
      </c>
      <c r="D46" s="805">
        <v>36</v>
      </c>
      <c r="E46" s="209">
        <v>-199</v>
      </c>
      <c r="F46" s="209">
        <v>2965</v>
      </c>
      <c r="G46" s="209">
        <v>658</v>
      </c>
      <c r="H46" s="209">
        <v>-2307</v>
      </c>
    </row>
    <row r="47" spans="1:10" x14ac:dyDescent="0.2">
      <c r="A47" s="355" t="s">
        <v>517</v>
      </c>
      <c r="B47" s="209"/>
      <c r="C47" s="209">
        <v>1276</v>
      </c>
      <c r="D47" s="209">
        <v>2305</v>
      </c>
      <c r="E47" s="209">
        <v>1029</v>
      </c>
      <c r="F47" s="209">
        <v>15027</v>
      </c>
      <c r="G47" s="209">
        <v>21385</v>
      </c>
      <c r="H47" s="209">
        <v>6358</v>
      </c>
    </row>
    <row r="48" spans="1:10" x14ac:dyDescent="0.2">
      <c r="A48" s="789" t="s">
        <v>518</v>
      </c>
      <c r="B48" s="213"/>
      <c r="C48" s="213">
        <v>973</v>
      </c>
      <c r="D48" s="213">
        <v>1493</v>
      </c>
      <c r="E48" s="213">
        <v>520</v>
      </c>
      <c r="F48" s="213">
        <v>12063</v>
      </c>
      <c r="G48" s="213">
        <v>13609</v>
      </c>
      <c r="H48" s="213">
        <v>1546</v>
      </c>
    </row>
    <row r="49" spans="1:8" x14ac:dyDescent="0.2">
      <c r="A49" s="789" t="s">
        <v>519</v>
      </c>
      <c r="B49" s="213"/>
      <c r="C49" s="213">
        <v>538</v>
      </c>
      <c r="D49" s="213">
        <v>848</v>
      </c>
      <c r="E49" s="213">
        <v>310</v>
      </c>
      <c r="F49" s="213">
        <v>5929</v>
      </c>
      <c r="G49" s="213">
        <v>8434</v>
      </c>
      <c r="H49" s="213">
        <v>2505</v>
      </c>
    </row>
    <row r="50" spans="1:8" x14ac:dyDescent="0.2">
      <c r="A50" s="790" t="s">
        <v>520</v>
      </c>
      <c r="B50" s="785"/>
      <c r="C50" s="785">
        <v>787</v>
      </c>
      <c r="D50" s="757">
        <v>1138</v>
      </c>
      <c r="E50" s="787">
        <v>351</v>
      </c>
      <c r="F50" s="787">
        <v>8694</v>
      </c>
      <c r="G50" s="787">
        <v>10603</v>
      </c>
      <c r="H50" s="787">
        <v>1909</v>
      </c>
    </row>
    <row r="51" spans="1:8" ht="15" x14ac:dyDescent="0.25">
      <c r="A51" s="221" t="s">
        <v>237</v>
      </c>
      <c r="B51" s="217"/>
      <c r="C51" s="256"/>
      <c r="D51" s="218"/>
      <c r="E51" s="218"/>
      <c r="F51" s="219"/>
      <c r="G51" s="218"/>
      <c r="H51" s="247" t="s">
        <v>236</v>
      </c>
    </row>
    <row r="52" spans="1:8" ht="15" x14ac:dyDescent="0.25">
      <c r="B52" s="221"/>
      <c r="C52" s="222"/>
      <c r="D52" s="218"/>
      <c r="E52" s="218"/>
      <c r="F52" s="219"/>
      <c r="G52" s="218"/>
      <c r="H52" s="220"/>
    </row>
    <row r="54" spans="1:8" x14ac:dyDescent="0.2">
      <c r="C54" s="257"/>
      <c r="D54" s="257"/>
      <c r="E54" s="257"/>
      <c r="F54" s="257"/>
      <c r="G54" s="257"/>
    </row>
  </sheetData>
  <mergeCells count="4">
    <mergeCell ref="A3:A4"/>
    <mergeCell ref="C3:E3"/>
    <mergeCell ref="F3:H3"/>
    <mergeCell ref="B3:B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H15"/>
  <sheetViews>
    <sheetView workbookViewId="0">
      <selection activeCell="A3" sqref="A3"/>
    </sheetView>
  </sheetViews>
  <sheetFormatPr baseColWidth="10" defaultRowHeight="14.25" x14ac:dyDescent="0.2"/>
  <cols>
    <col min="1" max="1" width="30.625" customWidth="1"/>
  </cols>
  <sheetData>
    <row r="1" spans="1:8" x14ac:dyDescent="0.2">
      <c r="A1" s="59" t="s">
        <v>30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158</v>
      </c>
    </row>
    <row r="3" spans="1:8" x14ac:dyDescent="0.2">
      <c r="A3" s="63"/>
      <c r="B3" s="861">
        <f>INDICE!A3</f>
        <v>42644</v>
      </c>
      <c r="C3" s="862"/>
      <c r="D3" s="862" t="s">
        <v>119</v>
      </c>
      <c r="E3" s="862"/>
      <c r="F3" s="862" t="s">
        <v>120</v>
      </c>
      <c r="G3" s="862"/>
      <c r="H3" s="862"/>
    </row>
    <row r="4" spans="1:8" x14ac:dyDescent="0.2">
      <c r="A4" s="75"/>
      <c r="B4" s="72" t="s">
        <v>47</v>
      </c>
      <c r="C4" s="72" t="s">
        <v>521</v>
      </c>
      <c r="D4" s="72" t="s">
        <v>47</v>
      </c>
      <c r="E4" s="72" t="s">
        <v>521</v>
      </c>
      <c r="F4" s="72" t="s">
        <v>47</v>
      </c>
      <c r="G4" s="72" t="s">
        <v>521</v>
      </c>
      <c r="H4" s="73" t="s">
        <v>127</v>
      </c>
    </row>
    <row r="5" spans="1:8" x14ac:dyDescent="0.2">
      <c r="A5" s="235" t="s">
        <v>267</v>
      </c>
      <c r="B5" s="656">
        <v>0.45</v>
      </c>
      <c r="C5" s="375">
        <v>-42.748091603053432</v>
      </c>
      <c r="D5" s="531">
        <v>5.0119999999999996</v>
      </c>
      <c r="E5" s="375">
        <v>-2.3001949317738792</v>
      </c>
      <c r="F5" s="531">
        <v>6.2210000000000001</v>
      </c>
      <c r="G5" s="375">
        <v>0.37108744756373024</v>
      </c>
      <c r="H5" s="657">
        <v>4.230332456122456</v>
      </c>
    </row>
    <row r="6" spans="1:8" x14ac:dyDescent="0.2">
      <c r="A6" s="235" t="s">
        <v>268</v>
      </c>
      <c r="B6" s="532">
        <v>2.5310000000000001</v>
      </c>
      <c r="C6" s="266">
        <v>14.993184915947296</v>
      </c>
      <c r="D6" s="265">
        <v>18.501999999999999</v>
      </c>
      <c r="E6" s="266">
        <v>-30.727470141150924</v>
      </c>
      <c r="F6" s="265">
        <v>21.148</v>
      </c>
      <c r="G6" s="266">
        <v>-33.425675250267581</v>
      </c>
      <c r="H6" s="658">
        <v>14.380818322147196</v>
      </c>
    </row>
    <row r="7" spans="1:8" x14ac:dyDescent="0.2">
      <c r="A7" s="235" t="s">
        <v>269</v>
      </c>
      <c r="B7" s="532">
        <v>1.365</v>
      </c>
      <c r="C7" s="266">
        <v>-53.869550523825616</v>
      </c>
      <c r="D7" s="265">
        <v>30.401</v>
      </c>
      <c r="E7" s="266">
        <v>-6.9679906971050869</v>
      </c>
      <c r="F7" s="265">
        <v>36.564999999999998</v>
      </c>
      <c r="G7" s="266">
        <v>0.16710497479728248</v>
      </c>
      <c r="H7" s="658">
        <v>24.864508319903166</v>
      </c>
    </row>
    <row r="8" spans="1:8" x14ac:dyDescent="0.2">
      <c r="A8" s="235" t="s">
        <v>270</v>
      </c>
      <c r="B8" s="532">
        <v>4.4560000000000004</v>
      </c>
      <c r="C8" s="266">
        <v>-32.310496734011849</v>
      </c>
      <c r="D8" s="265">
        <v>52.012</v>
      </c>
      <c r="E8" s="266">
        <v>-48.270443379149839</v>
      </c>
      <c r="F8" s="265">
        <v>65.287000000000006</v>
      </c>
      <c r="G8" s="266">
        <v>-46.220252559783191</v>
      </c>
      <c r="H8" s="658">
        <v>44.395710506810296</v>
      </c>
    </row>
    <row r="9" spans="1:8" x14ac:dyDescent="0.2">
      <c r="A9" s="235" t="s">
        <v>271</v>
      </c>
      <c r="B9" s="533">
        <v>1.2410000000000001</v>
      </c>
      <c r="C9" s="267">
        <v>-2.9648526077097503E-2</v>
      </c>
      <c r="D9" s="265">
        <v>13.836</v>
      </c>
      <c r="E9" s="266">
        <v>-65.374508871593378</v>
      </c>
      <c r="F9" s="265">
        <v>15.718999999999999</v>
      </c>
      <c r="G9" s="833">
        <v>-6.0844438908955037E-2</v>
      </c>
      <c r="H9" s="658">
        <v>10.689052544251549</v>
      </c>
    </row>
    <row r="10" spans="1:8" x14ac:dyDescent="0.2">
      <c r="A10" s="235" t="s">
        <v>622</v>
      </c>
      <c r="B10" s="533">
        <v>0.104</v>
      </c>
      <c r="C10" s="267">
        <v>4.2653349971249508</v>
      </c>
      <c r="D10" s="265">
        <v>1.748</v>
      </c>
      <c r="E10" s="266">
        <v>4.2653349971249508</v>
      </c>
      <c r="F10" s="265">
        <v>2.117</v>
      </c>
      <c r="G10" s="266">
        <v>4.2653349971249508</v>
      </c>
      <c r="H10" s="776">
        <v>1.4395778507653496</v>
      </c>
    </row>
    <row r="11" spans="1:8" x14ac:dyDescent="0.2">
      <c r="A11" s="243" t="s">
        <v>272</v>
      </c>
      <c r="B11" s="268">
        <v>10.147</v>
      </c>
      <c r="C11" s="269">
        <v>-29.827109266943292</v>
      </c>
      <c r="D11" s="268">
        <v>121.511</v>
      </c>
      <c r="E11" s="269">
        <v>-41.21340759467175</v>
      </c>
      <c r="F11" s="268">
        <v>147.05699999999999</v>
      </c>
      <c r="G11" s="269">
        <v>-38.129845426806995</v>
      </c>
      <c r="H11" s="269">
        <v>100</v>
      </c>
    </row>
    <row r="12" spans="1:8" x14ac:dyDescent="0.2">
      <c r="A12" s="270" t="s">
        <v>273</v>
      </c>
      <c r="B12" s="271">
        <f>B11/'Consumo PP'!B11*100</f>
        <v>0.21300990300399783</v>
      </c>
      <c r="C12" s="272"/>
      <c r="D12" s="271">
        <f>D11/'Consumo PP'!D11*100</f>
        <v>0.25696296005692187</v>
      </c>
      <c r="E12" s="272"/>
      <c r="F12" s="271">
        <f>F11/'Consumo PP'!F11*100</f>
        <v>0.26016345670218582</v>
      </c>
      <c r="G12" s="273"/>
      <c r="H12" s="273"/>
    </row>
    <row r="13" spans="1:8" x14ac:dyDescent="0.2">
      <c r="A13" s="274" t="s">
        <v>555</v>
      </c>
      <c r="B13" s="67"/>
      <c r="C13" s="67"/>
      <c r="D13" s="67"/>
      <c r="E13" s="67"/>
      <c r="F13" s="67"/>
      <c r="G13" s="267"/>
      <c r="H13" s="71" t="s">
        <v>236</v>
      </c>
    </row>
    <row r="14" spans="1:8" x14ac:dyDescent="0.2">
      <c r="A14" s="274" t="s">
        <v>623</v>
      </c>
      <c r="B14" s="67"/>
      <c r="C14" s="67"/>
      <c r="D14" s="67"/>
      <c r="E14" s="67"/>
      <c r="F14" s="67"/>
      <c r="G14" s="267"/>
      <c r="H14" s="71"/>
    </row>
    <row r="15" spans="1:8" x14ac:dyDescent="0.2">
      <c r="A15" s="221" t="s">
        <v>640</v>
      </c>
      <c r="B15" s="134"/>
      <c r="C15" s="134"/>
      <c r="D15" s="134"/>
      <c r="E15" s="134"/>
      <c r="F15" s="134"/>
      <c r="G15" s="134"/>
      <c r="H15" s="71"/>
    </row>
  </sheetData>
  <mergeCells count="3">
    <mergeCell ref="B3:C3"/>
    <mergeCell ref="D3:E3"/>
    <mergeCell ref="F3:H3"/>
  </mergeCells>
  <conditionalFormatting sqref="B5:B10 D5:D10">
    <cfRule type="cellIs" dxfId="236" priority="5" operator="between">
      <formula>0.00001</formula>
      <formula>0.499</formula>
    </cfRule>
  </conditionalFormatting>
  <conditionalFormatting sqref="F10">
    <cfRule type="cellIs" dxfId="235" priority="3" operator="between">
      <formula>0.00001</formula>
      <formula>0.499</formula>
    </cfRule>
  </conditionalFormatting>
  <conditionalFormatting sqref="G9">
    <cfRule type="cellIs" dxfId="234" priority="2" operator="between">
      <formula>0.00001</formula>
      <formula>0.499</formula>
    </cfRule>
  </conditionalFormatting>
  <conditionalFormatting sqref="C9">
    <cfRule type="cellIs" dxfId="233" priority="1" operator="between">
      <formula>-0.499999</formula>
      <formula>0.4999999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G7"/>
  <sheetViews>
    <sheetView workbookViewId="0">
      <selection activeCell="B10" sqref="B10"/>
    </sheetView>
  </sheetViews>
  <sheetFormatPr baseColWidth="10" defaultRowHeight="14.25" x14ac:dyDescent="0.2"/>
  <sheetData>
    <row r="1" spans="1:7" x14ac:dyDescent="0.2">
      <c r="A1" s="6" t="s">
        <v>274</v>
      </c>
      <c r="B1" s="66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62" t="s">
        <v>158</v>
      </c>
    </row>
    <row r="3" spans="1:7" x14ac:dyDescent="0.2">
      <c r="A3" s="63"/>
      <c r="B3" s="864">
        <f>INDICE!A3</f>
        <v>42644</v>
      </c>
      <c r="C3" s="864"/>
      <c r="D3" s="882" t="s">
        <v>119</v>
      </c>
      <c r="E3" s="882"/>
      <c r="F3" s="882" t="s">
        <v>120</v>
      </c>
      <c r="G3" s="882"/>
    </row>
    <row r="4" spans="1:7" x14ac:dyDescent="0.2">
      <c r="A4" s="75"/>
      <c r="B4" s="260"/>
      <c r="C4" s="72" t="s">
        <v>521</v>
      </c>
      <c r="D4" s="260"/>
      <c r="E4" s="72" t="s">
        <v>521</v>
      </c>
      <c r="F4" s="260"/>
      <c r="G4" s="72" t="s">
        <v>521</v>
      </c>
    </row>
    <row r="5" spans="1:7" ht="15" x14ac:dyDescent="0.25">
      <c r="A5" s="653" t="s">
        <v>118</v>
      </c>
      <c r="B5" s="659">
        <v>6048</v>
      </c>
      <c r="C5" s="654">
        <v>4.5281714483235396</v>
      </c>
      <c r="D5" s="655">
        <v>54002</v>
      </c>
      <c r="E5" s="654">
        <v>-1.1911514463981849</v>
      </c>
      <c r="F5" s="660">
        <v>65012</v>
      </c>
      <c r="G5" s="654">
        <v>-0.17657807053910055</v>
      </c>
    </row>
    <row r="6" spans="1:7" x14ac:dyDescent="0.2">
      <c r="A6" s="274"/>
      <c r="B6" s="1"/>
      <c r="C6" s="1"/>
      <c r="D6" s="1"/>
      <c r="E6" s="1"/>
      <c r="F6" s="1"/>
      <c r="G6" s="71" t="s">
        <v>236</v>
      </c>
    </row>
    <row r="7" spans="1:7" x14ac:dyDescent="0.2">
      <c r="A7" s="274" t="s">
        <v>555</v>
      </c>
      <c r="B7" s="1"/>
      <c r="C7" s="1"/>
      <c r="D7" s="1"/>
      <c r="E7" s="1"/>
      <c r="F7" s="1"/>
      <c r="G7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H15"/>
  <sheetViews>
    <sheetView workbookViewId="0">
      <selection activeCell="B18" sqref="B18"/>
    </sheetView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10" width="11" style="78"/>
    <col min="11" max="12" width="11.5" style="78" customWidth="1"/>
    <col min="13" max="256" width="11" style="78"/>
    <col min="257" max="257" width="32.375" style="78" customWidth="1"/>
    <col min="258" max="258" width="12.375" style="78" customWidth="1"/>
    <col min="259" max="259" width="12.875" style="78" customWidth="1"/>
    <col min="260" max="260" width="11" style="78"/>
    <col min="261" max="261" width="12.875" style="78" customWidth="1"/>
    <col min="262" max="262" width="13.5" style="78" customWidth="1"/>
    <col min="263" max="263" width="11" style="78"/>
    <col min="264" max="264" width="12.375" style="78" customWidth="1"/>
    <col min="265" max="266" width="11" style="78"/>
    <col min="267" max="268" width="11.5" style="78" customWidth="1"/>
    <col min="269" max="512" width="11" style="78"/>
    <col min="513" max="513" width="32.375" style="78" customWidth="1"/>
    <col min="514" max="514" width="12.375" style="78" customWidth="1"/>
    <col min="515" max="515" width="12.875" style="78" customWidth="1"/>
    <col min="516" max="516" width="11" style="78"/>
    <col min="517" max="517" width="12.875" style="78" customWidth="1"/>
    <col min="518" max="518" width="13.5" style="78" customWidth="1"/>
    <col min="519" max="519" width="11" style="78"/>
    <col min="520" max="520" width="12.375" style="78" customWidth="1"/>
    <col min="521" max="522" width="11" style="78"/>
    <col min="523" max="524" width="11.5" style="78" customWidth="1"/>
    <col min="525" max="768" width="11" style="78"/>
    <col min="769" max="769" width="32.375" style="78" customWidth="1"/>
    <col min="770" max="770" width="12.375" style="78" customWidth="1"/>
    <col min="771" max="771" width="12.875" style="78" customWidth="1"/>
    <col min="772" max="772" width="11" style="78"/>
    <col min="773" max="773" width="12.875" style="78" customWidth="1"/>
    <col min="774" max="774" width="13.5" style="78" customWidth="1"/>
    <col min="775" max="775" width="11" style="78"/>
    <col min="776" max="776" width="12.375" style="78" customWidth="1"/>
    <col min="777" max="778" width="11" style="78"/>
    <col min="779" max="780" width="11.5" style="78" customWidth="1"/>
    <col min="781" max="1024" width="11" style="78"/>
    <col min="1025" max="1025" width="32.375" style="78" customWidth="1"/>
    <col min="1026" max="1026" width="12.375" style="78" customWidth="1"/>
    <col min="1027" max="1027" width="12.875" style="78" customWidth="1"/>
    <col min="1028" max="1028" width="11" style="78"/>
    <col min="1029" max="1029" width="12.875" style="78" customWidth="1"/>
    <col min="1030" max="1030" width="13.5" style="78" customWidth="1"/>
    <col min="1031" max="1031" width="11" style="78"/>
    <col min="1032" max="1032" width="12.375" style="78" customWidth="1"/>
    <col min="1033" max="1034" width="11" style="78"/>
    <col min="1035" max="1036" width="11.5" style="78" customWidth="1"/>
    <col min="1037" max="1280" width="11" style="78"/>
    <col min="1281" max="1281" width="32.375" style="78" customWidth="1"/>
    <col min="1282" max="1282" width="12.375" style="78" customWidth="1"/>
    <col min="1283" max="1283" width="12.875" style="78" customWidth="1"/>
    <col min="1284" max="1284" width="11" style="78"/>
    <col min="1285" max="1285" width="12.875" style="78" customWidth="1"/>
    <col min="1286" max="1286" width="13.5" style="78" customWidth="1"/>
    <col min="1287" max="1287" width="11" style="78"/>
    <col min="1288" max="1288" width="12.375" style="78" customWidth="1"/>
    <col min="1289" max="1290" width="11" style="78"/>
    <col min="1291" max="1292" width="11.5" style="78" customWidth="1"/>
    <col min="1293" max="1536" width="11" style="78"/>
    <col min="1537" max="1537" width="32.375" style="78" customWidth="1"/>
    <col min="1538" max="1538" width="12.375" style="78" customWidth="1"/>
    <col min="1539" max="1539" width="12.875" style="78" customWidth="1"/>
    <col min="1540" max="1540" width="11" style="78"/>
    <col min="1541" max="1541" width="12.875" style="78" customWidth="1"/>
    <col min="1542" max="1542" width="13.5" style="78" customWidth="1"/>
    <col min="1543" max="1543" width="11" style="78"/>
    <col min="1544" max="1544" width="12.375" style="78" customWidth="1"/>
    <col min="1545" max="1546" width="11" style="78"/>
    <col min="1547" max="1548" width="11.5" style="78" customWidth="1"/>
    <col min="1549" max="1792" width="11" style="78"/>
    <col min="1793" max="1793" width="32.375" style="78" customWidth="1"/>
    <col min="1794" max="1794" width="12.375" style="78" customWidth="1"/>
    <col min="1795" max="1795" width="12.875" style="78" customWidth="1"/>
    <col min="1796" max="1796" width="11" style="78"/>
    <col min="1797" max="1797" width="12.875" style="78" customWidth="1"/>
    <col min="1798" max="1798" width="13.5" style="78" customWidth="1"/>
    <col min="1799" max="1799" width="11" style="78"/>
    <col min="1800" max="1800" width="12.375" style="78" customWidth="1"/>
    <col min="1801" max="1802" width="11" style="78"/>
    <col min="1803" max="1804" width="11.5" style="78" customWidth="1"/>
    <col min="1805" max="2048" width="11" style="78"/>
    <col min="2049" max="2049" width="32.375" style="78" customWidth="1"/>
    <col min="2050" max="2050" width="12.375" style="78" customWidth="1"/>
    <col min="2051" max="2051" width="12.875" style="78" customWidth="1"/>
    <col min="2052" max="2052" width="11" style="78"/>
    <col min="2053" max="2053" width="12.875" style="78" customWidth="1"/>
    <col min="2054" max="2054" width="13.5" style="78" customWidth="1"/>
    <col min="2055" max="2055" width="11" style="78"/>
    <col min="2056" max="2056" width="12.375" style="78" customWidth="1"/>
    <col min="2057" max="2058" width="11" style="78"/>
    <col min="2059" max="2060" width="11.5" style="78" customWidth="1"/>
    <col min="2061" max="2304" width="11" style="78"/>
    <col min="2305" max="2305" width="32.375" style="78" customWidth="1"/>
    <col min="2306" max="2306" width="12.375" style="78" customWidth="1"/>
    <col min="2307" max="2307" width="12.875" style="78" customWidth="1"/>
    <col min="2308" max="2308" width="11" style="78"/>
    <col min="2309" max="2309" width="12.875" style="78" customWidth="1"/>
    <col min="2310" max="2310" width="13.5" style="78" customWidth="1"/>
    <col min="2311" max="2311" width="11" style="78"/>
    <col min="2312" max="2312" width="12.375" style="78" customWidth="1"/>
    <col min="2313" max="2314" width="11" style="78"/>
    <col min="2315" max="2316" width="11.5" style="78" customWidth="1"/>
    <col min="2317" max="2560" width="11" style="78"/>
    <col min="2561" max="2561" width="32.375" style="78" customWidth="1"/>
    <col min="2562" max="2562" width="12.375" style="78" customWidth="1"/>
    <col min="2563" max="2563" width="12.875" style="78" customWidth="1"/>
    <col min="2564" max="2564" width="11" style="78"/>
    <col min="2565" max="2565" width="12.875" style="78" customWidth="1"/>
    <col min="2566" max="2566" width="13.5" style="78" customWidth="1"/>
    <col min="2567" max="2567" width="11" style="78"/>
    <col min="2568" max="2568" width="12.375" style="78" customWidth="1"/>
    <col min="2569" max="2570" width="11" style="78"/>
    <col min="2571" max="2572" width="11.5" style="78" customWidth="1"/>
    <col min="2573" max="2816" width="11" style="78"/>
    <col min="2817" max="2817" width="32.375" style="78" customWidth="1"/>
    <col min="2818" max="2818" width="12.375" style="78" customWidth="1"/>
    <col min="2819" max="2819" width="12.875" style="78" customWidth="1"/>
    <col min="2820" max="2820" width="11" style="78"/>
    <col min="2821" max="2821" width="12.875" style="78" customWidth="1"/>
    <col min="2822" max="2822" width="13.5" style="78" customWidth="1"/>
    <col min="2823" max="2823" width="11" style="78"/>
    <col min="2824" max="2824" width="12.375" style="78" customWidth="1"/>
    <col min="2825" max="2826" width="11" style="78"/>
    <col min="2827" max="2828" width="11.5" style="78" customWidth="1"/>
    <col min="2829" max="3072" width="11" style="78"/>
    <col min="3073" max="3073" width="32.375" style="78" customWidth="1"/>
    <col min="3074" max="3074" width="12.375" style="78" customWidth="1"/>
    <col min="3075" max="3075" width="12.875" style="78" customWidth="1"/>
    <col min="3076" max="3076" width="11" style="78"/>
    <col min="3077" max="3077" width="12.875" style="78" customWidth="1"/>
    <col min="3078" max="3078" width="13.5" style="78" customWidth="1"/>
    <col min="3079" max="3079" width="11" style="78"/>
    <col min="3080" max="3080" width="12.375" style="78" customWidth="1"/>
    <col min="3081" max="3082" width="11" style="78"/>
    <col min="3083" max="3084" width="11.5" style="78" customWidth="1"/>
    <col min="3085" max="3328" width="11" style="78"/>
    <col min="3329" max="3329" width="32.375" style="78" customWidth="1"/>
    <col min="3330" max="3330" width="12.375" style="78" customWidth="1"/>
    <col min="3331" max="3331" width="12.875" style="78" customWidth="1"/>
    <col min="3332" max="3332" width="11" style="78"/>
    <col min="3333" max="3333" width="12.875" style="78" customWidth="1"/>
    <col min="3334" max="3334" width="13.5" style="78" customWidth="1"/>
    <col min="3335" max="3335" width="11" style="78"/>
    <col min="3336" max="3336" width="12.375" style="78" customWidth="1"/>
    <col min="3337" max="3338" width="11" style="78"/>
    <col min="3339" max="3340" width="11.5" style="78" customWidth="1"/>
    <col min="3341" max="3584" width="11" style="78"/>
    <col min="3585" max="3585" width="32.375" style="78" customWidth="1"/>
    <col min="3586" max="3586" width="12.375" style="78" customWidth="1"/>
    <col min="3587" max="3587" width="12.875" style="78" customWidth="1"/>
    <col min="3588" max="3588" width="11" style="78"/>
    <col min="3589" max="3589" width="12.875" style="78" customWidth="1"/>
    <col min="3590" max="3590" width="13.5" style="78" customWidth="1"/>
    <col min="3591" max="3591" width="11" style="78"/>
    <col min="3592" max="3592" width="12.375" style="78" customWidth="1"/>
    <col min="3593" max="3594" width="11" style="78"/>
    <col min="3595" max="3596" width="11.5" style="78" customWidth="1"/>
    <col min="3597" max="3840" width="11" style="78"/>
    <col min="3841" max="3841" width="32.375" style="78" customWidth="1"/>
    <col min="3842" max="3842" width="12.375" style="78" customWidth="1"/>
    <col min="3843" max="3843" width="12.875" style="78" customWidth="1"/>
    <col min="3844" max="3844" width="11" style="78"/>
    <col min="3845" max="3845" width="12.875" style="78" customWidth="1"/>
    <col min="3846" max="3846" width="13.5" style="78" customWidth="1"/>
    <col min="3847" max="3847" width="11" style="78"/>
    <col min="3848" max="3848" width="12.375" style="78" customWidth="1"/>
    <col min="3849" max="3850" width="11" style="78"/>
    <col min="3851" max="3852" width="11.5" style="78" customWidth="1"/>
    <col min="3853" max="4096" width="11" style="78"/>
    <col min="4097" max="4097" width="32.375" style="78" customWidth="1"/>
    <col min="4098" max="4098" width="12.375" style="78" customWidth="1"/>
    <col min="4099" max="4099" width="12.875" style="78" customWidth="1"/>
    <col min="4100" max="4100" width="11" style="78"/>
    <col min="4101" max="4101" width="12.875" style="78" customWidth="1"/>
    <col min="4102" max="4102" width="13.5" style="78" customWidth="1"/>
    <col min="4103" max="4103" width="11" style="78"/>
    <col min="4104" max="4104" width="12.375" style="78" customWidth="1"/>
    <col min="4105" max="4106" width="11" style="78"/>
    <col min="4107" max="4108" width="11.5" style="78" customWidth="1"/>
    <col min="4109" max="4352" width="11" style="78"/>
    <col min="4353" max="4353" width="32.375" style="78" customWidth="1"/>
    <col min="4354" max="4354" width="12.375" style="78" customWidth="1"/>
    <col min="4355" max="4355" width="12.875" style="78" customWidth="1"/>
    <col min="4356" max="4356" width="11" style="78"/>
    <col min="4357" max="4357" width="12.875" style="78" customWidth="1"/>
    <col min="4358" max="4358" width="13.5" style="78" customWidth="1"/>
    <col min="4359" max="4359" width="11" style="78"/>
    <col min="4360" max="4360" width="12.375" style="78" customWidth="1"/>
    <col min="4361" max="4362" width="11" style="78"/>
    <col min="4363" max="4364" width="11.5" style="78" customWidth="1"/>
    <col min="4365" max="4608" width="11" style="78"/>
    <col min="4609" max="4609" width="32.375" style="78" customWidth="1"/>
    <col min="4610" max="4610" width="12.375" style="78" customWidth="1"/>
    <col min="4611" max="4611" width="12.875" style="78" customWidth="1"/>
    <col min="4612" max="4612" width="11" style="78"/>
    <col min="4613" max="4613" width="12.875" style="78" customWidth="1"/>
    <col min="4614" max="4614" width="13.5" style="78" customWidth="1"/>
    <col min="4615" max="4615" width="11" style="78"/>
    <col min="4616" max="4616" width="12.375" style="78" customWidth="1"/>
    <col min="4617" max="4618" width="11" style="78"/>
    <col min="4619" max="4620" width="11.5" style="78" customWidth="1"/>
    <col min="4621" max="4864" width="11" style="78"/>
    <col min="4865" max="4865" width="32.375" style="78" customWidth="1"/>
    <col min="4866" max="4866" width="12.375" style="78" customWidth="1"/>
    <col min="4867" max="4867" width="12.875" style="78" customWidth="1"/>
    <col min="4868" max="4868" width="11" style="78"/>
    <col min="4869" max="4869" width="12.875" style="78" customWidth="1"/>
    <col min="4870" max="4870" width="13.5" style="78" customWidth="1"/>
    <col min="4871" max="4871" width="11" style="78"/>
    <col min="4872" max="4872" width="12.375" style="78" customWidth="1"/>
    <col min="4873" max="4874" width="11" style="78"/>
    <col min="4875" max="4876" width="11.5" style="78" customWidth="1"/>
    <col min="4877" max="5120" width="11" style="78"/>
    <col min="5121" max="5121" width="32.375" style="78" customWidth="1"/>
    <col min="5122" max="5122" width="12.375" style="78" customWidth="1"/>
    <col min="5123" max="5123" width="12.875" style="78" customWidth="1"/>
    <col min="5124" max="5124" width="11" style="78"/>
    <col min="5125" max="5125" width="12.875" style="78" customWidth="1"/>
    <col min="5126" max="5126" width="13.5" style="78" customWidth="1"/>
    <col min="5127" max="5127" width="11" style="78"/>
    <col min="5128" max="5128" width="12.375" style="78" customWidth="1"/>
    <col min="5129" max="5130" width="11" style="78"/>
    <col min="5131" max="5132" width="11.5" style="78" customWidth="1"/>
    <col min="5133" max="5376" width="11" style="78"/>
    <col min="5377" max="5377" width="32.375" style="78" customWidth="1"/>
    <col min="5378" max="5378" width="12.375" style="78" customWidth="1"/>
    <col min="5379" max="5379" width="12.875" style="78" customWidth="1"/>
    <col min="5380" max="5380" width="11" style="78"/>
    <col min="5381" max="5381" width="12.875" style="78" customWidth="1"/>
    <col min="5382" max="5382" width="13.5" style="78" customWidth="1"/>
    <col min="5383" max="5383" width="11" style="78"/>
    <col min="5384" max="5384" width="12.375" style="78" customWidth="1"/>
    <col min="5385" max="5386" width="11" style="78"/>
    <col min="5387" max="5388" width="11.5" style="78" customWidth="1"/>
    <col min="5389" max="5632" width="11" style="78"/>
    <col min="5633" max="5633" width="32.375" style="78" customWidth="1"/>
    <col min="5634" max="5634" width="12.375" style="78" customWidth="1"/>
    <col min="5635" max="5635" width="12.875" style="78" customWidth="1"/>
    <col min="5636" max="5636" width="11" style="78"/>
    <col min="5637" max="5637" width="12.875" style="78" customWidth="1"/>
    <col min="5638" max="5638" width="13.5" style="78" customWidth="1"/>
    <col min="5639" max="5639" width="11" style="78"/>
    <col min="5640" max="5640" width="12.375" style="78" customWidth="1"/>
    <col min="5641" max="5642" width="11" style="78"/>
    <col min="5643" max="5644" width="11.5" style="78" customWidth="1"/>
    <col min="5645" max="5888" width="11" style="78"/>
    <col min="5889" max="5889" width="32.375" style="78" customWidth="1"/>
    <col min="5890" max="5890" width="12.375" style="78" customWidth="1"/>
    <col min="5891" max="5891" width="12.875" style="78" customWidth="1"/>
    <col min="5892" max="5892" width="11" style="78"/>
    <col min="5893" max="5893" width="12.875" style="78" customWidth="1"/>
    <col min="5894" max="5894" width="13.5" style="78" customWidth="1"/>
    <col min="5895" max="5895" width="11" style="78"/>
    <col min="5896" max="5896" width="12.375" style="78" customWidth="1"/>
    <col min="5897" max="5898" width="11" style="78"/>
    <col min="5899" max="5900" width="11.5" style="78" customWidth="1"/>
    <col min="5901" max="6144" width="11" style="78"/>
    <col min="6145" max="6145" width="32.375" style="78" customWidth="1"/>
    <col min="6146" max="6146" width="12.375" style="78" customWidth="1"/>
    <col min="6147" max="6147" width="12.875" style="78" customWidth="1"/>
    <col min="6148" max="6148" width="11" style="78"/>
    <col min="6149" max="6149" width="12.875" style="78" customWidth="1"/>
    <col min="6150" max="6150" width="13.5" style="78" customWidth="1"/>
    <col min="6151" max="6151" width="11" style="78"/>
    <col min="6152" max="6152" width="12.375" style="78" customWidth="1"/>
    <col min="6153" max="6154" width="11" style="78"/>
    <col min="6155" max="6156" width="11.5" style="78" customWidth="1"/>
    <col min="6157" max="6400" width="11" style="78"/>
    <col min="6401" max="6401" width="32.375" style="78" customWidth="1"/>
    <col min="6402" max="6402" width="12.375" style="78" customWidth="1"/>
    <col min="6403" max="6403" width="12.875" style="78" customWidth="1"/>
    <col min="6404" max="6404" width="11" style="78"/>
    <col min="6405" max="6405" width="12.875" style="78" customWidth="1"/>
    <col min="6406" max="6406" width="13.5" style="78" customWidth="1"/>
    <col min="6407" max="6407" width="11" style="78"/>
    <col min="6408" max="6408" width="12.375" style="78" customWidth="1"/>
    <col min="6409" max="6410" width="11" style="78"/>
    <col min="6411" max="6412" width="11.5" style="78" customWidth="1"/>
    <col min="6413" max="6656" width="11" style="78"/>
    <col min="6657" max="6657" width="32.375" style="78" customWidth="1"/>
    <col min="6658" max="6658" width="12.375" style="78" customWidth="1"/>
    <col min="6659" max="6659" width="12.875" style="78" customWidth="1"/>
    <col min="6660" max="6660" width="11" style="78"/>
    <col min="6661" max="6661" width="12.875" style="78" customWidth="1"/>
    <col min="6662" max="6662" width="13.5" style="78" customWidth="1"/>
    <col min="6663" max="6663" width="11" style="78"/>
    <col min="6664" max="6664" width="12.375" style="78" customWidth="1"/>
    <col min="6665" max="6666" width="11" style="78"/>
    <col min="6667" max="6668" width="11.5" style="78" customWidth="1"/>
    <col min="6669" max="6912" width="11" style="78"/>
    <col min="6913" max="6913" width="32.375" style="78" customWidth="1"/>
    <col min="6914" max="6914" width="12.375" style="78" customWidth="1"/>
    <col min="6915" max="6915" width="12.875" style="78" customWidth="1"/>
    <col min="6916" max="6916" width="11" style="78"/>
    <col min="6917" max="6917" width="12.875" style="78" customWidth="1"/>
    <col min="6918" max="6918" width="13.5" style="78" customWidth="1"/>
    <col min="6919" max="6919" width="11" style="78"/>
    <col min="6920" max="6920" width="12.375" style="78" customWidth="1"/>
    <col min="6921" max="6922" width="11" style="78"/>
    <col min="6923" max="6924" width="11.5" style="78" customWidth="1"/>
    <col min="6925" max="7168" width="11" style="78"/>
    <col min="7169" max="7169" width="32.375" style="78" customWidth="1"/>
    <col min="7170" max="7170" width="12.375" style="78" customWidth="1"/>
    <col min="7171" max="7171" width="12.875" style="78" customWidth="1"/>
    <col min="7172" max="7172" width="11" style="78"/>
    <col min="7173" max="7173" width="12.875" style="78" customWidth="1"/>
    <col min="7174" max="7174" width="13.5" style="78" customWidth="1"/>
    <col min="7175" max="7175" width="11" style="78"/>
    <col min="7176" max="7176" width="12.375" style="78" customWidth="1"/>
    <col min="7177" max="7178" width="11" style="78"/>
    <col min="7179" max="7180" width="11.5" style="78" customWidth="1"/>
    <col min="7181" max="7424" width="11" style="78"/>
    <col min="7425" max="7425" width="32.375" style="78" customWidth="1"/>
    <col min="7426" max="7426" width="12.375" style="78" customWidth="1"/>
    <col min="7427" max="7427" width="12.875" style="78" customWidth="1"/>
    <col min="7428" max="7428" width="11" style="78"/>
    <col min="7429" max="7429" width="12.875" style="78" customWidth="1"/>
    <col min="7430" max="7430" width="13.5" style="78" customWidth="1"/>
    <col min="7431" max="7431" width="11" style="78"/>
    <col min="7432" max="7432" width="12.375" style="78" customWidth="1"/>
    <col min="7433" max="7434" width="11" style="78"/>
    <col min="7435" max="7436" width="11.5" style="78" customWidth="1"/>
    <col min="7437" max="7680" width="11" style="78"/>
    <col min="7681" max="7681" width="32.375" style="78" customWidth="1"/>
    <col min="7682" max="7682" width="12.375" style="78" customWidth="1"/>
    <col min="7683" max="7683" width="12.875" style="78" customWidth="1"/>
    <col min="7684" max="7684" width="11" style="78"/>
    <col min="7685" max="7685" width="12.875" style="78" customWidth="1"/>
    <col min="7686" max="7686" width="13.5" style="78" customWidth="1"/>
    <col min="7687" max="7687" width="11" style="78"/>
    <col min="7688" max="7688" width="12.375" style="78" customWidth="1"/>
    <col min="7689" max="7690" width="11" style="78"/>
    <col min="7691" max="7692" width="11.5" style="78" customWidth="1"/>
    <col min="7693" max="7936" width="11" style="78"/>
    <col min="7937" max="7937" width="32.375" style="78" customWidth="1"/>
    <col min="7938" max="7938" width="12.375" style="78" customWidth="1"/>
    <col min="7939" max="7939" width="12.875" style="78" customWidth="1"/>
    <col min="7940" max="7940" width="11" style="78"/>
    <col min="7941" max="7941" width="12.875" style="78" customWidth="1"/>
    <col min="7942" max="7942" width="13.5" style="78" customWidth="1"/>
    <col min="7943" max="7943" width="11" style="78"/>
    <col min="7944" max="7944" width="12.375" style="78" customWidth="1"/>
    <col min="7945" max="7946" width="11" style="78"/>
    <col min="7947" max="7948" width="11.5" style="78" customWidth="1"/>
    <col min="7949" max="8192" width="11" style="78"/>
    <col min="8193" max="8193" width="32.375" style="78" customWidth="1"/>
    <col min="8194" max="8194" width="12.375" style="78" customWidth="1"/>
    <col min="8195" max="8195" width="12.875" style="78" customWidth="1"/>
    <col min="8196" max="8196" width="11" style="78"/>
    <col min="8197" max="8197" width="12.875" style="78" customWidth="1"/>
    <col min="8198" max="8198" width="13.5" style="78" customWidth="1"/>
    <col min="8199" max="8199" width="11" style="78"/>
    <col min="8200" max="8200" width="12.375" style="78" customWidth="1"/>
    <col min="8201" max="8202" width="11" style="78"/>
    <col min="8203" max="8204" width="11.5" style="78" customWidth="1"/>
    <col min="8205" max="8448" width="11" style="78"/>
    <col min="8449" max="8449" width="32.375" style="78" customWidth="1"/>
    <col min="8450" max="8450" width="12.375" style="78" customWidth="1"/>
    <col min="8451" max="8451" width="12.875" style="78" customWidth="1"/>
    <col min="8452" max="8452" width="11" style="78"/>
    <col min="8453" max="8453" width="12.875" style="78" customWidth="1"/>
    <col min="8454" max="8454" width="13.5" style="78" customWidth="1"/>
    <col min="8455" max="8455" width="11" style="78"/>
    <col min="8456" max="8456" width="12.375" style="78" customWidth="1"/>
    <col min="8457" max="8458" width="11" style="78"/>
    <col min="8459" max="8460" width="11.5" style="78" customWidth="1"/>
    <col min="8461" max="8704" width="11" style="78"/>
    <col min="8705" max="8705" width="32.375" style="78" customWidth="1"/>
    <col min="8706" max="8706" width="12.375" style="78" customWidth="1"/>
    <col min="8707" max="8707" width="12.875" style="78" customWidth="1"/>
    <col min="8708" max="8708" width="11" style="78"/>
    <col min="8709" max="8709" width="12.875" style="78" customWidth="1"/>
    <col min="8710" max="8710" width="13.5" style="78" customWidth="1"/>
    <col min="8711" max="8711" width="11" style="78"/>
    <col min="8712" max="8712" width="12.375" style="78" customWidth="1"/>
    <col min="8713" max="8714" width="11" style="78"/>
    <col min="8715" max="8716" width="11.5" style="78" customWidth="1"/>
    <col min="8717" max="8960" width="11" style="78"/>
    <col min="8961" max="8961" width="32.375" style="78" customWidth="1"/>
    <col min="8962" max="8962" width="12.375" style="78" customWidth="1"/>
    <col min="8963" max="8963" width="12.875" style="78" customWidth="1"/>
    <col min="8964" max="8964" width="11" style="78"/>
    <col min="8965" max="8965" width="12.875" style="78" customWidth="1"/>
    <col min="8966" max="8966" width="13.5" style="78" customWidth="1"/>
    <col min="8967" max="8967" width="11" style="78"/>
    <col min="8968" max="8968" width="12.375" style="78" customWidth="1"/>
    <col min="8969" max="8970" width="11" style="78"/>
    <col min="8971" max="8972" width="11.5" style="78" customWidth="1"/>
    <col min="8973" max="9216" width="11" style="78"/>
    <col min="9217" max="9217" width="32.375" style="78" customWidth="1"/>
    <col min="9218" max="9218" width="12.375" style="78" customWidth="1"/>
    <col min="9219" max="9219" width="12.875" style="78" customWidth="1"/>
    <col min="9220" max="9220" width="11" style="78"/>
    <col min="9221" max="9221" width="12.875" style="78" customWidth="1"/>
    <col min="9222" max="9222" width="13.5" style="78" customWidth="1"/>
    <col min="9223" max="9223" width="11" style="78"/>
    <col min="9224" max="9224" width="12.375" style="78" customWidth="1"/>
    <col min="9225" max="9226" width="11" style="78"/>
    <col min="9227" max="9228" width="11.5" style="78" customWidth="1"/>
    <col min="9229" max="9472" width="11" style="78"/>
    <col min="9473" max="9473" width="32.375" style="78" customWidth="1"/>
    <col min="9474" max="9474" width="12.375" style="78" customWidth="1"/>
    <col min="9475" max="9475" width="12.875" style="78" customWidth="1"/>
    <col min="9476" max="9476" width="11" style="78"/>
    <col min="9477" max="9477" width="12.875" style="78" customWidth="1"/>
    <col min="9478" max="9478" width="13.5" style="78" customWidth="1"/>
    <col min="9479" max="9479" width="11" style="78"/>
    <col min="9480" max="9480" width="12.375" style="78" customWidth="1"/>
    <col min="9481" max="9482" width="11" style="78"/>
    <col min="9483" max="9484" width="11.5" style="78" customWidth="1"/>
    <col min="9485" max="9728" width="11" style="78"/>
    <col min="9729" max="9729" width="32.375" style="78" customWidth="1"/>
    <col min="9730" max="9730" width="12.375" style="78" customWidth="1"/>
    <col min="9731" max="9731" width="12.875" style="78" customWidth="1"/>
    <col min="9732" max="9732" width="11" style="78"/>
    <col min="9733" max="9733" width="12.875" style="78" customWidth="1"/>
    <col min="9734" max="9734" width="13.5" style="78" customWidth="1"/>
    <col min="9735" max="9735" width="11" style="78"/>
    <col min="9736" max="9736" width="12.375" style="78" customWidth="1"/>
    <col min="9737" max="9738" width="11" style="78"/>
    <col min="9739" max="9740" width="11.5" style="78" customWidth="1"/>
    <col min="9741" max="9984" width="11" style="78"/>
    <col min="9985" max="9985" width="32.375" style="78" customWidth="1"/>
    <col min="9986" max="9986" width="12.375" style="78" customWidth="1"/>
    <col min="9987" max="9987" width="12.875" style="78" customWidth="1"/>
    <col min="9988" max="9988" width="11" style="78"/>
    <col min="9989" max="9989" width="12.875" style="78" customWidth="1"/>
    <col min="9990" max="9990" width="13.5" style="78" customWidth="1"/>
    <col min="9991" max="9991" width="11" style="78"/>
    <col min="9992" max="9992" width="12.375" style="78" customWidth="1"/>
    <col min="9993" max="9994" width="11" style="78"/>
    <col min="9995" max="9996" width="11.5" style="78" customWidth="1"/>
    <col min="9997" max="10240" width="11" style="78"/>
    <col min="10241" max="10241" width="32.375" style="78" customWidth="1"/>
    <col min="10242" max="10242" width="12.375" style="78" customWidth="1"/>
    <col min="10243" max="10243" width="12.875" style="78" customWidth="1"/>
    <col min="10244" max="10244" width="11" style="78"/>
    <col min="10245" max="10245" width="12.875" style="78" customWidth="1"/>
    <col min="10246" max="10246" width="13.5" style="78" customWidth="1"/>
    <col min="10247" max="10247" width="11" style="78"/>
    <col min="10248" max="10248" width="12.375" style="78" customWidth="1"/>
    <col min="10249" max="10250" width="11" style="78"/>
    <col min="10251" max="10252" width="11.5" style="78" customWidth="1"/>
    <col min="10253" max="10496" width="11" style="78"/>
    <col min="10497" max="10497" width="32.375" style="78" customWidth="1"/>
    <col min="10498" max="10498" width="12.375" style="78" customWidth="1"/>
    <col min="10499" max="10499" width="12.875" style="78" customWidth="1"/>
    <col min="10500" max="10500" width="11" style="78"/>
    <col min="10501" max="10501" width="12.875" style="78" customWidth="1"/>
    <col min="10502" max="10502" width="13.5" style="78" customWidth="1"/>
    <col min="10503" max="10503" width="11" style="78"/>
    <col min="10504" max="10504" width="12.375" style="78" customWidth="1"/>
    <col min="10505" max="10506" width="11" style="78"/>
    <col min="10507" max="10508" width="11.5" style="78" customWidth="1"/>
    <col min="10509" max="10752" width="11" style="78"/>
    <col min="10753" max="10753" width="32.375" style="78" customWidth="1"/>
    <col min="10754" max="10754" width="12.375" style="78" customWidth="1"/>
    <col min="10755" max="10755" width="12.875" style="78" customWidth="1"/>
    <col min="10756" max="10756" width="11" style="78"/>
    <col min="10757" max="10757" width="12.875" style="78" customWidth="1"/>
    <col min="10758" max="10758" width="13.5" style="78" customWidth="1"/>
    <col min="10759" max="10759" width="11" style="78"/>
    <col min="10760" max="10760" width="12.375" style="78" customWidth="1"/>
    <col min="10761" max="10762" width="11" style="78"/>
    <col min="10763" max="10764" width="11.5" style="78" customWidth="1"/>
    <col min="10765" max="11008" width="11" style="78"/>
    <col min="11009" max="11009" width="32.375" style="78" customWidth="1"/>
    <col min="11010" max="11010" width="12.375" style="78" customWidth="1"/>
    <col min="11011" max="11011" width="12.875" style="78" customWidth="1"/>
    <col min="11012" max="11012" width="11" style="78"/>
    <col min="11013" max="11013" width="12.875" style="78" customWidth="1"/>
    <col min="11014" max="11014" width="13.5" style="78" customWidth="1"/>
    <col min="11015" max="11015" width="11" style="78"/>
    <col min="11016" max="11016" width="12.375" style="78" customWidth="1"/>
    <col min="11017" max="11018" width="11" style="78"/>
    <col min="11019" max="11020" width="11.5" style="78" customWidth="1"/>
    <col min="11021" max="11264" width="11" style="78"/>
    <col min="11265" max="11265" width="32.375" style="78" customWidth="1"/>
    <col min="11266" max="11266" width="12.375" style="78" customWidth="1"/>
    <col min="11267" max="11267" width="12.875" style="78" customWidth="1"/>
    <col min="11268" max="11268" width="11" style="78"/>
    <col min="11269" max="11269" width="12.875" style="78" customWidth="1"/>
    <col min="11270" max="11270" width="13.5" style="78" customWidth="1"/>
    <col min="11271" max="11271" width="11" style="78"/>
    <col min="11272" max="11272" width="12.375" style="78" customWidth="1"/>
    <col min="11273" max="11274" width="11" style="78"/>
    <col min="11275" max="11276" width="11.5" style="78" customWidth="1"/>
    <col min="11277" max="11520" width="11" style="78"/>
    <col min="11521" max="11521" width="32.375" style="78" customWidth="1"/>
    <col min="11522" max="11522" width="12.375" style="78" customWidth="1"/>
    <col min="11523" max="11523" width="12.875" style="78" customWidth="1"/>
    <col min="11524" max="11524" width="11" style="78"/>
    <col min="11525" max="11525" width="12.875" style="78" customWidth="1"/>
    <col min="11526" max="11526" width="13.5" style="78" customWidth="1"/>
    <col min="11527" max="11527" width="11" style="78"/>
    <col min="11528" max="11528" width="12.375" style="78" customWidth="1"/>
    <col min="11529" max="11530" width="11" style="78"/>
    <col min="11531" max="11532" width="11.5" style="78" customWidth="1"/>
    <col min="11533" max="11776" width="11" style="78"/>
    <col min="11777" max="11777" width="32.375" style="78" customWidth="1"/>
    <col min="11778" max="11778" width="12.375" style="78" customWidth="1"/>
    <col min="11779" max="11779" width="12.875" style="78" customWidth="1"/>
    <col min="11780" max="11780" width="11" style="78"/>
    <col min="11781" max="11781" width="12.875" style="78" customWidth="1"/>
    <col min="11782" max="11782" width="13.5" style="78" customWidth="1"/>
    <col min="11783" max="11783" width="11" style="78"/>
    <col min="11784" max="11784" width="12.375" style="78" customWidth="1"/>
    <col min="11785" max="11786" width="11" style="78"/>
    <col min="11787" max="11788" width="11.5" style="78" customWidth="1"/>
    <col min="11789" max="12032" width="11" style="78"/>
    <col min="12033" max="12033" width="32.375" style="78" customWidth="1"/>
    <col min="12034" max="12034" width="12.375" style="78" customWidth="1"/>
    <col min="12035" max="12035" width="12.875" style="78" customWidth="1"/>
    <col min="12036" max="12036" width="11" style="78"/>
    <col min="12037" max="12037" width="12.875" style="78" customWidth="1"/>
    <col min="12038" max="12038" width="13.5" style="78" customWidth="1"/>
    <col min="12039" max="12039" width="11" style="78"/>
    <col min="12040" max="12040" width="12.375" style="78" customWidth="1"/>
    <col min="12041" max="12042" width="11" style="78"/>
    <col min="12043" max="12044" width="11.5" style="78" customWidth="1"/>
    <col min="12045" max="12288" width="11" style="78"/>
    <col min="12289" max="12289" width="32.375" style="78" customWidth="1"/>
    <col min="12290" max="12290" width="12.375" style="78" customWidth="1"/>
    <col min="12291" max="12291" width="12.875" style="78" customWidth="1"/>
    <col min="12292" max="12292" width="11" style="78"/>
    <col min="12293" max="12293" width="12.875" style="78" customWidth="1"/>
    <col min="12294" max="12294" width="13.5" style="78" customWidth="1"/>
    <col min="12295" max="12295" width="11" style="78"/>
    <col min="12296" max="12296" width="12.375" style="78" customWidth="1"/>
    <col min="12297" max="12298" width="11" style="78"/>
    <col min="12299" max="12300" width="11.5" style="78" customWidth="1"/>
    <col min="12301" max="12544" width="11" style="78"/>
    <col min="12545" max="12545" width="32.375" style="78" customWidth="1"/>
    <col min="12546" max="12546" width="12.375" style="78" customWidth="1"/>
    <col min="12547" max="12547" width="12.875" style="78" customWidth="1"/>
    <col min="12548" max="12548" width="11" style="78"/>
    <col min="12549" max="12549" width="12.875" style="78" customWidth="1"/>
    <col min="12550" max="12550" width="13.5" style="78" customWidth="1"/>
    <col min="12551" max="12551" width="11" style="78"/>
    <col min="12552" max="12552" width="12.375" style="78" customWidth="1"/>
    <col min="12553" max="12554" width="11" style="78"/>
    <col min="12555" max="12556" width="11.5" style="78" customWidth="1"/>
    <col min="12557" max="12800" width="11" style="78"/>
    <col min="12801" max="12801" width="32.375" style="78" customWidth="1"/>
    <col min="12802" max="12802" width="12.375" style="78" customWidth="1"/>
    <col min="12803" max="12803" width="12.875" style="78" customWidth="1"/>
    <col min="12804" max="12804" width="11" style="78"/>
    <col min="12805" max="12805" width="12.875" style="78" customWidth="1"/>
    <col min="12806" max="12806" width="13.5" style="78" customWidth="1"/>
    <col min="12807" max="12807" width="11" style="78"/>
    <col min="12808" max="12808" width="12.375" style="78" customWidth="1"/>
    <col min="12809" max="12810" width="11" style="78"/>
    <col min="12811" max="12812" width="11.5" style="78" customWidth="1"/>
    <col min="12813" max="13056" width="11" style="78"/>
    <col min="13057" max="13057" width="32.375" style="78" customWidth="1"/>
    <col min="13058" max="13058" width="12.375" style="78" customWidth="1"/>
    <col min="13059" max="13059" width="12.875" style="78" customWidth="1"/>
    <col min="13060" max="13060" width="11" style="78"/>
    <col min="13061" max="13061" width="12.875" style="78" customWidth="1"/>
    <col min="13062" max="13062" width="13.5" style="78" customWidth="1"/>
    <col min="13063" max="13063" width="11" style="78"/>
    <col min="13064" max="13064" width="12.375" style="78" customWidth="1"/>
    <col min="13065" max="13066" width="11" style="78"/>
    <col min="13067" max="13068" width="11.5" style="78" customWidth="1"/>
    <col min="13069" max="13312" width="11" style="78"/>
    <col min="13313" max="13313" width="32.375" style="78" customWidth="1"/>
    <col min="13314" max="13314" width="12.375" style="78" customWidth="1"/>
    <col min="13315" max="13315" width="12.875" style="78" customWidth="1"/>
    <col min="13316" max="13316" width="11" style="78"/>
    <col min="13317" max="13317" width="12.875" style="78" customWidth="1"/>
    <col min="13318" max="13318" width="13.5" style="78" customWidth="1"/>
    <col min="13319" max="13319" width="11" style="78"/>
    <col min="13320" max="13320" width="12.375" style="78" customWidth="1"/>
    <col min="13321" max="13322" width="11" style="78"/>
    <col min="13323" max="13324" width="11.5" style="78" customWidth="1"/>
    <col min="13325" max="13568" width="11" style="78"/>
    <col min="13569" max="13569" width="32.375" style="78" customWidth="1"/>
    <col min="13570" max="13570" width="12.375" style="78" customWidth="1"/>
    <col min="13571" max="13571" width="12.875" style="78" customWidth="1"/>
    <col min="13572" max="13572" width="11" style="78"/>
    <col min="13573" max="13573" width="12.875" style="78" customWidth="1"/>
    <col min="13574" max="13574" width="13.5" style="78" customWidth="1"/>
    <col min="13575" max="13575" width="11" style="78"/>
    <col min="13576" max="13576" width="12.375" style="78" customWidth="1"/>
    <col min="13577" max="13578" width="11" style="78"/>
    <col min="13579" max="13580" width="11.5" style="78" customWidth="1"/>
    <col min="13581" max="13824" width="11" style="78"/>
    <col min="13825" max="13825" width="32.375" style="78" customWidth="1"/>
    <col min="13826" max="13826" width="12.375" style="78" customWidth="1"/>
    <col min="13827" max="13827" width="12.875" style="78" customWidth="1"/>
    <col min="13828" max="13828" width="11" style="78"/>
    <col min="13829" max="13829" width="12.875" style="78" customWidth="1"/>
    <col min="13830" max="13830" width="13.5" style="78" customWidth="1"/>
    <col min="13831" max="13831" width="11" style="78"/>
    <col min="13832" max="13832" width="12.375" style="78" customWidth="1"/>
    <col min="13833" max="13834" width="11" style="78"/>
    <col min="13835" max="13836" width="11.5" style="78" customWidth="1"/>
    <col min="13837" max="14080" width="11" style="78"/>
    <col min="14081" max="14081" width="32.375" style="78" customWidth="1"/>
    <col min="14082" max="14082" width="12.375" style="78" customWidth="1"/>
    <col min="14083" max="14083" width="12.875" style="78" customWidth="1"/>
    <col min="14084" max="14084" width="11" style="78"/>
    <col min="14085" max="14085" width="12.875" style="78" customWidth="1"/>
    <col min="14086" max="14086" width="13.5" style="78" customWidth="1"/>
    <col min="14087" max="14087" width="11" style="78"/>
    <col min="14088" max="14088" width="12.375" style="78" customWidth="1"/>
    <col min="14089" max="14090" width="11" style="78"/>
    <col min="14091" max="14092" width="11.5" style="78" customWidth="1"/>
    <col min="14093" max="14336" width="11" style="78"/>
    <col min="14337" max="14337" width="32.375" style="78" customWidth="1"/>
    <col min="14338" max="14338" width="12.375" style="78" customWidth="1"/>
    <col min="14339" max="14339" width="12.875" style="78" customWidth="1"/>
    <col min="14340" max="14340" width="11" style="78"/>
    <col min="14341" max="14341" width="12.875" style="78" customWidth="1"/>
    <col min="14342" max="14342" width="13.5" style="78" customWidth="1"/>
    <col min="14343" max="14343" width="11" style="78"/>
    <col min="14344" max="14344" width="12.375" style="78" customWidth="1"/>
    <col min="14345" max="14346" width="11" style="78"/>
    <col min="14347" max="14348" width="11.5" style="78" customWidth="1"/>
    <col min="14349" max="14592" width="11" style="78"/>
    <col min="14593" max="14593" width="32.375" style="78" customWidth="1"/>
    <col min="14594" max="14594" width="12.375" style="78" customWidth="1"/>
    <col min="14595" max="14595" width="12.875" style="78" customWidth="1"/>
    <col min="14596" max="14596" width="11" style="78"/>
    <col min="14597" max="14597" width="12.875" style="78" customWidth="1"/>
    <col min="14598" max="14598" width="13.5" style="78" customWidth="1"/>
    <col min="14599" max="14599" width="11" style="78"/>
    <col min="14600" max="14600" width="12.375" style="78" customWidth="1"/>
    <col min="14601" max="14602" width="11" style="78"/>
    <col min="14603" max="14604" width="11.5" style="78" customWidth="1"/>
    <col min="14605" max="14848" width="11" style="78"/>
    <col min="14849" max="14849" width="32.375" style="78" customWidth="1"/>
    <col min="14850" max="14850" width="12.375" style="78" customWidth="1"/>
    <col min="14851" max="14851" width="12.875" style="78" customWidth="1"/>
    <col min="14852" max="14852" width="11" style="78"/>
    <col min="14853" max="14853" width="12.875" style="78" customWidth="1"/>
    <col min="14854" max="14854" width="13.5" style="78" customWidth="1"/>
    <col min="14855" max="14855" width="11" style="78"/>
    <col min="14856" max="14856" width="12.375" style="78" customWidth="1"/>
    <col min="14857" max="14858" width="11" style="78"/>
    <col min="14859" max="14860" width="11.5" style="78" customWidth="1"/>
    <col min="14861" max="15104" width="11" style="78"/>
    <col min="15105" max="15105" width="32.375" style="78" customWidth="1"/>
    <col min="15106" max="15106" width="12.375" style="78" customWidth="1"/>
    <col min="15107" max="15107" width="12.875" style="78" customWidth="1"/>
    <col min="15108" max="15108" width="11" style="78"/>
    <col min="15109" max="15109" width="12.875" style="78" customWidth="1"/>
    <col min="15110" max="15110" width="13.5" style="78" customWidth="1"/>
    <col min="15111" max="15111" width="11" style="78"/>
    <col min="15112" max="15112" width="12.375" style="78" customWidth="1"/>
    <col min="15113" max="15114" width="11" style="78"/>
    <col min="15115" max="15116" width="11.5" style="78" customWidth="1"/>
    <col min="15117" max="15360" width="11" style="78"/>
    <col min="15361" max="15361" width="32.375" style="78" customWidth="1"/>
    <col min="15362" max="15362" width="12.375" style="78" customWidth="1"/>
    <col min="15363" max="15363" width="12.875" style="78" customWidth="1"/>
    <col min="15364" max="15364" width="11" style="78"/>
    <col min="15365" max="15365" width="12.875" style="78" customWidth="1"/>
    <col min="15366" max="15366" width="13.5" style="78" customWidth="1"/>
    <col min="15367" max="15367" width="11" style="78"/>
    <col min="15368" max="15368" width="12.375" style="78" customWidth="1"/>
    <col min="15369" max="15370" width="11" style="78"/>
    <col min="15371" max="15372" width="11.5" style="78" customWidth="1"/>
    <col min="15373" max="15616" width="11" style="78"/>
    <col min="15617" max="15617" width="32.375" style="78" customWidth="1"/>
    <col min="15618" max="15618" width="12.375" style="78" customWidth="1"/>
    <col min="15619" max="15619" width="12.875" style="78" customWidth="1"/>
    <col min="15620" max="15620" width="11" style="78"/>
    <col min="15621" max="15621" width="12.875" style="78" customWidth="1"/>
    <col min="15622" max="15622" width="13.5" style="78" customWidth="1"/>
    <col min="15623" max="15623" width="11" style="78"/>
    <col min="15624" max="15624" width="12.375" style="78" customWidth="1"/>
    <col min="15625" max="15626" width="11" style="78"/>
    <col min="15627" max="15628" width="11.5" style="78" customWidth="1"/>
    <col min="15629" max="15872" width="11" style="78"/>
    <col min="15873" max="15873" width="32.375" style="78" customWidth="1"/>
    <col min="15874" max="15874" width="12.375" style="78" customWidth="1"/>
    <col min="15875" max="15875" width="12.875" style="78" customWidth="1"/>
    <col min="15876" max="15876" width="11" style="78"/>
    <col min="15877" max="15877" width="12.875" style="78" customWidth="1"/>
    <col min="15878" max="15878" width="13.5" style="78" customWidth="1"/>
    <col min="15879" max="15879" width="11" style="78"/>
    <col min="15880" max="15880" width="12.375" style="78" customWidth="1"/>
    <col min="15881" max="15882" width="11" style="78"/>
    <col min="15883" max="15884" width="11.5" style="78" customWidth="1"/>
    <col min="15885" max="16128" width="11" style="78"/>
    <col min="16129" max="16129" width="32.375" style="78" customWidth="1"/>
    <col min="16130" max="16130" width="12.375" style="78" customWidth="1"/>
    <col min="16131" max="16131" width="12.875" style="78" customWidth="1"/>
    <col min="16132" max="16132" width="11" style="78"/>
    <col min="16133" max="16133" width="12.875" style="78" customWidth="1"/>
    <col min="16134" max="16134" width="13.5" style="78" customWidth="1"/>
    <col min="16135" max="16135" width="11" style="78"/>
    <col min="16136" max="16136" width="12.375" style="78" customWidth="1"/>
    <col min="16137" max="16138" width="11" style="78"/>
    <col min="16139" max="16140" width="11.5" style="78" customWidth="1"/>
    <col min="16141" max="16384" width="11" style="78"/>
  </cols>
  <sheetData>
    <row r="1" spans="1:8" x14ac:dyDescent="0.2">
      <c r="A1" s="6" t="s">
        <v>275</v>
      </c>
      <c r="B1" s="3"/>
      <c r="C1" s="3"/>
      <c r="D1" s="3"/>
      <c r="E1" s="3"/>
      <c r="F1" s="3"/>
      <c r="G1" s="3"/>
    </row>
    <row r="2" spans="1:8" ht="15.75" x14ac:dyDescent="0.25">
      <c r="A2" s="2"/>
      <c r="B2" s="109"/>
      <c r="C2" s="3"/>
      <c r="D2" s="3"/>
      <c r="E2" s="3"/>
      <c r="F2" s="3"/>
      <c r="G2" s="3"/>
      <c r="H2" s="62" t="s">
        <v>158</v>
      </c>
    </row>
    <row r="3" spans="1:8" s="80" customFormat="1" x14ac:dyDescent="0.2">
      <c r="A3" s="79"/>
      <c r="B3" s="861">
        <f>INDICE!A3</f>
        <v>42644</v>
      </c>
      <c r="C3" s="862"/>
      <c r="D3" s="862" t="s">
        <v>119</v>
      </c>
      <c r="E3" s="862"/>
      <c r="F3" s="862" t="s">
        <v>120</v>
      </c>
      <c r="G3" s="862"/>
      <c r="H3" s="862"/>
    </row>
    <row r="4" spans="1:8" s="80" customFormat="1" x14ac:dyDescent="0.2">
      <c r="A4" s="81"/>
      <c r="B4" s="72" t="s">
        <v>47</v>
      </c>
      <c r="C4" s="72" t="s">
        <v>121</v>
      </c>
      <c r="D4" s="72" t="s">
        <v>47</v>
      </c>
      <c r="E4" s="72" t="s">
        <v>122</v>
      </c>
      <c r="F4" s="72" t="s">
        <v>47</v>
      </c>
      <c r="G4" s="73" t="s">
        <v>122</v>
      </c>
      <c r="H4" s="73" t="s">
        <v>127</v>
      </c>
    </row>
    <row r="5" spans="1:8" s="80" customFormat="1" x14ac:dyDescent="0.2">
      <c r="A5" s="82" t="s">
        <v>607</v>
      </c>
      <c r="B5" s="470">
        <v>127</v>
      </c>
      <c r="C5" s="84">
        <v>-3.7878787878787881</v>
      </c>
      <c r="D5" s="83">
        <v>1287</v>
      </c>
      <c r="E5" s="84">
        <v>-8.981612446958982</v>
      </c>
      <c r="F5" s="83">
        <v>1572</v>
      </c>
      <c r="G5" s="84">
        <v>-7.6899769048778026</v>
      </c>
      <c r="H5" s="473">
        <v>2.4456340756729902</v>
      </c>
    </row>
    <row r="6" spans="1:8" s="80" customFormat="1" x14ac:dyDescent="0.2">
      <c r="A6" s="82" t="s">
        <v>48</v>
      </c>
      <c r="B6" s="471">
        <v>811.875</v>
      </c>
      <c r="C6" s="86">
        <v>-1.0505853173998492</v>
      </c>
      <c r="D6" s="85">
        <v>7919.8310000000001</v>
      </c>
      <c r="E6" s="86">
        <v>5.0291329447879747</v>
      </c>
      <c r="F6" s="85">
        <v>9484.65</v>
      </c>
      <c r="G6" s="86">
        <v>6.7883772577962187</v>
      </c>
      <c r="H6" s="474">
        <v>14.755714526610575</v>
      </c>
    </row>
    <row r="7" spans="1:8" s="80" customFormat="1" x14ac:dyDescent="0.2">
      <c r="A7" s="82" t="s">
        <v>49</v>
      </c>
      <c r="B7" s="471">
        <v>763.74599999999998</v>
      </c>
      <c r="C7" s="86">
        <v>-9.9939897472158474</v>
      </c>
      <c r="D7" s="85">
        <v>7307.4280000000008</v>
      </c>
      <c r="E7" s="86">
        <v>-8.5879968195940162</v>
      </c>
      <c r="F7" s="85">
        <v>8824.8279999999995</v>
      </c>
      <c r="G7" s="86">
        <v>-7.2707456985396783</v>
      </c>
      <c r="H7" s="474">
        <v>13.729198517018522</v>
      </c>
    </row>
    <row r="8" spans="1:8" s="80" customFormat="1" x14ac:dyDescent="0.2">
      <c r="A8" s="82" t="s">
        <v>128</v>
      </c>
      <c r="B8" s="471">
        <v>2329</v>
      </c>
      <c r="C8" s="86">
        <v>-3.7075686925976785</v>
      </c>
      <c r="D8" s="85">
        <v>21949.499000000003</v>
      </c>
      <c r="E8" s="86">
        <v>-3.9473171173157233</v>
      </c>
      <c r="F8" s="85">
        <v>26583.269</v>
      </c>
      <c r="G8" s="86">
        <v>-3.3583180860261774</v>
      </c>
      <c r="H8" s="474">
        <v>41.356837474034002</v>
      </c>
    </row>
    <row r="9" spans="1:8" s="80" customFormat="1" x14ac:dyDescent="0.2">
      <c r="A9" s="82" t="s">
        <v>129</v>
      </c>
      <c r="B9" s="471">
        <v>549.86599999999999</v>
      </c>
      <c r="C9" s="86">
        <v>55.558761789984111</v>
      </c>
      <c r="D9" s="85">
        <v>4138.7550000000001</v>
      </c>
      <c r="E9" s="86">
        <v>27.410836380517633</v>
      </c>
      <c r="F9" s="85">
        <v>4874.1679999999997</v>
      </c>
      <c r="G9" s="87">
        <v>22.125685398641163</v>
      </c>
      <c r="H9" s="474">
        <v>7.5829715975539864</v>
      </c>
    </row>
    <row r="10" spans="1:8" s="80" customFormat="1" x14ac:dyDescent="0.2">
      <c r="A10" s="81" t="s">
        <v>130</v>
      </c>
      <c r="B10" s="472">
        <v>1344.5129999999981</v>
      </c>
      <c r="C10" s="86">
        <v>20.281749109637204</v>
      </c>
      <c r="D10" s="88">
        <v>10789.934999999998</v>
      </c>
      <c r="E10" s="89">
        <v>-2.3659700193857489</v>
      </c>
      <c r="F10" s="88">
        <v>12938.893999999997</v>
      </c>
      <c r="G10" s="89">
        <v>0.61822508898941908</v>
      </c>
      <c r="H10" s="475">
        <v>20.129643809109915</v>
      </c>
    </row>
    <row r="11" spans="1:8" s="80" customFormat="1" x14ac:dyDescent="0.2">
      <c r="A11" s="90" t="s">
        <v>118</v>
      </c>
      <c r="B11" s="91">
        <v>5926</v>
      </c>
      <c r="C11" s="92">
        <v>4.1293270075557897</v>
      </c>
      <c r="D11" s="91">
        <v>53392.447999999997</v>
      </c>
      <c r="E11" s="92">
        <v>-1.3075585165832806</v>
      </c>
      <c r="F11" s="91">
        <v>64277.809000000001</v>
      </c>
      <c r="G11" s="92">
        <v>-0.28108722452156482</v>
      </c>
      <c r="H11" s="92">
        <v>100</v>
      </c>
    </row>
    <row r="12" spans="1:8" s="80" customFormat="1" x14ac:dyDescent="0.2">
      <c r="A12" s="114"/>
      <c r="B12" s="114"/>
      <c r="C12" s="114"/>
      <c r="D12" s="114"/>
      <c r="E12" s="114"/>
      <c r="F12" s="114"/>
      <c r="G12" s="114"/>
      <c r="H12" s="93" t="s">
        <v>236</v>
      </c>
    </row>
    <row r="13" spans="1:8" s="80" customFormat="1" x14ac:dyDescent="0.2">
      <c r="A13" s="94" t="s">
        <v>132</v>
      </c>
      <c r="B13" s="114"/>
      <c r="C13" s="114"/>
      <c r="D13" s="114"/>
      <c r="E13" s="114"/>
      <c r="F13" s="114"/>
      <c r="G13" s="114"/>
      <c r="H13" s="114"/>
    </row>
    <row r="14" spans="1:8" x14ac:dyDescent="0.2">
      <c r="A14" s="94" t="s">
        <v>556</v>
      </c>
      <c r="B14" s="125"/>
      <c r="C14" s="3"/>
      <c r="D14" s="3"/>
      <c r="E14" s="3"/>
      <c r="F14" s="3"/>
      <c r="G14" s="3"/>
      <c r="H14" s="3"/>
    </row>
    <row r="15" spans="1:8" x14ac:dyDescent="0.2">
      <c r="A15" s="94" t="s">
        <v>640</v>
      </c>
      <c r="B15" s="3"/>
      <c r="C15" s="3"/>
      <c r="D15" s="3"/>
      <c r="E15" s="3"/>
      <c r="F15" s="3"/>
      <c r="G15" s="3"/>
      <c r="H15" s="3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G11"/>
  <sheetViews>
    <sheetView workbookViewId="0">
      <selection activeCell="E11" sqref="E11"/>
    </sheetView>
  </sheetViews>
  <sheetFormatPr baseColWidth="10" defaultRowHeight="14.25" x14ac:dyDescent="0.2"/>
  <cols>
    <col min="1" max="1" width="36.375" bestFit="1" customWidth="1"/>
    <col min="3" max="3" width="1.75" customWidth="1"/>
    <col min="4" max="4" width="35.375" bestFit="1" customWidth="1"/>
  </cols>
  <sheetData>
    <row r="1" spans="1:7" x14ac:dyDescent="0.2">
      <c r="A1" s="224" t="s">
        <v>276</v>
      </c>
      <c r="B1" s="224"/>
      <c r="C1" s="224"/>
      <c r="D1" s="224"/>
      <c r="E1" s="224"/>
      <c r="F1" s="225"/>
      <c r="G1" s="225"/>
    </row>
    <row r="2" spans="1:7" x14ac:dyDescent="0.2">
      <c r="A2" s="224"/>
      <c r="B2" s="224"/>
      <c r="C2" s="224"/>
      <c r="D2" s="224"/>
      <c r="E2" s="229" t="s">
        <v>158</v>
      </c>
      <c r="F2" s="225"/>
      <c r="G2" s="225"/>
    </row>
    <row r="3" spans="1:7" x14ac:dyDescent="0.2">
      <c r="A3" s="883">
        <f>INDICE!A3</f>
        <v>42644</v>
      </c>
      <c r="B3" s="883">
        <v>41671</v>
      </c>
      <c r="C3" s="884">
        <v>41671</v>
      </c>
      <c r="D3" s="883">
        <v>41671</v>
      </c>
      <c r="E3" s="883">
        <v>41671</v>
      </c>
      <c r="F3" s="225"/>
    </row>
    <row r="4" spans="1:7" ht="15" x14ac:dyDescent="0.25">
      <c r="A4" s="235" t="s">
        <v>30</v>
      </c>
      <c r="B4" s="236">
        <v>10.147</v>
      </c>
      <c r="C4" s="662"/>
      <c r="D4" s="363" t="s">
        <v>277</v>
      </c>
      <c r="E4" s="792">
        <v>5926</v>
      </c>
    </row>
    <row r="5" spans="1:7" x14ac:dyDescent="0.2">
      <c r="A5" s="235" t="s">
        <v>278</v>
      </c>
      <c r="B5" s="236">
        <v>5413</v>
      </c>
      <c r="C5" s="370"/>
      <c r="D5" s="235" t="s">
        <v>279</v>
      </c>
      <c r="E5" s="236">
        <v>-391</v>
      </c>
    </row>
    <row r="6" spans="1:7" x14ac:dyDescent="0.2">
      <c r="A6" s="235" t="s">
        <v>549</v>
      </c>
      <c r="B6" s="236">
        <v>-24</v>
      </c>
      <c r="C6" s="370"/>
      <c r="D6" s="235" t="s">
        <v>280</v>
      </c>
      <c r="E6" s="236">
        <v>174.6279999999997</v>
      </c>
    </row>
    <row r="7" spans="1:7" x14ac:dyDescent="0.2">
      <c r="A7" s="235" t="s">
        <v>550</v>
      </c>
      <c r="B7" s="236">
        <v>44.853000000000065</v>
      </c>
      <c r="C7" s="370"/>
      <c r="D7" s="235" t="s">
        <v>551</v>
      </c>
      <c r="E7" s="236">
        <v>1511</v>
      </c>
    </row>
    <row r="8" spans="1:7" x14ac:dyDescent="0.2">
      <c r="A8" s="235" t="s">
        <v>552</v>
      </c>
      <c r="B8" s="236">
        <v>604</v>
      </c>
      <c r="C8" s="370"/>
      <c r="D8" s="235" t="s">
        <v>553</v>
      </c>
      <c r="E8" s="236">
        <v>-2341</v>
      </c>
    </row>
    <row r="9" spans="1:7" ht="15" x14ac:dyDescent="0.25">
      <c r="A9" s="243" t="s">
        <v>58</v>
      </c>
      <c r="B9" s="675">
        <v>6048</v>
      </c>
      <c r="C9" s="370"/>
      <c r="D9" s="235" t="s">
        <v>282</v>
      </c>
      <c r="E9" s="236">
        <v>-116</v>
      </c>
    </row>
    <row r="10" spans="1:7" ht="15" x14ac:dyDescent="0.25">
      <c r="A10" s="235" t="s">
        <v>281</v>
      </c>
      <c r="B10" s="236">
        <v>-122</v>
      </c>
      <c r="C10" s="370"/>
      <c r="D10" s="243" t="s">
        <v>554</v>
      </c>
      <c r="E10" s="675">
        <v>4763.6279999999997</v>
      </c>
      <c r="G10" s="826"/>
    </row>
    <row r="11" spans="1:7" ht="15" x14ac:dyDescent="0.25">
      <c r="A11" s="243" t="s">
        <v>277</v>
      </c>
      <c r="B11" s="675">
        <v>5926</v>
      </c>
      <c r="C11" s="663"/>
      <c r="D11" s="318"/>
      <c r="E11" s="652" t="s">
        <v>131</v>
      </c>
      <c r="F11" s="235"/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L30"/>
  <sheetViews>
    <sheetView topLeftCell="A2" workbookViewId="0">
      <selection activeCell="A17" sqref="A17:A19"/>
    </sheetView>
  </sheetViews>
  <sheetFormatPr baseColWidth="10" defaultColWidth="10.5" defaultRowHeight="14.25" customHeight="1" x14ac:dyDescent="0.2"/>
  <cols>
    <col min="1" max="1" width="6.875" style="8" customWidth="1"/>
    <col min="2" max="2" width="11" style="8" bestFit="1" customWidth="1"/>
    <col min="3" max="4" width="15.125" style="8" customWidth="1"/>
    <col min="5" max="5" width="15.125" style="58" customWidth="1"/>
    <col min="6" max="6" width="15.125" style="8" customWidth="1"/>
    <col min="7" max="10" width="11.5" style="8" customWidth="1"/>
    <col min="11" max="11" width="2.75" style="8" customWidth="1"/>
    <col min="12" max="12" width="11.5" style="8" customWidth="1"/>
    <col min="13" max="16384" width="10.5" style="8"/>
  </cols>
  <sheetData>
    <row r="1" spans="1:12" ht="14.25" customHeight="1" x14ac:dyDescent="0.2">
      <c r="A1" s="850" t="s">
        <v>558</v>
      </c>
      <c r="B1" s="850"/>
      <c r="C1" s="850"/>
      <c r="D1" s="850"/>
      <c r="E1" s="277"/>
      <c r="F1" s="277"/>
      <c r="G1" s="60"/>
      <c r="H1" s="60"/>
      <c r="I1" s="60"/>
      <c r="J1" s="60"/>
      <c r="K1" s="58"/>
      <c r="L1" s="58"/>
    </row>
    <row r="2" spans="1:12" ht="14.25" customHeight="1" x14ac:dyDescent="0.2">
      <c r="A2" s="850"/>
      <c r="B2" s="850"/>
      <c r="C2" s="850"/>
      <c r="D2" s="850"/>
      <c r="E2" s="277"/>
      <c r="F2" s="277"/>
      <c r="G2" s="60"/>
      <c r="H2" s="60"/>
      <c r="I2" s="60"/>
      <c r="J2" s="60"/>
      <c r="K2" s="58"/>
      <c r="L2" s="58"/>
    </row>
    <row r="3" spans="1:12" ht="14.25" customHeight="1" x14ac:dyDescent="0.2">
      <c r="A3" s="59"/>
      <c r="B3" s="59"/>
      <c r="C3" s="59"/>
      <c r="D3" s="62" t="s">
        <v>283</v>
      </c>
      <c r="F3" s="58"/>
    </row>
    <row r="4" spans="1:12" s="280" customFormat="1" ht="14.25" customHeight="1" x14ac:dyDescent="0.2">
      <c r="A4" s="278"/>
      <c r="B4" s="278"/>
      <c r="C4" s="279" t="s">
        <v>284</v>
      </c>
      <c r="D4" s="279" t="s">
        <v>557</v>
      </c>
      <c r="E4" s="65"/>
      <c r="F4" s="65"/>
    </row>
    <row r="5" spans="1:12" s="280" customFormat="1" ht="14.25" customHeight="1" x14ac:dyDescent="0.2">
      <c r="A5" s="852">
        <v>2010</v>
      </c>
      <c r="B5" s="284" t="s">
        <v>285</v>
      </c>
      <c r="C5" s="665">
        <v>11.06</v>
      </c>
      <c r="D5" s="285">
        <v>3.4611786716557624</v>
      </c>
      <c r="E5" s="65"/>
      <c r="F5" s="65"/>
    </row>
    <row r="6" spans="1:12" ht="14.25" customHeight="1" x14ac:dyDescent="0.2">
      <c r="A6" s="885"/>
      <c r="B6" s="281" t="s">
        <v>286</v>
      </c>
      <c r="C6" s="664">
        <v>11.68</v>
      </c>
      <c r="D6" s="282">
        <v>5.6057866184448395</v>
      </c>
      <c r="F6" s="58"/>
    </row>
    <row r="7" spans="1:12" ht="14.25" customHeight="1" x14ac:dyDescent="0.2">
      <c r="A7" s="885"/>
      <c r="B7" s="281" t="s">
        <v>287</v>
      </c>
      <c r="C7" s="664">
        <v>12.45</v>
      </c>
      <c r="D7" s="282">
        <v>6.5924657534246531</v>
      </c>
      <c r="E7" s="283"/>
      <c r="F7" s="58"/>
    </row>
    <row r="8" spans="1:12" ht="14.25" customHeight="1" x14ac:dyDescent="0.2">
      <c r="A8" s="853"/>
      <c r="B8" s="286" t="s">
        <v>288</v>
      </c>
      <c r="C8" s="666">
        <v>12.79</v>
      </c>
      <c r="D8" s="287">
        <v>2.7309236947791153</v>
      </c>
      <c r="E8" s="283"/>
      <c r="F8" s="58"/>
    </row>
    <row r="9" spans="1:12" s="280" customFormat="1" ht="14.25" customHeight="1" x14ac:dyDescent="0.2">
      <c r="A9" s="885">
        <v>2011</v>
      </c>
      <c r="B9" s="281" t="s">
        <v>285</v>
      </c>
      <c r="C9" s="664">
        <v>13.19</v>
      </c>
      <c r="D9" s="282">
        <v>3.1274433150899172</v>
      </c>
      <c r="E9" s="65"/>
      <c r="F9" s="65"/>
    </row>
    <row r="10" spans="1:12" ht="14.25" customHeight="1" x14ac:dyDescent="0.2">
      <c r="A10" s="885"/>
      <c r="B10" s="281" t="s">
        <v>286</v>
      </c>
      <c r="C10" s="664">
        <v>14</v>
      </c>
      <c r="D10" s="282">
        <v>6.141015921152392</v>
      </c>
      <c r="F10" s="58"/>
    </row>
    <row r="11" spans="1:12" ht="14.25" customHeight="1" x14ac:dyDescent="0.2">
      <c r="A11" s="885"/>
      <c r="B11" s="281" t="s">
        <v>287</v>
      </c>
      <c r="C11" s="664">
        <v>14.8</v>
      </c>
      <c r="D11" s="282">
        <v>5.7142857142857197</v>
      </c>
      <c r="E11" s="283"/>
      <c r="F11" s="58"/>
    </row>
    <row r="12" spans="1:12" ht="14.25" customHeight="1" x14ac:dyDescent="0.2">
      <c r="A12" s="853"/>
      <c r="B12" s="286" t="s">
        <v>288</v>
      </c>
      <c r="C12" s="666">
        <v>15.09</v>
      </c>
      <c r="D12" s="287">
        <v>1.9594594594594537</v>
      </c>
      <c r="E12" s="283"/>
      <c r="F12" s="58"/>
    </row>
    <row r="13" spans="1:12" s="280" customFormat="1" ht="14.25" customHeight="1" x14ac:dyDescent="0.2">
      <c r="A13" s="885">
        <v>2012</v>
      </c>
      <c r="B13" s="281" t="s">
        <v>289</v>
      </c>
      <c r="C13" s="664">
        <v>15.53</v>
      </c>
      <c r="D13" s="282">
        <v>2.9158383035122566</v>
      </c>
      <c r="E13" s="65"/>
      <c r="F13" s="65"/>
    </row>
    <row r="14" spans="1:12" ht="14.25" customHeight="1" x14ac:dyDescent="0.2">
      <c r="A14" s="885"/>
      <c r="B14" s="281" t="s">
        <v>287</v>
      </c>
      <c r="C14" s="664">
        <v>16.45</v>
      </c>
      <c r="D14" s="282">
        <v>5.9240180296200897</v>
      </c>
      <c r="F14" s="58"/>
    </row>
    <row r="15" spans="1:12" ht="14.25" customHeight="1" x14ac:dyDescent="0.2">
      <c r="A15" s="885"/>
      <c r="B15" s="281" t="s">
        <v>290</v>
      </c>
      <c r="C15" s="664">
        <v>16.87</v>
      </c>
      <c r="D15" s="282">
        <v>2.5531914893617129</v>
      </c>
      <c r="E15" s="283"/>
      <c r="F15" s="58"/>
    </row>
    <row r="16" spans="1:12" ht="14.25" customHeight="1" x14ac:dyDescent="0.2">
      <c r="A16" s="853"/>
      <c r="B16" s="286" t="s">
        <v>288</v>
      </c>
      <c r="C16" s="666">
        <v>16.100000000000001</v>
      </c>
      <c r="D16" s="287">
        <v>-4.5643153526970925</v>
      </c>
      <c r="E16" s="283"/>
      <c r="F16" s="58"/>
    </row>
    <row r="17" spans="1:6" ht="14.25" customHeight="1" x14ac:dyDescent="0.2">
      <c r="A17" s="852">
        <v>2013</v>
      </c>
      <c r="B17" s="284" t="s">
        <v>285</v>
      </c>
      <c r="C17" s="665">
        <v>16.32</v>
      </c>
      <c r="D17" s="285">
        <v>1.3664596273291854</v>
      </c>
      <c r="E17" s="283"/>
      <c r="F17" s="58"/>
    </row>
    <row r="18" spans="1:6" ht="14.25" customHeight="1" x14ac:dyDescent="0.2">
      <c r="A18" s="885"/>
      <c r="B18" s="281" t="s">
        <v>291</v>
      </c>
      <c r="C18" s="664">
        <v>17.13</v>
      </c>
      <c r="D18" s="282">
        <v>4.9632352941176388</v>
      </c>
      <c r="E18" s="283"/>
      <c r="F18" s="58"/>
    </row>
    <row r="19" spans="1:6" ht="14.25" customHeight="1" x14ac:dyDescent="0.2">
      <c r="A19" s="853"/>
      <c r="B19" s="286" t="s">
        <v>292</v>
      </c>
      <c r="C19" s="666">
        <v>17.5</v>
      </c>
      <c r="D19" s="287">
        <v>2.1599532983070695</v>
      </c>
      <c r="F19" s="58"/>
    </row>
    <row r="20" spans="1:6" ht="14.25" customHeight="1" x14ac:dyDescent="0.2">
      <c r="A20" s="852">
        <v>2015</v>
      </c>
      <c r="B20" s="284" t="s">
        <v>630</v>
      </c>
      <c r="C20" s="665">
        <v>15.81</v>
      </c>
      <c r="D20" s="285">
        <v>-9.66</v>
      </c>
      <c r="F20" s="58"/>
    </row>
    <row r="21" spans="1:6" ht="14.25" customHeight="1" x14ac:dyDescent="0.2">
      <c r="A21" s="885"/>
      <c r="B21" s="281" t="s">
        <v>634</v>
      </c>
      <c r="C21" s="664">
        <v>14.12</v>
      </c>
      <c r="D21" s="282">
        <v>-10.69</v>
      </c>
      <c r="F21" s="58"/>
    </row>
    <row r="22" spans="1:6" ht="14.25" customHeight="1" x14ac:dyDescent="0.2">
      <c r="A22" s="885"/>
      <c r="B22" s="281" t="s">
        <v>638</v>
      </c>
      <c r="C22" s="664">
        <v>13.42</v>
      </c>
      <c r="D22" s="282">
        <v>-4.96</v>
      </c>
    </row>
    <row r="23" spans="1:6" ht="14.25" customHeight="1" x14ac:dyDescent="0.2">
      <c r="A23" s="885"/>
      <c r="B23" s="281" t="s">
        <v>652</v>
      </c>
      <c r="C23" s="664">
        <v>12.76</v>
      </c>
      <c r="D23" s="282">
        <v>-4.9180327868852469</v>
      </c>
    </row>
    <row r="24" spans="1:6" ht="14.25" customHeight="1" x14ac:dyDescent="0.2">
      <c r="A24" s="853"/>
      <c r="B24" s="286" t="s">
        <v>654</v>
      </c>
      <c r="C24" s="666">
        <v>12.68</v>
      </c>
      <c r="D24" s="287">
        <v>-0.62695924764890343</v>
      </c>
    </row>
    <row r="25" spans="1:6" ht="14.25" customHeight="1" x14ac:dyDescent="0.2">
      <c r="A25" s="852">
        <v>2016</v>
      </c>
      <c r="B25" s="284" t="s">
        <v>655</v>
      </c>
      <c r="C25" s="665">
        <v>13.1</v>
      </c>
      <c r="D25" s="285">
        <v>3.3123028391167186</v>
      </c>
    </row>
    <row r="26" spans="1:6" ht="14.25" customHeight="1" x14ac:dyDescent="0.2">
      <c r="A26" s="885"/>
      <c r="B26" s="281" t="s">
        <v>659</v>
      </c>
      <c r="C26" s="664">
        <v>12.46</v>
      </c>
      <c r="D26" s="282">
        <v>-4.8854961832060981</v>
      </c>
    </row>
    <row r="27" spans="1:6" ht="14.25" customHeight="1" x14ac:dyDescent="0.2">
      <c r="A27" s="885"/>
      <c r="B27" s="281" t="s">
        <v>669</v>
      </c>
      <c r="C27" s="664">
        <v>11.85</v>
      </c>
      <c r="D27" s="282">
        <v>-4.8956661316211969</v>
      </c>
    </row>
    <row r="28" spans="1:6" ht="14.25" customHeight="1" x14ac:dyDescent="0.2">
      <c r="A28" s="885"/>
      <c r="B28" s="281" t="s">
        <v>668</v>
      </c>
      <c r="C28" s="664">
        <v>11.27</v>
      </c>
      <c r="D28" s="282">
        <v>-4.8945147679324901</v>
      </c>
    </row>
    <row r="29" spans="1:6" ht="14.25" customHeight="1" x14ac:dyDescent="0.2">
      <c r="A29" s="853"/>
      <c r="B29" s="836" t="s">
        <v>673</v>
      </c>
      <c r="C29" s="666">
        <v>11.71</v>
      </c>
      <c r="D29" s="287">
        <v>3.9041703637977045</v>
      </c>
    </row>
    <row r="30" spans="1:6" ht="14.25" customHeight="1" x14ac:dyDescent="0.2">
      <c r="A30" s="274" t="s">
        <v>293</v>
      </c>
      <c r="D30" s="71" t="s">
        <v>294</v>
      </c>
    </row>
  </sheetData>
  <mergeCells count="7">
    <mergeCell ref="A25:A29"/>
    <mergeCell ref="A20:A24"/>
    <mergeCell ref="A17:A19"/>
    <mergeCell ref="A1:D2"/>
    <mergeCell ref="A5:A8"/>
    <mergeCell ref="A9:A12"/>
    <mergeCell ref="A13:A16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F13"/>
  <sheetViews>
    <sheetView workbookViewId="0">
      <selection activeCell="E41" sqref="E41"/>
    </sheetView>
  </sheetViews>
  <sheetFormatPr baseColWidth="10" defaultRowHeight="14.25" x14ac:dyDescent="0.2"/>
  <cols>
    <col min="1" max="1" width="32.375" customWidth="1"/>
    <col min="5" max="5" width="12.125" customWidth="1"/>
    <col min="6" max="6" width="14.125" bestFit="1" customWidth="1"/>
  </cols>
  <sheetData>
    <row r="1" spans="1:6" x14ac:dyDescent="0.2">
      <c r="A1" s="59" t="s">
        <v>559</v>
      </c>
      <c r="B1" s="59"/>
      <c r="C1" s="59"/>
      <c r="D1" s="60"/>
      <c r="E1" s="60"/>
      <c r="F1" s="60"/>
    </row>
    <row r="2" spans="1:6" x14ac:dyDescent="0.2">
      <c r="A2" s="61"/>
      <c r="B2" s="61"/>
      <c r="C2" s="61"/>
      <c r="D2" s="74"/>
      <c r="E2" s="74"/>
      <c r="F2" s="289" t="s">
        <v>295</v>
      </c>
    </row>
    <row r="3" spans="1:6" x14ac:dyDescent="0.2">
      <c r="A3" s="63"/>
      <c r="B3" s="864" t="s">
        <v>296</v>
      </c>
      <c r="C3" s="864"/>
      <c r="D3" s="864"/>
      <c r="E3" s="259" t="s">
        <v>297</v>
      </c>
      <c r="F3" s="259"/>
    </row>
    <row r="4" spans="1:6" x14ac:dyDescent="0.2">
      <c r="A4" s="75"/>
      <c r="B4" s="290" t="s">
        <v>675</v>
      </c>
      <c r="C4" s="291" t="s">
        <v>671</v>
      </c>
      <c r="D4" s="290" t="s">
        <v>678</v>
      </c>
      <c r="E4" s="261" t="s">
        <v>298</v>
      </c>
      <c r="F4" s="260" t="s">
        <v>299</v>
      </c>
    </row>
    <row r="5" spans="1:6" x14ac:dyDescent="0.2">
      <c r="A5" s="667" t="s">
        <v>561</v>
      </c>
      <c r="B5" s="292">
        <v>118.38428172903225</v>
      </c>
      <c r="C5" s="292">
        <v>115.64937107666664</v>
      </c>
      <c r="D5" s="292">
        <v>116.40464543870968</v>
      </c>
      <c r="E5" s="292">
        <v>2.3648296803556139</v>
      </c>
      <c r="F5" s="292">
        <v>1.7006505907574867</v>
      </c>
    </row>
    <row r="6" spans="1:6" x14ac:dyDescent="0.2">
      <c r="A6" s="75" t="s">
        <v>560</v>
      </c>
      <c r="B6" s="271">
        <v>106.43732165483868</v>
      </c>
      <c r="C6" s="287">
        <v>102.90198746333334</v>
      </c>
      <c r="D6" s="271">
        <v>106.30902923548386</v>
      </c>
      <c r="E6" s="271">
        <v>3.4356325651776878</v>
      </c>
      <c r="F6" s="271">
        <v>0.12067876103980045</v>
      </c>
    </row>
    <row r="7" spans="1:6" x14ac:dyDescent="0.2">
      <c r="A7" s="1"/>
      <c r="B7" s="1"/>
      <c r="C7" s="1"/>
      <c r="D7" s="1"/>
      <c r="E7" s="1"/>
      <c r="F7" s="71" t="s">
        <v>294</v>
      </c>
    </row>
    <row r="8" spans="1:6" x14ac:dyDescent="0.2">
      <c r="A8" s="1"/>
      <c r="B8" s="1"/>
      <c r="C8" s="1"/>
      <c r="D8" s="1"/>
      <c r="E8" s="1"/>
      <c r="F8" s="1"/>
    </row>
    <row r="13" spans="1:6" x14ac:dyDescent="0.2">
      <c r="C13" t="s">
        <v>423</v>
      </c>
    </row>
  </sheetData>
  <mergeCells count="1">
    <mergeCell ref="B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AL36"/>
  <sheetViews>
    <sheetView workbookViewId="0">
      <selection activeCell="A3" sqref="A3"/>
    </sheetView>
  </sheetViews>
  <sheetFormatPr baseColWidth="10" defaultRowHeight="14.25" x14ac:dyDescent="0.2"/>
  <cols>
    <col min="1" max="1" width="22.5" bestFit="1" customWidth="1"/>
    <col min="7" max="7" width="19.25" bestFit="1" customWidth="1"/>
  </cols>
  <sheetData>
    <row r="1" spans="1:38" x14ac:dyDescent="0.2">
      <c r="A1" s="850" t="s">
        <v>300</v>
      </c>
      <c r="B1" s="850"/>
      <c r="C1" s="850"/>
      <c r="D1" s="58"/>
      <c r="E1" s="58"/>
    </row>
    <row r="2" spans="1:38" x14ac:dyDescent="0.2">
      <c r="A2" s="851"/>
      <c r="B2" s="850"/>
      <c r="C2" s="850"/>
      <c r="D2" s="8"/>
      <c r="E2" s="62" t="s">
        <v>295</v>
      </c>
    </row>
    <row r="3" spans="1:38" x14ac:dyDescent="0.2">
      <c r="A3" s="64"/>
      <c r="B3" s="294" t="s">
        <v>301</v>
      </c>
      <c r="C3" s="294" t="s">
        <v>302</v>
      </c>
      <c r="D3" s="294" t="s">
        <v>303</v>
      </c>
      <c r="E3" s="294" t="s">
        <v>304</v>
      </c>
    </row>
    <row r="4" spans="1:38" x14ac:dyDescent="0.2">
      <c r="A4" s="295" t="s">
        <v>305</v>
      </c>
      <c r="B4" s="296">
        <v>118.38428172903225</v>
      </c>
      <c r="C4" s="297">
        <v>20.546032366195679</v>
      </c>
      <c r="D4" s="297">
        <v>46.190335693894951</v>
      </c>
      <c r="E4" s="297">
        <v>51.647913668941634</v>
      </c>
      <c r="F4" s="430"/>
      <c r="G4" s="430"/>
      <c r="H4" s="430"/>
      <c r="M4" s="432"/>
      <c r="N4" s="432"/>
      <c r="O4" s="432"/>
      <c r="P4" s="432"/>
      <c r="Q4" s="432"/>
      <c r="R4" s="432"/>
      <c r="S4" s="432"/>
      <c r="T4" s="432"/>
      <c r="U4" s="432"/>
      <c r="V4" s="432"/>
      <c r="W4" s="432"/>
      <c r="X4" s="432"/>
      <c r="Y4" s="432"/>
      <c r="Z4" s="432"/>
      <c r="AA4" s="432"/>
      <c r="AB4" s="432"/>
      <c r="AC4" s="432"/>
      <c r="AD4" s="432"/>
      <c r="AE4" s="432"/>
      <c r="AF4" s="432"/>
      <c r="AG4" s="432"/>
      <c r="AH4" s="432"/>
      <c r="AI4" s="432"/>
      <c r="AJ4" s="432"/>
      <c r="AK4" s="432"/>
      <c r="AL4" s="432"/>
    </row>
    <row r="5" spans="1:38" x14ac:dyDescent="0.2">
      <c r="A5" s="298" t="s">
        <v>306</v>
      </c>
      <c r="B5" s="299">
        <v>133.57096774193548</v>
      </c>
      <c r="C5" s="293">
        <v>21.326457034426674</v>
      </c>
      <c r="D5" s="293">
        <v>65.449897804283012</v>
      </c>
      <c r="E5" s="293">
        <v>46.794612903225797</v>
      </c>
      <c r="F5" s="430"/>
      <c r="G5" s="430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431"/>
      <c r="AL5" s="431"/>
    </row>
    <row r="6" spans="1:38" x14ac:dyDescent="0.2">
      <c r="A6" s="298" t="s">
        <v>307</v>
      </c>
      <c r="B6" s="299">
        <v>114.30645161290322</v>
      </c>
      <c r="C6" s="293">
        <v>19.051075268817204</v>
      </c>
      <c r="D6" s="293">
        <v>49.335763440860219</v>
      </c>
      <c r="E6" s="293">
        <v>45.919612903225804</v>
      </c>
      <c r="F6" s="430"/>
      <c r="G6" s="430"/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31"/>
      <c r="Y6" s="431"/>
      <c r="Z6" s="431"/>
      <c r="AA6" s="431"/>
      <c r="AB6" s="431"/>
      <c r="AC6" s="431"/>
      <c r="AD6" s="431"/>
      <c r="AE6" s="431"/>
      <c r="AF6" s="431"/>
      <c r="AG6" s="431"/>
      <c r="AH6" s="431"/>
      <c r="AI6" s="431"/>
      <c r="AJ6" s="431"/>
      <c r="AK6" s="431"/>
      <c r="AL6" s="431"/>
    </row>
    <row r="7" spans="1:38" x14ac:dyDescent="0.2">
      <c r="A7" s="298" t="s">
        <v>250</v>
      </c>
      <c r="B7" s="299">
        <v>129.33812903225805</v>
      </c>
      <c r="C7" s="293">
        <v>22.447113303119163</v>
      </c>
      <c r="D7" s="293">
        <v>61.003209277525983</v>
      </c>
      <c r="E7" s="293">
        <v>45.88780645161291</v>
      </c>
      <c r="F7" s="430"/>
      <c r="G7" s="430"/>
      <c r="N7" s="431"/>
      <c r="O7" s="431"/>
      <c r="P7" s="431"/>
      <c r="Q7" s="431"/>
      <c r="R7" s="431"/>
      <c r="S7" s="431"/>
      <c r="T7" s="431"/>
      <c r="U7" s="431"/>
      <c r="V7" s="431"/>
      <c r="W7" s="431"/>
      <c r="X7" s="431"/>
      <c r="Y7" s="431"/>
      <c r="Z7" s="431"/>
      <c r="AA7" s="431"/>
      <c r="AB7" s="431"/>
      <c r="AC7" s="431"/>
      <c r="AD7" s="431"/>
      <c r="AE7" s="431"/>
      <c r="AF7" s="431"/>
      <c r="AG7" s="431"/>
      <c r="AH7" s="431"/>
      <c r="AI7" s="431"/>
      <c r="AJ7" s="431"/>
      <c r="AK7" s="431"/>
      <c r="AL7" s="431"/>
    </row>
    <row r="8" spans="1:38" x14ac:dyDescent="0.2">
      <c r="A8" s="298" t="s">
        <v>308</v>
      </c>
      <c r="B8" s="299">
        <v>99.338609066828539</v>
      </c>
      <c r="C8" s="293">
        <v>16.556434844471426</v>
      </c>
      <c r="D8" s="293">
        <v>36.302142950606253</v>
      </c>
      <c r="E8" s="293">
        <v>46.48003127175086</v>
      </c>
      <c r="F8" s="430"/>
      <c r="G8" s="430"/>
      <c r="N8" s="431"/>
      <c r="O8" s="431"/>
      <c r="P8" s="431"/>
      <c r="Q8" s="431"/>
      <c r="R8" s="431"/>
      <c r="S8" s="431"/>
      <c r="T8" s="431"/>
      <c r="U8" s="431"/>
      <c r="V8" s="431"/>
      <c r="W8" s="431"/>
      <c r="X8" s="431"/>
      <c r="Y8" s="431"/>
      <c r="Z8" s="431"/>
      <c r="AA8" s="431"/>
      <c r="AB8" s="431"/>
      <c r="AC8" s="431"/>
      <c r="AD8" s="431"/>
      <c r="AE8" s="431"/>
      <c r="AF8" s="431"/>
      <c r="AG8" s="431"/>
      <c r="AH8" s="431"/>
      <c r="AI8" s="431"/>
      <c r="AJ8" s="431"/>
      <c r="AK8" s="431"/>
      <c r="AL8" s="431"/>
    </row>
    <row r="9" spans="1:38" x14ac:dyDescent="0.2">
      <c r="A9" s="298" t="s">
        <v>309</v>
      </c>
      <c r="B9" s="299">
        <v>108.40002036333894</v>
      </c>
      <c r="C9" s="293">
        <v>18.813226674629071</v>
      </c>
      <c r="D9" s="293">
        <v>47.517236628858491</v>
      </c>
      <c r="E9" s="293">
        <v>42.06955705985137</v>
      </c>
      <c r="F9" s="430"/>
      <c r="G9" s="430"/>
    </row>
    <row r="10" spans="1:38" x14ac:dyDescent="0.2">
      <c r="A10" s="298" t="s">
        <v>310</v>
      </c>
      <c r="B10" s="299">
        <v>116.66174193548386</v>
      </c>
      <c r="C10" s="293">
        <v>18.626664678774734</v>
      </c>
      <c r="D10" s="293">
        <v>48.970141772838161</v>
      </c>
      <c r="E10" s="293">
        <v>49.064935483870968</v>
      </c>
      <c r="F10" s="430"/>
      <c r="G10" s="430"/>
    </row>
    <row r="11" spans="1:38" x14ac:dyDescent="0.2">
      <c r="A11" s="298" t="s">
        <v>311</v>
      </c>
      <c r="B11" s="299">
        <v>121.60646633988662</v>
      </c>
      <c r="C11" s="293">
        <v>24.321293267977325</v>
      </c>
      <c r="D11" s="293">
        <v>51.424423503770925</v>
      </c>
      <c r="E11" s="293">
        <v>45.860749568138374</v>
      </c>
      <c r="F11" s="430"/>
      <c r="G11" s="430"/>
    </row>
    <row r="12" spans="1:38" x14ac:dyDescent="0.2">
      <c r="A12" s="298" t="s">
        <v>312</v>
      </c>
      <c r="B12" s="299">
        <v>144.75614104128314</v>
      </c>
      <c r="C12" s="293">
        <v>28.95122820825663</v>
      </c>
      <c r="D12" s="293">
        <v>61.391797168878846</v>
      </c>
      <c r="E12" s="293">
        <v>54.413115664147668</v>
      </c>
      <c r="F12" s="430"/>
      <c r="G12" s="430"/>
    </row>
    <row r="13" spans="1:38" x14ac:dyDescent="0.2">
      <c r="A13" s="298" t="s">
        <v>313</v>
      </c>
      <c r="B13" s="299">
        <v>123.29032258064517</v>
      </c>
      <c r="C13" s="293">
        <v>20.548387096774196</v>
      </c>
      <c r="D13" s="293">
        <v>57.017161290322591</v>
      </c>
      <c r="E13" s="293">
        <v>45.724774193548384</v>
      </c>
      <c r="F13" s="430"/>
      <c r="G13" s="430"/>
    </row>
    <row r="14" spans="1:38" x14ac:dyDescent="0.2">
      <c r="A14" s="298" t="s">
        <v>314</v>
      </c>
      <c r="B14" s="299">
        <v>121.60967741935482</v>
      </c>
      <c r="C14" s="293">
        <v>21.929613960867261</v>
      </c>
      <c r="D14" s="293">
        <v>56.370095716552086</v>
      </c>
      <c r="E14" s="293">
        <v>43.309967741935488</v>
      </c>
      <c r="F14" s="430"/>
      <c r="G14" s="430"/>
    </row>
    <row r="15" spans="1:38" x14ac:dyDescent="0.2">
      <c r="A15" s="298" t="s">
        <v>215</v>
      </c>
      <c r="B15" s="299">
        <v>106.96774193548387</v>
      </c>
      <c r="C15" s="293">
        <v>17.827956989247312</v>
      </c>
      <c r="D15" s="293">
        <v>42.27701075268817</v>
      </c>
      <c r="E15" s="293">
        <v>46.86277419354839</v>
      </c>
      <c r="F15" s="430"/>
      <c r="G15" s="430"/>
    </row>
    <row r="16" spans="1:38" x14ac:dyDescent="0.2">
      <c r="A16" s="298" t="s">
        <v>315</v>
      </c>
      <c r="B16" s="300">
        <v>140.91290322580647</v>
      </c>
      <c r="C16" s="282">
        <v>27.273465140478674</v>
      </c>
      <c r="D16" s="282">
        <v>65.277986472424573</v>
      </c>
      <c r="E16" s="282">
        <v>48.361451612903224</v>
      </c>
      <c r="F16" s="430"/>
      <c r="G16" s="430"/>
    </row>
    <row r="17" spans="1:13" x14ac:dyDescent="0.2">
      <c r="A17" s="298" t="s">
        <v>251</v>
      </c>
      <c r="B17" s="299">
        <v>132.20277419354838</v>
      </c>
      <c r="C17" s="293">
        <v>22.033795698924731</v>
      </c>
      <c r="D17" s="293">
        <v>64.760107526881711</v>
      </c>
      <c r="E17" s="293">
        <v>45.408870967741926</v>
      </c>
      <c r="F17" s="430"/>
      <c r="G17" s="430"/>
    </row>
    <row r="18" spans="1:13" x14ac:dyDescent="0.2">
      <c r="A18" s="298" t="s">
        <v>252</v>
      </c>
      <c r="B18" s="299">
        <v>142.74193548387098</v>
      </c>
      <c r="C18" s="293">
        <v>26.691581431943355</v>
      </c>
      <c r="D18" s="293">
        <v>68.904708890637295</v>
      </c>
      <c r="E18" s="293">
        <v>47.145645161290318</v>
      </c>
      <c r="F18" s="430"/>
      <c r="G18" s="430"/>
    </row>
    <row r="19" spans="1:13" x14ac:dyDescent="0.2">
      <c r="A19" s="58" t="s">
        <v>253</v>
      </c>
      <c r="B19" s="299">
        <v>151.19677419354838</v>
      </c>
      <c r="C19" s="293">
        <v>26.240762463343106</v>
      </c>
      <c r="D19" s="293">
        <v>77.790043988269787</v>
      </c>
      <c r="E19" s="293">
        <v>47.165967741935489</v>
      </c>
      <c r="F19" s="430"/>
      <c r="G19" s="430"/>
    </row>
    <row r="20" spans="1:13" x14ac:dyDescent="0.2">
      <c r="A20" s="58" t="s">
        <v>316</v>
      </c>
      <c r="B20" s="299">
        <v>111.99250429444578</v>
      </c>
      <c r="C20" s="293">
        <v>23.809430046850679</v>
      </c>
      <c r="D20" s="293">
        <v>41.09005646907751</v>
      </c>
      <c r="E20" s="293">
        <v>47.093017778517591</v>
      </c>
      <c r="F20" s="430"/>
      <c r="G20" s="430"/>
    </row>
    <row r="21" spans="1:13" x14ac:dyDescent="0.2">
      <c r="A21" s="58" t="s">
        <v>317</v>
      </c>
      <c r="B21" s="299">
        <v>129.44838709677418</v>
      </c>
      <c r="C21" s="293">
        <v>24.205795961185416</v>
      </c>
      <c r="D21" s="293">
        <v>60.771752425911345</v>
      </c>
      <c r="E21" s="293">
        <v>44.470838709677416</v>
      </c>
      <c r="F21" s="430"/>
      <c r="G21" s="430"/>
    </row>
    <row r="22" spans="1:13" x14ac:dyDescent="0.2">
      <c r="A22" s="58" t="s">
        <v>216</v>
      </c>
      <c r="B22" s="299">
        <v>147.36251612903226</v>
      </c>
      <c r="C22" s="293">
        <v>26.573568482284507</v>
      </c>
      <c r="D22" s="293">
        <v>72.839883130618716</v>
      </c>
      <c r="E22" s="293">
        <v>47.949064516129035</v>
      </c>
      <c r="F22" s="430"/>
      <c r="G22" s="430"/>
    </row>
    <row r="23" spans="1:13" x14ac:dyDescent="0.2">
      <c r="A23" s="301" t="s">
        <v>318</v>
      </c>
      <c r="B23" s="302">
        <v>108.44187096774195</v>
      </c>
      <c r="C23" s="303">
        <v>18.820490002665959</v>
      </c>
      <c r="D23" s="303">
        <v>44.333961610237282</v>
      </c>
      <c r="E23" s="303">
        <v>45.287419354838711</v>
      </c>
      <c r="F23" s="430"/>
      <c r="G23" s="430"/>
    </row>
    <row r="24" spans="1:13" x14ac:dyDescent="0.2">
      <c r="A24" s="301" t="s">
        <v>319</v>
      </c>
      <c r="B24" s="302">
        <v>109.22274193548387</v>
      </c>
      <c r="C24" s="303">
        <v>18.95601306318315</v>
      </c>
      <c r="D24" s="303">
        <v>43.442922420687815</v>
      </c>
      <c r="E24" s="303">
        <v>46.823806451612903</v>
      </c>
      <c r="F24" s="430"/>
      <c r="G24" s="430"/>
    </row>
    <row r="25" spans="1:13" x14ac:dyDescent="0.2">
      <c r="A25" s="281" t="s">
        <v>320</v>
      </c>
      <c r="B25" s="302">
        <v>112.94516129032259</v>
      </c>
      <c r="C25" s="303">
        <v>16.410835401157986</v>
      </c>
      <c r="D25" s="303">
        <v>46.20880976013234</v>
      </c>
      <c r="E25" s="303">
        <v>50.325516129032259</v>
      </c>
      <c r="F25" s="430"/>
      <c r="G25" s="430"/>
    </row>
    <row r="26" spans="1:13" x14ac:dyDescent="0.2">
      <c r="A26" s="281" t="s">
        <v>321</v>
      </c>
      <c r="B26" s="302">
        <v>127.06451612903227</v>
      </c>
      <c r="C26" s="303">
        <v>19.382722799343906</v>
      </c>
      <c r="D26" s="303">
        <v>54.938083652269015</v>
      </c>
      <c r="E26" s="303">
        <v>52.743709677419346</v>
      </c>
      <c r="F26" s="430"/>
      <c r="G26" s="430"/>
    </row>
    <row r="27" spans="1:13" x14ac:dyDescent="0.2">
      <c r="A27" s="281" t="s">
        <v>322</v>
      </c>
      <c r="B27" s="302">
        <v>104.8894966997487</v>
      </c>
      <c r="C27" s="303">
        <v>19.613483122717238</v>
      </c>
      <c r="D27" s="303">
        <v>38.772494844803219</v>
      </c>
      <c r="E27" s="303">
        <v>46.503518732228251</v>
      </c>
      <c r="F27" s="430"/>
      <c r="G27" s="430"/>
    </row>
    <row r="28" spans="1:13" x14ac:dyDescent="0.2">
      <c r="A28" s="58" t="s">
        <v>254</v>
      </c>
      <c r="B28" s="299">
        <v>139.46774193548387</v>
      </c>
      <c r="C28" s="293">
        <v>26.07933385785471</v>
      </c>
      <c r="D28" s="293">
        <v>67.110085496983999</v>
      </c>
      <c r="E28" s="293">
        <v>46.278322580645167</v>
      </c>
      <c r="F28" s="430"/>
      <c r="G28" s="430"/>
    </row>
    <row r="29" spans="1:13" x14ac:dyDescent="0.2">
      <c r="A29" s="281" t="s">
        <v>219</v>
      </c>
      <c r="B29" s="302">
        <v>127.04718264943362</v>
      </c>
      <c r="C29" s="303">
        <v>21.174530441572273</v>
      </c>
      <c r="D29" s="303">
        <v>65.044896927171038</v>
      </c>
      <c r="E29" s="303">
        <v>40.827755280690305</v>
      </c>
      <c r="F29" s="430"/>
      <c r="G29" s="430"/>
    </row>
    <row r="30" spans="1:13" x14ac:dyDescent="0.2">
      <c r="A30" s="58" t="s">
        <v>323</v>
      </c>
      <c r="B30" s="299">
        <v>111.39386488241749</v>
      </c>
      <c r="C30" s="293">
        <v>21.560102880467898</v>
      </c>
      <c r="D30" s="293">
        <v>42.343849977282076</v>
      </c>
      <c r="E30" s="293">
        <v>47.489912024667511</v>
      </c>
      <c r="F30" s="430"/>
      <c r="G30" s="430"/>
    </row>
    <row r="31" spans="1:13" x14ac:dyDescent="0.2">
      <c r="A31" s="304" t="s">
        <v>255</v>
      </c>
      <c r="B31" s="305">
        <v>139.06780356324873</v>
      </c>
      <c r="C31" s="271">
        <v>27.813560712649746</v>
      </c>
      <c r="D31" s="271">
        <v>65.271103706936373</v>
      </c>
      <c r="E31" s="271">
        <v>45.983139143662605</v>
      </c>
      <c r="F31" s="430"/>
      <c r="G31" s="430"/>
    </row>
    <row r="32" spans="1:13" x14ac:dyDescent="0.2">
      <c r="A32" s="306" t="s">
        <v>324</v>
      </c>
      <c r="B32" s="307">
        <v>130.49953479254356</v>
      </c>
      <c r="C32" s="307">
        <v>22.736231572716786</v>
      </c>
      <c r="D32" s="307">
        <v>61.708218433669572</v>
      </c>
      <c r="E32" s="307">
        <v>46.055084786157195</v>
      </c>
      <c r="F32" s="430"/>
      <c r="G32" s="430"/>
      <c r="M32" s="431"/>
    </row>
    <row r="33" spans="1:13" x14ac:dyDescent="0.2">
      <c r="A33" s="308" t="s">
        <v>325</v>
      </c>
      <c r="B33" s="309">
        <v>134.91249163704208</v>
      </c>
      <c r="C33" s="309">
        <v>23.06897565745982</v>
      </c>
      <c r="D33" s="309">
        <v>64.572423382594963</v>
      </c>
      <c r="E33" s="309">
        <v>47.271092596987309</v>
      </c>
      <c r="F33" s="430"/>
      <c r="G33" s="430"/>
      <c r="M33" s="431"/>
    </row>
    <row r="34" spans="1:13" x14ac:dyDescent="0.2">
      <c r="A34" s="308" t="s">
        <v>326</v>
      </c>
      <c r="B34" s="310">
        <v>16.528209908009828</v>
      </c>
      <c r="C34" s="310">
        <v>2.5229432912641414</v>
      </c>
      <c r="D34" s="310">
        <v>18.382087688700011</v>
      </c>
      <c r="E34" s="310">
        <v>-4.3768210719543248</v>
      </c>
      <c r="F34" s="430"/>
      <c r="G34" s="430"/>
    </row>
    <row r="35" spans="1:13" x14ac:dyDescent="0.2">
      <c r="A35" s="94"/>
      <c r="B35" s="65"/>
      <c r="C35" s="58"/>
      <c r="D35" s="8"/>
      <c r="E35" s="71" t="s">
        <v>294</v>
      </c>
    </row>
    <row r="36" spans="1:13" x14ac:dyDescent="0.2">
      <c r="B36" s="430"/>
      <c r="C36" s="430"/>
      <c r="D36" s="430"/>
      <c r="E36" s="430"/>
    </row>
  </sheetData>
  <mergeCells count="1">
    <mergeCell ref="A1:C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AJ35"/>
  <sheetViews>
    <sheetView workbookViewId="0">
      <selection activeCell="A3" sqref="A3"/>
    </sheetView>
  </sheetViews>
  <sheetFormatPr baseColWidth="10" defaultRowHeight="14.25" x14ac:dyDescent="0.2"/>
  <cols>
    <col min="1" max="1" width="22.75" bestFit="1" customWidth="1"/>
    <col min="7" max="7" width="17.875" bestFit="1" customWidth="1"/>
  </cols>
  <sheetData>
    <row r="1" spans="1:36" x14ac:dyDescent="0.2">
      <c r="A1" s="850" t="s">
        <v>327</v>
      </c>
      <c r="B1" s="850"/>
      <c r="C1" s="850"/>
      <c r="D1" s="58"/>
      <c r="E1" s="58"/>
    </row>
    <row r="2" spans="1:36" x14ac:dyDescent="0.2">
      <c r="A2" s="851"/>
      <c r="B2" s="850"/>
      <c r="C2" s="850"/>
      <c r="D2" s="8"/>
      <c r="E2" s="62" t="s">
        <v>295</v>
      </c>
    </row>
    <row r="3" spans="1:36" x14ac:dyDescent="0.2">
      <c r="A3" s="64"/>
      <c r="B3" s="294" t="s">
        <v>301</v>
      </c>
      <c r="C3" s="294" t="s">
        <v>302</v>
      </c>
      <c r="D3" s="294" t="s">
        <v>303</v>
      </c>
      <c r="E3" s="294" t="s">
        <v>304</v>
      </c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  <c r="V3" s="434"/>
      <c r="W3" s="434"/>
      <c r="X3" s="434"/>
      <c r="Y3" s="434"/>
      <c r="Z3" s="434"/>
      <c r="AA3" s="434"/>
      <c r="AB3" s="434"/>
      <c r="AC3" s="434"/>
      <c r="AD3" s="434"/>
      <c r="AE3" s="434"/>
      <c r="AF3" s="434"/>
      <c r="AG3" s="434"/>
      <c r="AH3" s="434"/>
      <c r="AI3" s="434"/>
      <c r="AJ3" s="434"/>
    </row>
    <row r="4" spans="1:36" x14ac:dyDescent="0.2">
      <c r="A4" s="295" t="s">
        <v>305</v>
      </c>
      <c r="B4" s="296">
        <v>106.43732165483868</v>
      </c>
      <c r="C4" s="297">
        <v>18.472593014476136</v>
      </c>
      <c r="D4" s="297">
        <v>36.796203816582207</v>
      </c>
      <c r="E4" s="297">
        <v>51.168524823780345</v>
      </c>
      <c r="F4" s="430"/>
      <c r="G4" s="430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3"/>
      <c r="AD4" s="433"/>
      <c r="AE4" s="433"/>
      <c r="AF4" s="433"/>
      <c r="AG4" s="433"/>
      <c r="AH4" s="433"/>
      <c r="AI4" s="433"/>
      <c r="AJ4" s="433"/>
    </row>
    <row r="5" spans="1:36" x14ac:dyDescent="0.2">
      <c r="A5" s="298" t="s">
        <v>306</v>
      </c>
      <c r="B5" s="299">
        <v>113.1032258064516</v>
      </c>
      <c r="C5" s="293">
        <v>18.05849823800488</v>
      </c>
      <c r="D5" s="293">
        <v>47.040082407156397</v>
      </c>
      <c r="E5" s="293">
        <v>48.004645161290327</v>
      </c>
      <c r="G5" s="430"/>
      <c r="H5" s="435"/>
      <c r="I5" s="435"/>
      <c r="J5" s="435"/>
      <c r="K5" s="435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3"/>
      <c r="AF5" s="433"/>
      <c r="AG5" s="433"/>
      <c r="AH5" s="433"/>
      <c r="AI5" s="433"/>
      <c r="AJ5" s="433"/>
    </row>
    <row r="6" spans="1:36" x14ac:dyDescent="0.2">
      <c r="A6" s="298" t="s">
        <v>307</v>
      </c>
      <c r="B6" s="299">
        <v>107.62903225806451</v>
      </c>
      <c r="C6" s="293">
        <v>17.938172043010756</v>
      </c>
      <c r="D6" s="293">
        <v>40.963989247311829</v>
      </c>
      <c r="E6" s="293">
        <v>48.726870967741931</v>
      </c>
      <c r="G6" s="430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6"/>
      <c r="AJ6" s="436"/>
    </row>
    <row r="7" spans="1:36" x14ac:dyDescent="0.2">
      <c r="A7" s="298" t="s">
        <v>250</v>
      </c>
      <c r="B7" s="299">
        <v>117.0361935483871</v>
      </c>
      <c r="C7" s="293">
        <v>20.31206664889363</v>
      </c>
      <c r="D7" s="293">
        <v>49.691901093041864</v>
      </c>
      <c r="E7" s="293">
        <v>47.032225806451613</v>
      </c>
      <c r="G7" s="430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5"/>
      <c r="Y7" s="435"/>
      <c r="Z7" s="435"/>
      <c r="AA7" s="435"/>
      <c r="AB7" s="435"/>
      <c r="AC7" s="435"/>
      <c r="AD7" s="435"/>
      <c r="AE7" s="435"/>
      <c r="AF7" s="435"/>
      <c r="AG7" s="435"/>
      <c r="AH7" s="435"/>
      <c r="AI7" s="435"/>
      <c r="AJ7" s="435"/>
    </row>
    <row r="8" spans="1:36" x14ac:dyDescent="0.2">
      <c r="A8" s="298" t="s">
        <v>308</v>
      </c>
      <c r="B8" s="299">
        <v>96.569673658827838</v>
      </c>
      <c r="C8" s="293">
        <v>16.094945609804643</v>
      </c>
      <c r="D8" s="293">
        <v>33.030022640131847</v>
      </c>
      <c r="E8" s="293">
        <v>47.444705408891352</v>
      </c>
      <c r="G8" s="430"/>
    </row>
    <row r="9" spans="1:36" x14ac:dyDescent="0.2">
      <c r="A9" s="298" t="s">
        <v>309</v>
      </c>
      <c r="B9" s="299">
        <v>104.10872952377085</v>
      </c>
      <c r="C9" s="293">
        <v>18.068457190075932</v>
      </c>
      <c r="D9" s="293">
        <v>40.522873110922717</v>
      </c>
      <c r="E9" s="293">
        <v>45.517399222772198</v>
      </c>
      <c r="G9" s="430"/>
    </row>
    <row r="10" spans="1:36" x14ac:dyDescent="0.2">
      <c r="A10" s="298" t="s">
        <v>310</v>
      </c>
      <c r="B10" s="299">
        <v>115.97583870967745</v>
      </c>
      <c r="C10" s="293">
        <v>18.517150718351864</v>
      </c>
      <c r="D10" s="293">
        <v>46.070010571970748</v>
      </c>
      <c r="E10" s="293">
        <v>51.388677419354835</v>
      </c>
      <c r="G10" s="430"/>
    </row>
    <row r="11" spans="1:36" x14ac:dyDescent="0.2">
      <c r="A11" s="298" t="s">
        <v>311</v>
      </c>
      <c r="B11" s="299">
        <v>112.09676101257917</v>
      </c>
      <c r="C11" s="293">
        <v>22.419352202515832</v>
      </c>
      <c r="D11" s="293">
        <v>40.76651189677176</v>
      </c>
      <c r="E11" s="293">
        <v>48.910896913291573</v>
      </c>
      <c r="G11" s="430"/>
    </row>
    <row r="12" spans="1:36" x14ac:dyDescent="0.2">
      <c r="A12" s="298" t="s">
        <v>312</v>
      </c>
      <c r="B12" s="299">
        <v>122.86343857278341</v>
      </c>
      <c r="C12" s="293">
        <v>24.572687714556682</v>
      </c>
      <c r="D12" s="293">
        <v>41.828116565270278</v>
      </c>
      <c r="E12" s="293">
        <v>56.462634292956452</v>
      </c>
      <c r="G12" s="430"/>
    </row>
    <row r="13" spans="1:36" x14ac:dyDescent="0.2">
      <c r="A13" s="298" t="s">
        <v>313</v>
      </c>
      <c r="B13" s="299">
        <v>107.87741935483871</v>
      </c>
      <c r="C13" s="293">
        <v>17.979569892473123</v>
      </c>
      <c r="D13" s="293">
        <v>40.60494623655913</v>
      </c>
      <c r="E13" s="293">
        <v>49.292903225806455</v>
      </c>
      <c r="G13" s="430"/>
    </row>
    <row r="14" spans="1:36" x14ac:dyDescent="0.2">
      <c r="A14" s="298" t="s">
        <v>314</v>
      </c>
      <c r="B14" s="299">
        <v>110.94451612903227</v>
      </c>
      <c r="C14" s="293">
        <v>20.006388154415653</v>
      </c>
      <c r="D14" s="293">
        <v>48.866160232681146</v>
      </c>
      <c r="E14" s="293">
        <v>42.071967741935474</v>
      </c>
      <c r="G14" s="430"/>
    </row>
    <row r="15" spans="1:36" x14ac:dyDescent="0.2">
      <c r="A15" s="298" t="s">
        <v>215</v>
      </c>
      <c r="B15" s="299">
        <v>105.10645161290321</v>
      </c>
      <c r="C15" s="293">
        <v>17.517741935483869</v>
      </c>
      <c r="D15" s="293">
        <v>39.291677419354833</v>
      </c>
      <c r="E15" s="293">
        <v>48.297032258064512</v>
      </c>
      <c r="G15" s="430"/>
    </row>
    <row r="16" spans="1:36" x14ac:dyDescent="0.2">
      <c r="A16" s="298" t="s">
        <v>315</v>
      </c>
      <c r="B16" s="300">
        <v>123.29354838709678</v>
      </c>
      <c r="C16" s="282">
        <v>23.863267429760668</v>
      </c>
      <c r="D16" s="282">
        <v>49.337829344432876</v>
      </c>
      <c r="E16" s="282">
        <v>50.092451612903233</v>
      </c>
      <c r="G16" s="430"/>
    </row>
    <row r="17" spans="1:11" x14ac:dyDescent="0.2">
      <c r="A17" s="298" t="s">
        <v>251</v>
      </c>
      <c r="B17" s="299">
        <v>114.34629032258064</v>
      </c>
      <c r="C17" s="293">
        <v>19.057715053763445</v>
      </c>
      <c r="D17" s="293">
        <v>51.059962365591389</v>
      </c>
      <c r="E17" s="293">
        <v>44.228612903225809</v>
      </c>
      <c r="G17" s="430"/>
    </row>
    <row r="18" spans="1:11" x14ac:dyDescent="0.2">
      <c r="A18" s="298" t="s">
        <v>252</v>
      </c>
      <c r="B18" s="299">
        <v>111.80322580645161</v>
      </c>
      <c r="C18" s="293">
        <v>20.906294256490952</v>
      </c>
      <c r="D18" s="293">
        <v>34.641996066089689</v>
      </c>
      <c r="E18" s="293">
        <v>56.254935483870966</v>
      </c>
      <c r="G18" s="430"/>
    </row>
    <row r="19" spans="1:11" x14ac:dyDescent="0.2">
      <c r="A19" s="58" t="s">
        <v>253</v>
      </c>
      <c r="B19" s="299">
        <v>118.47419354838709</v>
      </c>
      <c r="C19" s="293">
        <v>20.561636896827512</v>
      </c>
      <c r="D19" s="293">
        <v>49.247137296720879</v>
      </c>
      <c r="E19" s="293">
        <v>48.665419354838704</v>
      </c>
      <c r="G19" s="430"/>
    </row>
    <row r="20" spans="1:11" x14ac:dyDescent="0.2">
      <c r="A20" s="58" t="s">
        <v>316</v>
      </c>
      <c r="B20" s="299">
        <v>115.1378306771846</v>
      </c>
      <c r="C20" s="293">
        <v>24.478121482551057</v>
      </c>
      <c r="D20" s="293">
        <v>39.439586242730954</v>
      </c>
      <c r="E20" s="293">
        <v>51.220122951902582</v>
      </c>
      <c r="G20" s="430"/>
    </row>
    <row r="21" spans="1:11" x14ac:dyDescent="0.2">
      <c r="A21" s="58" t="s">
        <v>317</v>
      </c>
      <c r="B21" s="299">
        <v>118.77096774193549</v>
      </c>
      <c r="C21" s="293">
        <v>22.209205350118019</v>
      </c>
      <c r="D21" s="293">
        <v>49.899665617623931</v>
      </c>
      <c r="E21" s="293">
        <v>46.66209677419355</v>
      </c>
      <c r="G21" s="430"/>
    </row>
    <row r="22" spans="1:11" x14ac:dyDescent="0.2">
      <c r="A22" s="58" t="s">
        <v>216</v>
      </c>
      <c r="B22" s="299">
        <v>132.06290322580645</v>
      </c>
      <c r="C22" s="293">
        <v>23.814621893178213</v>
      </c>
      <c r="D22" s="293">
        <v>61.739765203595979</v>
      </c>
      <c r="E22" s="293">
        <v>46.508516129032259</v>
      </c>
      <c r="G22" s="430"/>
    </row>
    <row r="23" spans="1:11" x14ac:dyDescent="0.2">
      <c r="A23" s="301" t="s">
        <v>318</v>
      </c>
      <c r="B23" s="302">
        <v>98.974903225806457</v>
      </c>
      <c r="C23" s="303">
        <v>17.177462543321784</v>
      </c>
      <c r="D23" s="303">
        <v>34.901924553452417</v>
      </c>
      <c r="E23" s="303">
        <v>46.895516129032259</v>
      </c>
      <c r="G23" s="430"/>
    </row>
    <row r="24" spans="1:11" x14ac:dyDescent="0.2">
      <c r="A24" s="301" t="s">
        <v>319</v>
      </c>
      <c r="B24" s="302">
        <v>99.159290322580645</v>
      </c>
      <c r="C24" s="303">
        <v>17.209463609704077</v>
      </c>
      <c r="D24" s="303">
        <v>33.017117035457204</v>
      </c>
      <c r="E24" s="303">
        <v>48.932709677419361</v>
      </c>
      <c r="G24" s="430"/>
    </row>
    <row r="25" spans="1:11" x14ac:dyDescent="0.2">
      <c r="A25" s="281" t="s">
        <v>320</v>
      </c>
      <c r="B25" s="302">
        <v>96.145161290322591</v>
      </c>
      <c r="C25" s="303">
        <v>13.969809760132344</v>
      </c>
      <c r="D25" s="303">
        <v>33.49980314309348</v>
      </c>
      <c r="E25" s="303">
        <v>48.675548387096768</v>
      </c>
      <c r="G25" s="430"/>
    </row>
    <row r="26" spans="1:11" x14ac:dyDescent="0.2">
      <c r="A26" s="281" t="s">
        <v>321</v>
      </c>
      <c r="B26" s="302">
        <v>114.12903225806451</v>
      </c>
      <c r="C26" s="303">
        <v>17.409513395297978</v>
      </c>
      <c r="D26" s="303">
        <v>47.240164024056853</v>
      </c>
      <c r="E26" s="303">
        <v>49.479354838709682</v>
      </c>
      <c r="G26" s="430"/>
    </row>
    <row r="27" spans="1:11" x14ac:dyDescent="0.2">
      <c r="A27" s="281" t="s">
        <v>322</v>
      </c>
      <c r="B27" s="302">
        <v>100.95445182062392</v>
      </c>
      <c r="C27" s="303">
        <v>18.877661722555693</v>
      </c>
      <c r="D27" s="303">
        <v>33.88684453286649</v>
      </c>
      <c r="E27" s="303">
        <v>48.189945565201732</v>
      </c>
      <c r="G27" s="430"/>
    </row>
    <row r="28" spans="1:11" x14ac:dyDescent="0.2">
      <c r="A28" s="58" t="s">
        <v>254</v>
      </c>
      <c r="B28" s="299">
        <v>116.74516129032259</v>
      </c>
      <c r="C28" s="293">
        <v>21.830396013637557</v>
      </c>
      <c r="D28" s="293">
        <v>45.591926567007604</v>
      </c>
      <c r="E28" s="293">
        <v>49.32283870967742</v>
      </c>
      <c r="G28" s="430"/>
    </row>
    <row r="29" spans="1:11" x14ac:dyDescent="0.2">
      <c r="A29" s="281" t="s">
        <v>219</v>
      </c>
      <c r="B29" s="302">
        <v>129.53064200401997</v>
      </c>
      <c r="C29" s="303">
        <v>21.58844033400333</v>
      </c>
      <c r="D29" s="303">
        <v>65.04493442755691</v>
      </c>
      <c r="E29" s="303">
        <v>42.897267242459733</v>
      </c>
      <c r="G29" s="430"/>
    </row>
    <row r="30" spans="1:11" x14ac:dyDescent="0.2">
      <c r="A30" s="58" t="s">
        <v>323</v>
      </c>
      <c r="B30" s="299">
        <v>110.49176259290698</v>
      </c>
      <c r="C30" s="293">
        <v>21.385502437336832</v>
      </c>
      <c r="D30" s="293">
        <v>39.28707759259499</v>
      </c>
      <c r="E30" s="293">
        <v>49.819182562975158</v>
      </c>
      <c r="G30" s="430"/>
    </row>
    <row r="31" spans="1:11" x14ac:dyDescent="0.2">
      <c r="A31" s="304" t="s">
        <v>255</v>
      </c>
      <c r="B31" s="305">
        <v>137.51164443758418</v>
      </c>
      <c r="C31" s="271">
        <v>27.502328887516835</v>
      </c>
      <c r="D31" s="271">
        <v>57.726614761094666</v>
      </c>
      <c r="E31" s="271">
        <v>52.282700788972669</v>
      </c>
      <c r="G31" s="430"/>
    </row>
    <row r="32" spans="1:11" x14ac:dyDescent="0.2">
      <c r="A32" s="306" t="s">
        <v>324</v>
      </c>
      <c r="B32" s="307">
        <v>115.8929968284566</v>
      </c>
      <c r="C32" s="307">
        <v>20.062124267167523</v>
      </c>
      <c r="D32" s="307">
        <v>48.505354628965534</v>
      </c>
      <c r="E32" s="307">
        <v>47.325517932323557</v>
      </c>
      <c r="G32" s="430"/>
      <c r="H32" s="436"/>
      <c r="I32" s="436"/>
      <c r="J32" s="436"/>
      <c r="K32" s="436"/>
    </row>
    <row r="33" spans="1:11" x14ac:dyDescent="0.2">
      <c r="A33" s="308" t="s">
        <v>325</v>
      </c>
      <c r="B33" s="309">
        <v>114.99072931859526</v>
      </c>
      <c r="C33" s="309">
        <v>19.573081504667851</v>
      </c>
      <c r="D33" s="309">
        <v>47.908571622866162</v>
      </c>
      <c r="E33" s="309">
        <v>47.50907619106124</v>
      </c>
      <c r="G33" s="430"/>
      <c r="H33" s="433"/>
      <c r="I33" s="433"/>
      <c r="J33" s="433"/>
      <c r="K33" s="433"/>
    </row>
    <row r="34" spans="1:11" x14ac:dyDescent="0.2">
      <c r="A34" s="308" t="s">
        <v>326</v>
      </c>
      <c r="B34" s="310">
        <v>8.5534076637565732</v>
      </c>
      <c r="C34" s="310">
        <v>1.1004884901917151</v>
      </c>
      <c r="D34" s="310">
        <v>11.112367806283956</v>
      </c>
      <c r="E34" s="310">
        <v>-3.6594486327191049</v>
      </c>
      <c r="G34" s="430"/>
    </row>
    <row r="35" spans="1:11" x14ac:dyDescent="0.2">
      <c r="A35" s="94"/>
      <c r="B35" s="65"/>
      <c r="C35" s="58"/>
      <c r="D35" s="8"/>
      <c r="E35" s="71" t="s">
        <v>294</v>
      </c>
    </row>
  </sheetData>
  <sortState ref="G6:K31">
    <sortCondition ref="G5"/>
  </sortState>
  <mergeCells count="1">
    <mergeCell ref="A1:C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D37"/>
  <sheetViews>
    <sheetView workbookViewId="0">
      <selection activeCell="A4" sqref="A4"/>
    </sheetView>
  </sheetViews>
  <sheetFormatPr baseColWidth="10" defaultRowHeight="14.25" x14ac:dyDescent="0.2"/>
  <cols>
    <col min="1" max="1" width="22.75" bestFit="1" customWidth="1"/>
  </cols>
  <sheetData>
    <row r="1" spans="1:4" x14ac:dyDescent="0.2">
      <c r="A1" s="850" t="s">
        <v>35</v>
      </c>
      <c r="B1" s="850"/>
      <c r="C1" s="850"/>
    </row>
    <row r="2" spans="1:4" x14ac:dyDescent="0.2">
      <c r="A2" s="850"/>
      <c r="B2" s="850"/>
      <c r="C2" s="850"/>
    </row>
    <row r="3" spans="1:4" x14ac:dyDescent="0.2">
      <c r="A3" s="61"/>
      <c r="B3" s="8"/>
      <c r="C3" s="62" t="s">
        <v>295</v>
      </c>
    </row>
    <row r="4" spans="1:4" x14ac:dyDescent="0.2">
      <c r="A4" s="64"/>
      <c r="B4" s="294" t="s">
        <v>301</v>
      </c>
      <c r="C4" s="294" t="s">
        <v>304</v>
      </c>
    </row>
    <row r="5" spans="1:4" x14ac:dyDescent="0.2">
      <c r="A5" s="295" t="s">
        <v>305</v>
      </c>
      <c r="B5" s="743">
        <v>60.134516129032249</v>
      </c>
      <c r="C5" s="744">
        <v>21.960096774193545</v>
      </c>
    </row>
    <row r="6" spans="1:4" x14ac:dyDescent="0.2">
      <c r="A6" s="298" t="s">
        <v>306</v>
      </c>
      <c r="B6" s="745">
        <v>57.384677419354844</v>
      </c>
      <c r="C6" s="746">
        <v>22.178290322580647</v>
      </c>
    </row>
    <row r="7" spans="1:4" x14ac:dyDescent="0.2">
      <c r="A7" s="298" t="s">
        <v>307</v>
      </c>
      <c r="B7" s="745">
        <v>66.057483870967744</v>
      </c>
      <c r="C7" s="746">
        <v>23.791354838709676</v>
      </c>
    </row>
    <row r="8" spans="1:4" x14ac:dyDescent="0.2">
      <c r="A8" s="298" t="s">
        <v>250</v>
      </c>
      <c r="B8" s="745">
        <v>52.752258064516127</v>
      </c>
      <c r="C8" s="746">
        <v>22.128516129032256</v>
      </c>
    </row>
    <row r="9" spans="1:4" x14ac:dyDescent="0.2">
      <c r="A9" s="298" t="s">
        <v>308</v>
      </c>
      <c r="B9" s="745">
        <v>90.342702763327623</v>
      </c>
      <c r="C9" s="746">
        <v>22.888084737208438</v>
      </c>
    </row>
    <row r="10" spans="1:4" x14ac:dyDescent="0.2">
      <c r="A10" s="298" t="s">
        <v>309</v>
      </c>
      <c r="B10" s="745">
        <v>59.920581234066006</v>
      </c>
      <c r="C10" s="746">
        <v>21.923142471199803</v>
      </c>
    </row>
    <row r="11" spans="1:4" x14ac:dyDescent="0.2">
      <c r="A11" s="298" t="s">
        <v>311</v>
      </c>
      <c r="B11" s="745">
        <v>72.737258064516126</v>
      </c>
      <c r="C11" s="746">
        <v>25.941870967741938</v>
      </c>
      <c r="D11" s="293"/>
    </row>
    <row r="12" spans="1:4" x14ac:dyDescent="0.2">
      <c r="A12" s="298" t="s">
        <v>310</v>
      </c>
      <c r="B12" s="745">
        <v>58.394644369348768</v>
      </c>
      <c r="C12" s="746">
        <v>22.37057093836858</v>
      </c>
    </row>
    <row r="13" spans="1:4" x14ac:dyDescent="0.2">
      <c r="A13" s="298" t="s">
        <v>312</v>
      </c>
      <c r="B13" s="745">
        <v>121.68278690969453</v>
      </c>
      <c r="C13" s="746">
        <v>34.488998715977125</v>
      </c>
    </row>
    <row r="14" spans="1:4" x14ac:dyDescent="0.2">
      <c r="A14" s="298" t="s">
        <v>313</v>
      </c>
      <c r="B14" s="747">
        <v>0</v>
      </c>
      <c r="C14" s="748">
        <v>0</v>
      </c>
    </row>
    <row r="15" spans="1:4" x14ac:dyDescent="0.2">
      <c r="A15" s="298" t="s">
        <v>314</v>
      </c>
      <c r="B15" s="745">
        <v>76.795000000000002</v>
      </c>
      <c r="C15" s="746">
        <v>20.824709677419357</v>
      </c>
    </row>
    <row r="16" spans="1:4" x14ac:dyDescent="0.2">
      <c r="A16" s="298" t="s">
        <v>215</v>
      </c>
      <c r="B16" s="745">
        <v>62.022580645161291</v>
      </c>
      <c r="C16" s="746">
        <v>22.343064516129029</v>
      </c>
    </row>
    <row r="17" spans="1:3" x14ac:dyDescent="0.2">
      <c r="A17" s="298" t="s">
        <v>315</v>
      </c>
      <c r="B17" s="745">
        <v>83.99677419354839</v>
      </c>
      <c r="C17" s="746">
        <v>24.900774193548386</v>
      </c>
    </row>
    <row r="18" spans="1:3" x14ac:dyDescent="0.2">
      <c r="A18" s="298" t="s">
        <v>251</v>
      </c>
      <c r="B18" s="745">
        <v>68.303677419354841</v>
      </c>
      <c r="C18" s="746">
        <v>25.207193548387096</v>
      </c>
    </row>
    <row r="19" spans="1:3" x14ac:dyDescent="0.2">
      <c r="A19" s="298" t="s">
        <v>252</v>
      </c>
      <c r="B19" s="747">
        <v>44.835483870967742</v>
      </c>
      <c r="C19" s="748">
        <v>1.4846451612903226</v>
      </c>
    </row>
    <row r="20" spans="1:3" x14ac:dyDescent="0.2">
      <c r="A20" s="298" t="s">
        <v>253</v>
      </c>
      <c r="B20" s="745">
        <v>97.154838709677421</v>
      </c>
      <c r="C20" s="746">
        <v>16.597935483870966</v>
      </c>
    </row>
    <row r="21" spans="1:3" x14ac:dyDescent="0.2">
      <c r="A21" s="298" t="s">
        <v>316</v>
      </c>
      <c r="B21" s="745">
        <v>115.13783435565283</v>
      </c>
      <c r="C21" s="746">
        <v>27.512200177280128</v>
      </c>
    </row>
    <row r="22" spans="1:3" x14ac:dyDescent="0.2">
      <c r="A22" s="298" t="s">
        <v>317</v>
      </c>
      <c r="B22" s="745">
        <v>61.61474193548387</v>
      </c>
      <c r="C22" s="746">
        <v>22.438451612903222</v>
      </c>
    </row>
    <row r="23" spans="1:3" x14ac:dyDescent="0.2">
      <c r="A23" s="298" t="s">
        <v>216</v>
      </c>
      <c r="B23" s="745">
        <v>114.75177419354836</v>
      </c>
      <c r="C23" s="746">
        <v>29.116935483870968</v>
      </c>
    </row>
    <row r="24" spans="1:3" x14ac:dyDescent="0.2">
      <c r="A24" s="298" t="s">
        <v>318</v>
      </c>
      <c r="B24" s="745">
        <v>60.126903225806451</v>
      </c>
      <c r="C24" s="746">
        <v>24.722193548387093</v>
      </c>
    </row>
    <row r="25" spans="1:3" x14ac:dyDescent="0.2">
      <c r="A25" s="298" t="s">
        <v>319</v>
      </c>
      <c r="B25" s="745">
        <v>48.7</v>
      </c>
      <c r="C25" s="746">
        <v>20.912193548387094</v>
      </c>
    </row>
    <row r="26" spans="1:3" x14ac:dyDescent="0.2">
      <c r="A26" s="298" t="s">
        <v>320</v>
      </c>
      <c r="B26" s="745">
        <v>50.451612903225808</v>
      </c>
      <c r="C26" s="746">
        <v>23.068032258064516</v>
      </c>
    </row>
    <row r="27" spans="1:3" x14ac:dyDescent="0.2">
      <c r="A27" s="298" t="s">
        <v>321</v>
      </c>
      <c r="B27" s="745">
        <v>100</v>
      </c>
      <c r="C27" s="746">
        <v>33.746096774193553</v>
      </c>
    </row>
    <row r="28" spans="1:3" x14ac:dyDescent="0.2">
      <c r="A28" s="298" t="s">
        <v>322</v>
      </c>
      <c r="B28" s="745">
        <v>65.418822930150029</v>
      </c>
      <c r="C28" s="746">
        <v>25.899747579596863</v>
      </c>
    </row>
    <row r="29" spans="1:3" x14ac:dyDescent="0.2">
      <c r="A29" s="298" t="s">
        <v>254</v>
      </c>
      <c r="B29" s="745">
        <v>101.1258064516129</v>
      </c>
      <c r="C29" s="746">
        <v>25.487806451612904</v>
      </c>
    </row>
    <row r="30" spans="1:3" x14ac:dyDescent="0.2">
      <c r="A30" s="298" t="s">
        <v>219</v>
      </c>
      <c r="B30" s="745">
        <v>55.576885405669444</v>
      </c>
      <c r="C30" s="746">
        <v>21.587830596884107</v>
      </c>
    </row>
    <row r="31" spans="1:3" x14ac:dyDescent="0.2">
      <c r="A31" s="298" t="s">
        <v>323</v>
      </c>
      <c r="B31" s="745">
        <v>92.962539094337359</v>
      </c>
      <c r="C31" s="746">
        <v>18.502773410498584</v>
      </c>
    </row>
    <row r="32" spans="1:3" x14ac:dyDescent="0.2">
      <c r="A32" s="298" t="s">
        <v>255</v>
      </c>
      <c r="B32" s="745">
        <v>107.84913782894834</v>
      </c>
      <c r="C32" s="746">
        <v>23.695235177383367</v>
      </c>
    </row>
    <row r="33" spans="1:3" x14ac:dyDescent="0.2">
      <c r="A33" s="306" t="s">
        <v>324</v>
      </c>
      <c r="B33" s="749">
        <v>64.653984331313922</v>
      </c>
      <c r="C33" s="749">
        <v>23.291504408921757</v>
      </c>
    </row>
    <row r="34" spans="1:3" x14ac:dyDescent="0.2">
      <c r="A34" s="308" t="s">
        <v>325</v>
      </c>
      <c r="B34" s="750">
        <v>63.197720414280504</v>
      </c>
      <c r="C34" s="750">
        <v>23.15756625415499</v>
      </c>
    </row>
    <row r="35" spans="1:3" x14ac:dyDescent="0.2">
      <c r="A35" s="308" t="s">
        <v>326</v>
      </c>
      <c r="B35" s="795">
        <v>3.0632042852482542</v>
      </c>
      <c r="C35" s="795">
        <v>1.1974694799614447</v>
      </c>
    </row>
    <row r="36" spans="1:3" x14ac:dyDescent="0.2">
      <c r="A36" s="94"/>
      <c r="B36" s="8"/>
      <c r="C36" s="71" t="s">
        <v>608</v>
      </c>
    </row>
    <row r="37" spans="1:3" x14ac:dyDescent="0.2">
      <c r="A37" s="94" t="s">
        <v>562</v>
      </c>
      <c r="B37" s="94"/>
      <c r="C37" s="94"/>
    </row>
  </sheetData>
  <sortState ref="A6:A32">
    <sortCondition ref="A6"/>
  </sortState>
  <mergeCells count="1">
    <mergeCell ref="A1:C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M9"/>
  <sheetViews>
    <sheetView workbookViewId="0">
      <selection activeCell="A3" sqref="A3"/>
    </sheetView>
  </sheetViews>
  <sheetFormatPr baseColWidth="10" defaultRowHeight="14.25" x14ac:dyDescent="0.2"/>
  <cols>
    <col min="1" max="1" width="16.375" bestFit="1" customWidth="1"/>
    <col min="2" max="13" width="8.5" customWidth="1"/>
  </cols>
  <sheetData>
    <row r="1" spans="1:13" x14ac:dyDescent="0.2">
      <c r="A1" s="224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24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29" t="s">
        <v>328</v>
      </c>
    </row>
    <row r="3" spans="1:13" x14ac:dyDescent="0.2">
      <c r="A3" s="230"/>
      <c r="B3" s="730">
        <v>2015</v>
      </c>
      <c r="C3" s="730" t="s">
        <v>600</v>
      </c>
      <c r="D3" s="730">
        <v>2016</v>
      </c>
      <c r="E3" s="730" t="s">
        <v>600</v>
      </c>
      <c r="F3" s="730" t="s">
        <v>600</v>
      </c>
      <c r="G3" s="730" t="s">
        <v>600</v>
      </c>
      <c r="H3" s="730" t="s">
        <v>600</v>
      </c>
      <c r="I3" s="730" t="s">
        <v>600</v>
      </c>
      <c r="J3" s="730" t="s">
        <v>600</v>
      </c>
      <c r="K3" s="730" t="s">
        <v>600</v>
      </c>
      <c r="L3" s="730" t="s">
        <v>600</v>
      </c>
      <c r="M3" s="730" t="s">
        <v>600</v>
      </c>
    </row>
    <row r="4" spans="1:13" x14ac:dyDescent="0.2">
      <c r="A4" s="318"/>
      <c r="B4" s="668">
        <v>42309</v>
      </c>
      <c r="C4" s="668">
        <v>42339</v>
      </c>
      <c r="D4" s="668">
        <v>42370</v>
      </c>
      <c r="E4" s="668">
        <v>42401</v>
      </c>
      <c r="F4" s="668">
        <v>42430</v>
      </c>
      <c r="G4" s="668">
        <v>42461</v>
      </c>
      <c r="H4" s="668">
        <v>42491</v>
      </c>
      <c r="I4" s="668">
        <v>42522</v>
      </c>
      <c r="J4" s="668">
        <v>42552</v>
      </c>
      <c r="K4" s="668">
        <v>42583</v>
      </c>
      <c r="L4" s="668">
        <v>42614</v>
      </c>
      <c r="M4" s="668">
        <v>42644</v>
      </c>
    </row>
    <row r="5" spans="1:13" x14ac:dyDescent="0.2">
      <c r="A5" s="312" t="s">
        <v>329</v>
      </c>
      <c r="B5" s="313">
        <v>44.260000000000005</v>
      </c>
      <c r="C5" s="313">
        <v>38.006666666666668</v>
      </c>
      <c r="D5" s="313">
        <v>30.835999999999995</v>
      </c>
      <c r="E5" s="313">
        <v>32.281904761904762</v>
      </c>
      <c r="F5" s="313">
        <v>38.352857142857133</v>
      </c>
      <c r="G5" s="313">
        <v>41.665238095238102</v>
      </c>
      <c r="H5" s="313">
        <v>46.814500000000002</v>
      </c>
      <c r="I5" s="313">
        <v>48.358636363636357</v>
      </c>
      <c r="J5" s="313">
        <v>44.977142857142859</v>
      </c>
      <c r="K5" s="313">
        <v>45.704090909090915</v>
      </c>
      <c r="L5" s="313">
        <v>46.597727272727276</v>
      </c>
      <c r="M5" s="313">
        <v>49.484285714285718</v>
      </c>
    </row>
    <row r="6" spans="1:13" x14ac:dyDescent="0.2">
      <c r="A6" s="314" t="s">
        <v>330</v>
      </c>
      <c r="B6" s="313">
        <v>42.443499999999993</v>
      </c>
      <c r="C6" s="313">
        <v>37.188636363636363</v>
      </c>
      <c r="D6" s="313">
        <v>31.683157894736844</v>
      </c>
      <c r="E6" s="313">
        <v>30.323</v>
      </c>
      <c r="F6" s="313">
        <v>37.802727272727275</v>
      </c>
      <c r="G6" s="313">
        <v>40.958095238095225</v>
      </c>
      <c r="H6" s="313">
        <v>46.712380952380947</v>
      </c>
      <c r="I6" s="313">
        <v>48.757272727272721</v>
      </c>
      <c r="J6" s="313">
        <v>44.651499999999999</v>
      </c>
      <c r="K6" s="313">
        <v>44.724347826086962</v>
      </c>
      <c r="L6" s="313">
        <v>45.200952380952387</v>
      </c>
      <c r="M6" s="313">
        <v>49.845714285714287</v>
      </c>
    </row>
    <row r="7" spans="1:13" x14ac:dyDescent="0.2">
      <c r="A7" s="315" t="s">
        <v>331</v>
      </c>
      <c r="B7" s="316">
        <v>1.0735999999999999</v>
      </c>
      <c r="C7" s="316">
        <v>1.0877181818181816</v>
      </c>
      <c r="D7" s="316">
        <v>1.0859649999999998</v>
      </c>
      <c r="E7" s="316">
        <v>1.1092952380952379</v>
      </c>
      <c r="F7" s="316">
        <v>1.1099666666666668</v>
      </c>
      <c r="G7" s="316">
        <v>1.1339190476190477</v>
      </c>
      <c r="H7" s="316">
        <v>1.1311090909090913</v>
      </c>
      <c r="I7" s="316">
        <v>1.1228909090909089</v>
      </c>
      <c r="J7" s="316">
        <v>1.1068523809523811</v>
      </c>
      <c r="K7" s="316">
        <v>1.1211739130434786</v>
      </c>
      <c r="L7" s="316">
        <v>1.1212090909090908</v>
      </c>
      <c r="M7" s="316">
        <v>1.1026047619047619</v>
      </c>
    </row>
    <row r="8" spans="1:13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247" t="s">
        <v>332</v>
      </c>
    </row>
    <row r="9" spans="1:13" x14ac:dyDescent="0.2">
      <c r="A9" s="165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M25"/>
  <sheetViews>
    <sheetView workbookViewId="0">
      <selection activeCell="C31" sqref="C31"/>
    </sheetView>
  </sheetViews>
  <sheetFormatPr baseColWidth="10" defaultRowHeight="14.25" x14ac:dyDescent="0.2"/>
  <cols>
    <col min="1" max="1" width="16.5" bestFit="1" customWidth="1"/>
    <col min="2" max="13" width="7.375" customWidth="1"/>
  </cols>
  <sheetData>
    <row r="1" spans="1:13" x14ac:dyDescent="0.2">
      <c r="A1" s="224" t="s">
        <v>21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</row>
    <row r="2" spans="1:13" x14ac:dyDescent="0.2">
      <c r="A2" s="227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9" t="s">
        <v>328</v>
      </c>
    </row>
    <row r="3" spans="1:13" x14ac:dyDescent="0.2">
      <c r="A3" s="317"/>
      <c r="B3" s="730">
        <v>2015</v>
      </c>
      <c r="C3" s="730" t="s">
        <v>600</v>
      </c>
      <c r="D3" s="730">
        <v>2016</v>
      </c>
      <c r="E3" s="730" t="s">
        <v>600</v>
      </c>
      <c r="F3" s="730" t="s">
        <v>600</v>
      </c>
      <c r="G3" s="730" t="s">
        <v>600</v>
      </c>
      <c r="H3" s="730" t="s">
        <v>600</v>
      </c>
      <c r="I3" s="730" t="s">
        <v>600</v>
      </c>
      <c r="J3" s="730" t="s">
        <v>600</v>
      </c>
      <c r="K3" s="730" t="s">
        <v>600</v>
      </c>
      <c r="L3" s="730" t="s">
        <v>600</v>
      </c>
      <c r="M3" s="730" t="s">
        <v>600</v>
      </c>
    </row>
    <row r="4" spans="1:13" x14ac:dyDescent="0.2">
      <c r="A4" s="318"/>
      <c r="B4" s="668">
        <v>42309</v>
      </c>
      <c r="C4" s="668">
        <v>42339</v>
      </c>
      <c r="D4" s="668">
        <v>42370</v>
      </c>
      <c r="E4" s="668">
        <v>42401</v>
      </c>
      <c r="F4" s="668">
        <v>42430</v>
      </c>
      <c r="G4" s="668">
        <v>42461</v>
      </c>
      <c r="H4" s="668">
        <v>42491</v>
      </c>
      <c r="I4" s="668">
        <v>42522</v>
      </c>
      <c r="J4" s="668">
        <v>42552</v>
      </c>
      <c r="K4" s="668">
        <v>42583</v>
      </c>
      <c r="L4" s="668">
        <v>42614</v>
      </c>
      <c r="M4" s="668">
        <v>42644</v>
      </c>
    </row>
    <row r="5" spans="1:13" x14ac:dyDescent="0.2">
      <c r="A5" s="797" t="s">
        <v>333</v>
      </c>
      <c r="B5" s="798"/>
      <c r="C5" s="798"/>
      <c r="D5" s="798"/>
      <c r="E5" s="798"/>
      <c r="F5" s="798"/>
      <c r="G5" s="798"/>
      <c r="H5" s="798"/>
      <c r="I5" s="798"/>
      <c r="J5" s="798"/>
      <c r="K5" s="798"/>
      <c r="L5" s="798"/>
      <c r="M5" s="798"/>
    </row>
    <row r="6" spans="1:13" x14ac:dyDescent="0.2">
      <c r="A6" s="319" t="s">
        <v>334</v>
      </c>
      <c r="B6" s="237">
        <v>42.905238095238097</v>
      </c>
      <c r="C6" s="237">
        <v>34.506521739130442</v>
      </c>
      <c r="D6" s="237">
        <v>28.038571428571426</v>
      </c>
      <c r="E6" s="237">
        <v>28.888571428571431</v>
      </c>
      <c r="F6" s="237">
        <v>34.746521739130436</v>
      </c>
      <c r="G6" s="237">
        <v>38.209047619047617</v>
      </c>
      <c r="H6" s="237">
        <v>42.980454545454535</v>
      </c>
      <c r="I6" s="237">
        <v>45.464545454545458</v>
      </c>
      <c r="J6" s="237">
        <v>42.106190476190484</v>
      </c>
      <c r="K6" s="237">
        <v>42.415217391304346</v>
      </c>
      <c r="L6" s="237">
        <v>42.98181818181817</v>
      </c>
      <c r="M6" s="237">
        <v>46.685714285714283</v>
      </c>
    </row>
    <row r="7" spans="1:13" x14ac:dyDescent="0.2">
      <c r="A7" s="319" t="s">
        <v>335</v>
      </c>
      <c r="B7" s="237">
        <v>41.719047619047629</v>
      </c>
      <c r="C7" s="237">
        <v>34.265000000000001</v>
      </c>
      <c r="D7" s="237">
        <v>27.479999999999997</v>
      </c>
      <c r="E7" s="237">
        <v>29.901428571428568</v>
      </c>
      <c r="F7" s="237">
        <v>35.470909090909096</v>
      </c>
      <c r="G7" s="237">
        <v>39.421428571428571</v>
      </c>
      <c r="H7" s="237">
        <v>44.289999999999992</v>
      </c>
      <c r="I7" s="237">
        <v>46.307727272727277</v>
      </c>
      <c r="J7" s="237">
        <v>42.466666666666661</v>
      </c>
      <c r="K7" s="237">
        <v>43.926521739130429</v>
      </c>
      <c r="L7" s="237">
        <v>43.770909090909079</v>
      </c>
      <c r="M7" s="237">
        <v>48.794761904761906</v>
      </c>
    </row>
    <row r="8" spans="1:13" x14ac:dyDescent="0.2">
      <c r="A8" s="319" t="s">
        <v>336</v>
      </c>
      <c r="B8" s="237">
        <v>42.861904761904768</v>
      </c>
      <c r="C8" s="237">
        <v>34.497391304347822</v>
      </c>
      <c r="D8" s="237">
        <v>27.95809523809524</v>
      </c>
      <c r="E8" s="237">
        <v>28.980952380952381</v>
      </c>
      <c r="F8" s="237">
        <v>34.643478260869571</v>
      </c>
      <c r="G8" s="237">
        <v>38.147619047619045</v>
      </c>
      <c r="H8" s="237">
        <v>42.975454545454539</v>
      </c>
      <c r="I8" s="237">
        <v>45.516363636363629</v>
      </c>
      <c r="J8" s="237">
        <v>42.156666666666666</v>
      </c>
      <c r="K8" s="237">
        <v>42.369565217391305</v>
      </c>
      <c r="L8" s="237">
        <v>42.93181818181818</v>
      </c>
      <c r="M8" s="237">
        <v>46.68333333333333</v>
      </c>
    </row>
    <row r="9" spans="1:13" x14ac:dyDescent="0.2">
      <c r="A9" s="319" t="s">
        <v>337</v>
      </c>
      <c r="B9" s="237">
        <v>41.261904761904766</v>
      </c>
      <c r="C9" s="237">
        <v>32.849565217391316</v>
      </c>
      <c r="D9" s="237">
        <v>26.267619047619046</v>
      </c>
      <c r="E9" s="237">
        <v>27.280952380952385</v>
      </c>
      <c r="F9" s="237">
        <v>33.278260869565216</v>
      </c>
      <c r="G9" s="237">
        <v>36.61666666666666</v>
      </c>
      <c r="H9" s="237">
        <v>41.152727272727269</v>
      </c>
      <c r="I9" s="237">
        <v>43.523181818181811</v>
      </c>
      <c r="J9" s="237">
        <v>40.061428571428578</v>
      </c>
      <c r="K9" s="237">
        <v>40.508695652173913</v>
      </c>
      <c r="L9" s="237">
        <v>41.415909090909089</v>
      </c>
      <c r="M9" s="237">
        <v>45.040476190476191</v>
      </c>
    </row>
    <row r="10" spans="1:13" x14ac:dyDescent="0.2">
      <c r="A10" s="322" t="s">
        <v>339</v>
      </c>
      <c r="B10" s="320">
        <v>39.336666666666673</v>
      </c>
      <c r="C10" s="320">
        <v>32.949523809523811</v>
      </c>
      <c r="D10" s="320">
        <v>25.5975</v>
      </c>
      <c r="E10" s="320">
        <v>27.100476190476197</v>
      </c>
      <c r="F10" s="320">
        <v>33.198095238095235</v>
      </c>
      <c r="G10" s="320">
        <v>36.407142857142858</v>
      </c>
      <c r="H10" s="320">
        <v>41.523809523809533</v>
      </c>
      <c r="I10" s="320">
        <v>43.047272727272734</v>
      </c>
      <c r="J10" s="320">
        <v>39.751904761904761</v>
      </c>
      <c r="K10" s="320">
        <v>40.4</v>
      </c>
      <c r="L10" s="320">
        <v>41.367727272727265</v>
      </c>
      <c r="M10" s="320">
        <v>44.329047619047614</v>
      </c>
    </row>
    <row r="11" spans="1:13" x14ac:dyDescent="0.2">
      <c r="A11" s="797" t="s">
        <v>338</v>
      </c>
      <c r="B11" s="796"/>
      <c r="C11" s="796"/>
      <c r="D11" s="796"/>
      <c r="E11" s="796"/>
      <c r="F11" s="796"/>
      <c r="G11" s="796"/>
      <c r="H11" s="796"/>
      <c r="I11" s="796"/>
      <c r="J11" s="796"/>
      <c r="K11" s="796"/>
      <c r="L11" s="796"/>
      <c r="M11" s="796"/>
    </row>
    <row r="12" spans="1:13" x14ac:dyDescent="0.2">
      <c r="A12" s="319" t="s">
        <v>340</v>
      </c>
      <c r="B12" s="237">
        <v>44.50809523809523</v>
      </c>
      <c r="C12" s="237">
        <v>38.299523809523805</v>
      </c>
      <c r="D12" s="237">
        <v>31.532499999999999</v>
      </c>
      <c r="E12" s="237">
        <v>32.917142857142856</v>
      </c>
      <c r="F12" s="237">
        <v>38.940952380952382</v>
      </c>
      <c r="G12" s="237">
        <v>42.43571428571429</v>
      </c>
      <c r="H12" s="237">
        <v>47.349999999999994</v>
      </c>
      <c r="I12" s="237">
        <v>48.551818181818184</v>
      </c>
      <c r="J12" s="237">
        <v>45.390000000000008</v>
      </c>
      <c r="K12" s="237">
        <v>46.045454545454547</v>
      </c>
      <c r="L12" s="237">
        <v>46.547272727272713</v>
      </c>
      <c r="M12" s="237">
        <v>49.47904761904762</v>
      </c>
    </row>
    <row r="13" spans="1:13" x14ac:dyDescent="0.2">
      <c r="A13" s="319" t="s">
        <v>341</v>
      </c>
      <c r="B13" s="237">
        <v>43.2</v>
      </c>
      <c r="C13" s="237">
        <v>36.878695652173917</v>
      </c>
      <c r="D13" s="237">
        <v>30.047619047619047</v>
      </c>
      <c r="E13" s="237">
        <v>31.071904761904761</v>
      </c>
      <c r="F13" s="237">
        <v>37.414347826086953</v>
      </c>
      <c r="G13" s="237">
        <v>40.675714285714285</v>
      </c>
      <c r="H13" s="237">
        <v>45.806363636363635</v>
      </c>
      <c r="I13" s="237">
        <v>47.367727272727272</v>
      </c>
      <c r="J13" s="237">
        <v>43.993333333333339</v>
      </c>
      <c r="K13" s="237">
        <v>44.85521739130435</v>
      </c>
      <c r="L13" s="237">
        <v>45.493181818181824</v>
      </c>
      <c r="M13" s="237">
        <v>48.41</v>
      </c>
    </row>
    <row r="14" spans="1:13" x14ac:dyDescent="0.2">
      <c r="A14" s="319" t="s">
        <v>342</v>
      </c>
      <c r="B14" s="237">
        <v>44.529523809523802</v>
      </c>
      <c r="C14" s="237">
        <v>38.215714285714284</v>
      </c>
      <c r="D14" s="237">
        <v>31.209999999999997</v>
      </c>
      <c r="E14" s="237">
        <v>32.89</v>
      </c>
      <c r="F14" s="237">
        <v>38.917142857142849</v>
      </c>
      <c r="G14" s="237">
        <v>42.283333333333317</v>
      </c>
      <c r="H14" s="237">
        <v>47.596666666666657</v>
      </c>
      <c r="I14" s="237">
        <v>49.299090909090914</v>
      </c>
      <c r="J14" s="237">
        <v>46.325714285714284</v>
      </c>
      <c r="K14" s="237">
        <v>47.458181818181828</v>
      </c>
      <c r="L14" s="237">
        <v>48.329090909090908</v>
      </c>
      <c r="M14" s="237">
        <v>50.346190476190472</v>
      </c>
    </row>
    <row r="15" spans="1:13" x14ac:dyDescent="0.2">
      <c r="A15" s="797" t="s">
        <v>220</v>
      </c>
      <c r="B15" s="796"/>
      <c r="C15" s="796"/>
      <c r="D15" s="796"/>
      <c r="E15" s="796"/>
      <c r="F15" s="796"/>
      <c r="G15" s="796"/>
      <c r="H15" s="796"/>
      <c r="I15" s="796"/>
      <c r="J15" s="796"/>
      <c r="K15" s="796"/>
      <c r="L15" s="796"/>
      <c r="M15" s="796"/>
    </row>
    <row r="16" spans="1:13" x14ac:dyDescent="0.2">
      <c r="A16" s="319" t="s">
        <v>343</v>
      </c>
      <c r="B16" s="237">
        <v>42.396190476190469</v>
      </c>
      <c r="C16" s="237">
        <v>36.780476190476193</v>
      </c>
      <c r="D16" s="237">
        <v>29.112500000000001</v>
      </c>
      <c r="E16" s="237">
        <v>30.571904761904761</v>
      </c>
      <c r="F16" s="237">
        <v>36.617142857142859</v>
      </c>
      <c r="G16" s="237">
        <v>39.976190476190467</v>
      </c>
      <c r="H16" s="237">
        <v>45.018500000000003</v>
      </c>
      <c r="I16" s="237">
        <v>46.651818181818186</v>
      </c>
      <c r="J16" s="237">
        <v>43.66142857142858</v>
      </c>
      <c r="K16" s="237">
        <v>43.815909090909095</v>
      </c>
      <c r="L16" s="237">
        <v>44.367727272727272</v>
      </c>
      <c r="M16" s="237">
        <v>48.027142857142856</v>
      </c>
    </row>
    <row r="17" spans="1:13" x14ac:dyDescent="0.2">
      <c r="A17" s="797" t="s">
        <v>344</v>
      </c>
      <c r="B17" s="799"/>
      <c r="C17" s="799"/>
      <c r="D17" s="799"/>
      <c r="E17" s="799"/>
      <c r="F17" s="799"/>
      <c r="G17" s="799"/>
      <c r="H17" s="799"/>
      <c r="I17" s="799"/>
      <c r="J17" s="799"/>
      <c r="K17" s="799"/>
      <c r="L17" s="799"/>
      <c r="M17" s="799"/>
    </row>
    <row r="18" spans="1:13" x14ac:dyDescent="0.2">
      <c r="A18" s="319" t="s">
        <v>345</v>
      </c>
      <c r="B18" s="237">
        <v>42.443499999999993</v>
      </c>
      <c r="C18" s="237">
        <v>37.188636363636363</v>
      </c>
      <c r="D18" s="237">
        <v>31.683157894736844</v>
      </c>
      <c r="E18" s="237">
        <v>30.323</v>
      </c>
      <c r="F18" s="237">
        <v>37.802727272727275</v>
      </c>
      <c r="G18" s="237">
        <v>40.958095238095225</v>
      </c>
      <c r="H18" s="237">
        <v>46.712380952380947</v>
      </c>
      <c r="I18" s="237">
        <v>48.757272727272721</v>
      </c>
      <c r="J18" s="237">
        <v>44.651499999999999</v>
      </c>
      <c r="K18" s="237">
        <v>44.724347826086962</v>
      </c>
      <c r="L18" s="237">
        <v>45.200952380952387</v>
      </c>
      <c r="M18" s="237">
        <v>49.845714285714287</v>
      </c>
    </row>
    <row r="19" spans="1:13" x14ac:dyDescent="0.2">
      <c r="A19" s="322" t="s">
        <v>346</v>
      </c>
      <c r="B19" s="320">
        <v>31.323333333333331</v>
      </c>
      <c r="C19" s="320">
        <v>24.633043478260866</v>
      </c>
      <c r="D19" s="320">
        <v>19.709523809523809</v>
      </c>
      <c r="E19" s="320">
        <v>22.95428571428571</v>
      </c>
      <c r="F19" s="320">
        <v>28.658695652173911</v>
      </c>
      <c r="G19" s="320">
        <v>30.706666666666667</v>
      </c>
      <c r="H19" s="320">
        <v>36.206818181818178</v>
      </c>
      <c r="I19" s="320">
        <v>37.576363636363638</v>
      </c>
      <c r="J19" s="320">
        <v>36.103333333333339</v>
      </c>
      <c r="K19" s="320">
        <v>36.703043478260874</v>
      </c>
      <c r="L19" s="320">
        <v>36.674090909090907</v>
      </c>
      <c r="M19" s="320">
        <v>38.796190476190482</v>
      </c>
    </row>
    <row r="20" spans="1:13" x14ac:dyDescent="0.2">
      <c r="A20" s="797" t="s">
        <v>347</v>
      </c>
      <c r="B20" s="799"/>
      <c r="C20" s="799"/>
      <c r="D20" s="799"/>
      <c r="E20" s="799"/>
      <c r="F20" s="799"/>
      <c r="G20" s="799"/>
      <c r="H20" s="799"/>
      <c r="I20" s="799"/>
      <c r="J20" s="799"/>
      <c r="K20" s="799"/>
      <c r="L20" s="799"/>
      <c r="M20" s="799"/>
    </row>
    <row r="21" spans="1:13" x14ac:dyDescent="0.2">
      <c r="A21" s="319" t="s">
        <v>348</v>
      </c>
      <c r="B21" s="237">
        <v>44.170476190476187</v>
      </c>
      <c r="C21" s="237">
        <v>38.417619047619056</v>
      </c>
      <c r="D21" s="237">
        <v>31.312000000000001</v>
      </c>
      <c r="E21" s="237">
        <v>32.605714285714285</v>
      </c>
      <c r="F21" s="237">
        <v>38.649047619047622</v>
      </c>
      <c r="G21" s="237">
        <v>42.088095238095235</v>
      </c>
      <c r="H21" s="237">
        <v>47.711904761904776</v>
      </c>
      <c r="I21" s="237">
        <v>48.499545454545455</v>
      </c>
      <c r="J21" s="237">
        <v>44.982857142857142</v>
      </c>
      <c r="K21" s="237">
        <v>45.718181818181819</v>
      </c>
      <c r="L21" s="237">
        <v>46.945454545454545</v>
      </c>
      <c r="M21" s="237">
        <v>49.353333333333325</v>
      </c>
    </row>
    <row r="22" spans="1:13" x14ac:dyDescent="0.2">
      <c r="A22" s="319" t="s">
        <v>349</v>
      </c>
      <c r="B22" s="246">
        <v>43.430952380952377</v>
      </c>
      <c r="C22" s="246">
        <v>38.072857142857139</v>
      </c>
      <c r="D22" s="246">
        <v>30.310499999999998</v>
      </c>
      <c r="E22" s="246">
        <v>31.858095238095231</v>
      </c>
      <c r="F22" s="246">
        <v>37.984761904761911</v>
      </c>
      <c r="G22" s="246">
        <v>41.064761904761909</v>
      </c>
      <c r="H22" s="246">
        <v>46.63333333333334</v>
      </c>
      <c r="I22" s="246">
        <v>47.851363636363651</v>
      </c>
      <c r="J22" s="246">
        <v>44.438571428571422</v>
      </c>
      <c r="K22" s="246">
        <v>45.265454545454546</v>
      </c>
      <c r="L22" s="246">
        <v>46.730909090909101</v>
      </c>
      <c r="M22" s="246">
        <v>48.93666666666666</v>
      </c>
    </row>
    <row r="23" spans="1:13" x14ac:dyDescent="0.2">
      <c r="A23" s="322" t="s">
        <v>350</v>
      </c>
      <c r="B23" s="320">
        <v>43.6752380952381</v>
      </c>
      <c r="C23" s="320">
        <v>38.076190476190483</v>
      </c>
      <c r="D23" s="320">
        <v>30.758500000000005</v>
      </c>
      <c r="E23" s="320">
        <v>31.929523809523808</v>
      </c>
      <c r="F23" s="320">
        <v>38.083809523809521</v>
      </c>
      <c r="G23" s="320">
        <v>41.252380952380953</v>
      </c>
      <c r="H23" s="320">
        <v>46.773500000000006</v>
      </c>
      <c r="I23" s="320">
        <v>47.795000000000009</v>
      </c>
      <c r="J23" s="320">
        <v>44.535714285714292</v>
      </c>
      <c r="K23" s="320">
        <v>45.339545454545458</v>
      </c>
      <c r="L23" s="320">
        <v>46.797272727272734</v>
      </c>
      <c r="M23" s="320">
        <v>49.009523809523813</v>
      </c>
    </row>
    <row r="24" spans="1:13" s="258" customFormat="1" ht="15" x14ac:dyDescent="0.25">
      <c r="A24" s="669" t="s">
        <v>351</v>
      </c>
      <c r="B24" s="670">
        <v>40.493333333333325</v>
      </c>
      <c r="C24" s="670">
        <v>33.637727272727268</v>
      </c>
      <c r="D24" s="670">
        <v>26.503499999999995</v>
      </c>
      <c r="E24" s="670">
        <v>28.719047619047625</v>
      </c>
      <c r="F24" s="670">
        <v>34.653043478260869</v>
      </c>
      <c r="G24" s="670">
        <v>37.86</v>
      </c>
      <c r="H24" s="670">
        <v>43.23</v>
      </c>
      <c r="I24" s="670">
        <v>45.837272727272733</v>
      </c>
      <c r="J24" s="670">
        <v>42.701904761904757</v>
      </c>
      <c r="K24" s="670">
        <v>43.101739130434787</v>
      </c>
      <c r="L24" s="670">
        <v>42.885909090909088</v>
      </c>
      <c r="M24" s="670">
        <v>47.867619047619051</v>
      </c>
    </row>
    <row r="25" spans="1:13" x14ac:dyDescent="0.2">
      <c r="A25" s="323"/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47" t="s">
        <v>332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O26"/>
  <sheetViews>
    <sheetView workbookViewId="0">
      <selection activeCell="A3" sqref="A3"/>
    </sheetView>
  </sheetViews>
  <sheetFormatPr baseColWidth="10" defaultColWidth="10.5" defaultRowHeight="13.7" customHeight="1" x14ac:dyDescent="0.2"/>
  <cols>
    <col min="1" max="1" width="13.25" style="13" customWidth="1"/>
    <col min="2" max="2" width="9.625" style="13" customWidth="1"/>
    <col min="3" max="14" width="8.875" style="13" customWidth="1"/>
    <col min="15" max="15" width="10.5" style="226"/>
    <col min="16" max="16384" width="10.5" style="13"/>
  </cols>
  <sheetData>
    <row r="1" spans="1:15" ht="13.7" customHeight="1" x14ac:dyDescent="0.2">
      <c r="A1" s="224" t="s">
        <v>22</v>
      </c>
      <c r="B1" s="224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</row>
    <row r="2" spans="1:15" ht="13.7" customHeight="1" x14ac:dyDescent="0.2">
      <c r="A2" s="224"/>
      <c r="B2" s="224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9" t="s">
        <v>352</v>
      </c>
    </row>
    <row r="3" spans="1:15" ht="13.7" customHeight="1" x14ac:dyDescent="0.2">
      <c r="A3" s="841"/>
      <c r="B3" s="841"/>
      <c r="C3" s="730">
        <v>2015</v>
      </c>
      <c r="D3" s="730" t="s">
        <v>600</v>
      </c>
      <c r="E3" s="730">
        <v>2016</v>
      </c>
      <c r="F3" s="730" t="s">
        <v>600</v>
      </c>
      <c r="G3" s="730" t="s">
        <v>600</v>
      </c>
      <c r="H3" s="730" t="s">
        <v>600</v>
      </c>
      <c r="I3" s="730" t="s">
        <v>600</v>
      </c>
      <c r="J3" s="730" t="s">
        <v>600</v>
      </c>
      <c r="K3" s="730" t="s">
        <v>600</v>
      </c>
      <c r="L3" s="730" t="s">
        <v>600</v>
      </c>
      <c r="M3" s="730" t="s">
        <v>600</v>
      </c>
      <c r="N3" s="730" t="s">
        <v>600</v>
      </c>
    </row>
    <row r="4" spans="1:15" ht="13.7" customHeight="1" x14ac:dyDescent="0.2">
      <c r="B4" s="235"/>
      <c r="C4" s="668">
        <v>42309</v>
      </c>
      <c r="D4" s="668">
        <v>42339</v>
      </c>
      <c r="E4" s="668">
        <v>42370</v>
      </c>
      <c r="F4" s="668">
        <v>42401</v>
      </c>
      <c r="G4" s="668">
        <v>42430</v>
      </c>
      <c r="H4" s="668">
        <v>42461</v>
      </c>
      <c r="I4" s="668">
        <v>42491</v>
      </c>
      <c r="J4" s="668">
        <v>42522</v>
      </c>
      <c r="K4" s="668">
        <v>42552</v>
      </c>
      <c r="L4" s="668">
        <v>42583</v>
      </c>
      <c r="M4" s="668">
        <v>42614</v>
      </c>
      <c r="N4" s="668">
        <v>42644</v>
      </c>
    </row>
    <row r="5" spans="1:15" ht="13.7" customHeight="1" x14ac:dyDescent="0.2">
      <c r="A5" s="886" t="s">
        <v>563</v>
      </c>
      <c r="B5" s="324" t="s">
        <v>353</v>
      </c>
      <c r="C5" s="735">
        <v>469.8095238095238</v>
      </c>
      <c r="D5" s="735">
        <v>427.48809523809524</v>
      </c>
      <c r="E5" s="735">
        <v>391.45</v>
      </c>
      <c r="F5" s="735">
        <v>351.54761904761904</v>
      </c>
      <c r="G5" s="735">
        <v>420.59523809523807</v>
      </c>
      <c r="H5" s="735">
        <v>476.88095238095241</v>
      </c>
      <c r="I5" s="735">
        <v>512.09523809523807</v>
      </c>
      <c r="J5" s="735">
        <v>509.67045454545456</v>
      </c>
      <c r="K5" s="735">
        <v>458.42857142857144</v>
      </c>
      <c r="L5" s="735">
        <v>471.72727272727275</v>
      </c>
      <c r="M5" s="735">
        <v>496.01136363636363</v>
      </c>
      <c r="N5" s="735">
        <v>514.08333333333337</v>
      </c>
    </row>
    <row r="6" spans="1:15" ht="13.7" customHeight="1" x14ac:dyDescent="0.2">
      <c r="A6" s="887"/>
      <c r="B6" s="325" t="s">
        <v>354</v>
      </c>
      <c r="C6" s="736">
        <v>467.86904761904759</v>
      </c>
      <c r="D6" s="736">
        <v>417.67857142857144</v>
      </c>
      <c r="E6" s="736">
        <v>378.13749999999999</v>
      </c>
      <c r="F6" s="736">
        <v>341.60714285714283</v>
      </c>
      <c r="G6" s="736">
        <v>390.11904761904759</v>
      </c>
      <c r="H6" s="736">
        <v>470.07142857142856</v>
      </c>
      <c r="I6" s="736">
        <v>498.28571428571428</v>
      </c>
      <c r="J6" s="736">
        <v>502.875</v>
      </c>
      <c r="K6" s="736">
        <v>450.60714285714283</v>
      </c>
      <c r="L6" s="736">
        <v>464.02272727272725</v>
      </c>
      <c r="M6" s="736">
        <v>490.85227272727275</v>
      </c>
      <c r="N6" s="736">
        <v>511.58333333333331</v>
      </c>
    </row>
    <row r="7" spans="1:15" ht="13.7" customHeight="1" x14ac:dyDescent="0.2">
      <c r="A7" s="888" t="s">
        <v>613</v>
      </c>
      <c r="B7" s="324" t="s">
        <v>353</v>
      </c>
      <c r="C7" s="737">
        <v>432.71428571428572</v>
      </c>
      <c r="D7" s="737">
        <v>360.39285714285717</v>
      </c>
      <c r="E7" s="737">
        <v>290.22500000000002</v>
      </c>
      <c r="F7" s="737">
        <v>312.28571428571428</v>
      </c>
      <c r="G7" s="737">
        <v>361.86904761904759</v>
      </c>
      <c r="H7" s="737">
        <v>378.26190476190476</v>
      </c>
      <c r="I7" s="737">
        <v>428.82499999999999</v>
      </c>
      <c r="J7" s="737">
        <v>451.27272727272725</v>
      </c>
      <c r="K7" s="737">
        <v>417.26190476190476</v>
      </c>
      <c r="L7" s="737">
        <v>420.78409090909093</v>
      </c>
      <c r="M7" s="737">
        <v>429.30681818181819</v>
      </c>
      <c r="N7" s="737">
        <v>472.13095238095241</v>
      </c>
    </row>
    <row r="8" spans="1:15" ht="13.7" customHeight="1" x14ac:dyDescent="0.2">
      <c r="A8" s="889"/>
      <c r="B8" s="325" t="s">
        <v>354</v>
      </c>
      <c r="C8" s="736">
        <v>441.76190476190476</v>
      </c>
      <c r="D8" s="736">
        <v>368.08333333333331</v>
      </c>
      <c r="E8" s="736">
        <v>302.45</v>
      </c>
      <c r="F8" s="736">
        <v>322.41666666666669</v>
      </c>
      <c r="G8" s="736">
        <v>370.78571428571428</v>
      </c>
      <c r="H8" s="736">
        <v>392.51190476190476</v>
      </c>
      <c r="I8" s="736">
        <v>436.59523809523807</v>
      </c>
      <c r="J8" s="736">
        <v>459.28409090909093</v>
      </c>
      <c r="K8" s="736">
        <v>423.1904761904762</v>
      </c>
      <c r="L8" s="736">
        <v>430.97727272727275</v>
      </c>
      <c r="M8" s="736">
        <v>436.69318181818181</v>
      </c>
      <c r="N8" s="736">
        <v>479.65476190476193</v>
      </c>
    </row>
    <row r="9" spans="1:15" ht="13.7" customHeight="1" x14ac:dyDescent="0.2">
      <c r="A9" s="888" t="s">
        <v>564</v>
      </c>
      <c r="B9" s="324" t="s">
        <v>353</v>
      </c>
      <c r="C9" s="735">
        <v>427.9404761904762</v>
      </c>
      <c r="D9" s="735">
        <v>341.47619047619048</v>
      </c>
      <c r="E9" s="735">
        <v>280.07499999999999</v>
      </c>
      <c r="F9" s="735">
        <v>298.63095238095241</v>
      </c>
      <c r="G9" s="735">
        <v>350.5595238095238</v>
      </c>
      <c r="H9" s="735">
        <v>363.3095238095238</v>
      </c>
      <c r="I9" s="735">
        <v>421.39285714285717</v>
      </c>
      <c r="J9" s="735">
        <v>439.86363636363637</v>
      </c>
      <c r="K9" s="735">
        <v>401.45238095238096</v>
      </c>
      <c r="L9" s="735">
        <v>408.46739130434781</v>
      </c>
      <c r="M9" s="735">
        <v>417.30681818181819</v>
      </c>
      <c r="N9" s="735">
        <v>460</v>
      </c>
    </row>
    <row r="10" spans="1:15" ht="13.7" customHeight="1" x14ac:dyDescent="0.2">
      <c r="A10" s="889"/>
      <c r="B10" s="325" t="s">
        <v>354</v>
      </c>
      <c r="C10" s="736">
        <v>440.64333333333332</v>
      </c>
      <c r="D10" s="736">
        <v>352.90476190476193</v>
      </c>
      <c r="E10" s="736">
        <v>292.75650000000002</v>
      </c>
      <c r="F10" s="736">
        <v>307.19095238095241</v>
      </c>
      <c r="G10" s="736">
        <v>357.64285714285717</v>
      </c>
      <c r="H10" s="736">
        <v>375.25</v>
      </c>
      <c r="I10" s="736">
        <v>427.65650000000005</v>
      </c>
      <c r="J10" s="736">
        <v>449.12590909090909</v>
      </c>
      <c r="K10" s="736">
        <v>407.19666666666672</v>
      </c>
      <c r="L10" s="736">
        <v>414.51136363636363</v>
      </c>
      <c r="M10" s="736">
        <v>423.25</v>
      </c>
      <c r="N10" s="736">
        <v>466.96428571428572</v>
      </c>
    </row>
    <row r="11" spans="1:15" ht="13.7" customHeight="1" x14ac:dyDescent="0.2">
      <c r="A11" s="886" t="s">
        <v>355</v>
      </c>
      <c r="B11" s="324" t="s">
        <v>353</v>
      </c>
      <c r="C11" s="735">
        <v>212.45238095238096</v>
      </c>
      <c r="D11" s="735">
        <v>169.26190476190476</v>
      </c>
      <c r="E11" s="735">
        <v>132.78749999999999</v>
      </c>
      <c r="F11" s="735">
        <v>144.3452380952381</v>
      </c>
      <c r="G11" s="735">
        <v>158.98285714285717</v>
      </c>
      <c r="H11" s="735">
        <v>178.16095238095238</v>
      </c>
      <c r="I11" s="735">
        <v>217.45904761904762</v>
      </c>
      <c r="J11" s="735">
        <v>233.51818181818183</v>
      </c>
      <c r="K11" s="735">
        <v>243.48285714285717</v>
      </c>
      <c r="L11" s="735">
        <v>237.57500000000002</v>
      </c>
      <c r="M11" s="735">
        <v>252.7109090909091</v>
      </c>
      <c r="N11" s="735">
        <v>276.00666666666666</v>
      </c>
    </row>
    <row r="12" spans="1:15" ht="13.7" customHeight="1" x14ac:dyDescent="0.2">
      <c r="A12" s="887"/>
      <c r="B12" s="325" t="s">
        <v>354</v>
      </c>
      <c r="C12" s="736">
        <v>206.22619047619048</v>
      </c>
      <c r="D12" s="736">
        <v>158.35714285714286</v>
      </c>
      <c r="E12" s="736">
        <v>125.1</v>
      </c>
      <c r="F12" s="736">
        <v>138.27380952380952</v>
      </c>
      <c r="G12" s="736">
        <v>155.11904761904762</v>
      </c>
      <c r="H12" s="736">
        <v>174.07142857142858</v>
      </c>
      <c r="I12" s="736">
        <v>211.36250000000001</v>
      </c>
      <c r="J12" s="736">
        <v>222.97727272727272</v>
      </c>
      <c r="K12" s="736">
        <v>236.11904761904762</v>
      </c>
      <c r="L12" s="736">
        <v>233.45454545454547</v>
      </c>
      <c r="M12" s="736">
        <v>249.375</v>
      </c>
      <c r="N12" s="736">
        <v>270.75</v>
      </c>
    </row>
    <row r="13" spans="1:15" ht="13.7" customHeight="1" x14ac:dyDescent="0.2">
      <c r="B13" s="323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47" t="s">
        <v>332</v>
      </c>
    </row>
    <row r="14" spans="1:15" ht="13.7" customHeight="1" x14ac:dyDescent="0.2">
      <c r="A14" s="323"/>
      <c r="N14" s="226"/>
      <c r="O14" s="13"/>
    </row>
    <row r="15" spans="1:15" ht="13.7" customHeight="1" x14ac:dyDescent="0.2">
      <c r="A15" s="323"/>
      <c r="N15" s="226"/>
      <c r="O15" s="13"/>
    </row>
    <row r="18" spans="13:15" ht="13.7" customHeight="1" x14ac:dyDescent="0.2">
      <c r="N18" s="226"/>
      <c r="O18" s="13"/>
    </row>
    <row r="19" spans="13:15" ht="13.7" customHeight="1" x14ac:dyDescent="0.2">
      <c r="M19" s="226"/>
      <c r="O19" s="13"/>
    </row>
    <row r="20" spans="13:15" ht="13.7" customHeight="1" x14ac:dyDescent="0.2">
      <c r="M20" s="226"/>
      <c r="O20" s="13"/>
    </row>
    <row r="21" spans="13:15" ht="13.7" customHeight="1" x14ac:dyDescent="0.2">
      <c r="M21" s="226"/>
      <c r="O21" s="13"/>
    </row>
    <row r="22" spans="13:15" ht="13.7" customHeight="1" x14ac:dyDescent="0.2">
      <c r="M22" s="226"/>
      <c r="O22" s="13"/>
    </row>
    <row r="23" spans="13:15" ht="13.7" customHeight="1" x14ac:dyDescent="0.2">
      <c r="M23" s="226"/>
      <c r="O23" s="13"/>
    </row>
    <row r="24" spans="13:15" ht="13.7" customHeight="1" x14ac:dyDescent="0.2">
      <c r="M24" s="226"/>
      <c r="O24" s="13"/>
    </row>
    <row r="25" spans="13:15" ht="13.7" customHeight="1" x14ac:dyDescent="0.2">
      <c r="M25" s="226"/>
      <c r="O25" s="13"/>
    </row>
    <row r="26" spans="13:15" ht="13.7" customHeight="1" x14ac:dyDescent="0.2">
      <c r="M26" s="226"/>
      <c r="O26" s="13"/>
    </row>
  </sheetData>
  <mergeCells count="4">
    <mergeCell ref="A11:A12"/>
    <mergeCell ref="A5:A6"/>
    <mergeCell ref="A7:A8"/>
    <mergeCell ref="A9:A10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H13"/>
  <sheetViews>
    <sheetView workbookViewId="0">
      <selection activeCell="A3" sqref="A3"/>
    </sheetView>
  </sheetViews>
  <sheetFormatPr baseColWidth="10" defaultRowHeight="14.25" x14ac:dyDescent="0.2"/>
  <cols>
    <col min="1" max="1" width="28.375" customWidth="1"/>
  </cols>
  <sheetData>
    <row r="1" spans="1:8" x14ac:dyDescent="0.2">
      <c r="A1" s="59" t="s">
        <v>356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542</v>
      </c>
    </row>
    <row r="3" spans="1:8" x14ac:dyDescent="0.2">
      <c r="A3" s="63"/>
      <c r="B3" s="864">
        <f>INDICE!A3</f>
        <v>42644</v>
      </c>
      <c r="C3" s="882">
        <v>41671</v>
      </c>
      <c r="D3" s="882" t="s">
        <v>119</v>
      </c>
      <c r="E3" s="882"/>
      <c r="F3" s="882" t="s">
        <v>120</v>
      </c>
      <c r="G3" s="882"/>
      <c r="H3" s="882"/>
    </row>
    <row r="4" spans="1:8" ht="25.5" x14ac:dyDescent="0.2">
      <c r="A4" s="75"/>
      <c r="B4" s="260" t="s">
        <v>54</v>
      </c>
      <c r="C4" s="261" t="s">
        <v>521</v>
      </c>
      <c r="D4" s="260" t="s">
        <v>54</v>
      </c>
      <c r="E4" s="261" t="s">
        <v>521</v>
      </c>
      <c r="F4" s="260" t="s">
        <v>54</v>
      </c>
      <c r="G4" s="262" t="s">
        <v>521</v>
      </c>
      <c r="H4" s="261" t="s">
        <v>109</v>
      </c>
    </row>
    <row r="5" spans="1:8" x14ac:dyDescent="0.2">
      <c r="A5" s="65" t="s">
        <v>357</v>
      </c>
      <c r="B5" s="264">
        <v>19147.648000000001</v>
      </c>
      <c r="C5" s="263">
        <v>3.0665111489947252</v>
      </c>
      <c r="D5" s="264">
        <v>201584.12299999999</v>
      </c>
      <c r="E5" s="263">
        <v>2.067984282135455</v>
      </c>
      <c r="F5" s="264">
        <v>247767.04300000001</v>
      </c>
      <c r="G5" s="263">
        <v>2.2527979496668222</v>
      </c>
      <c r="H5" s="263">
        <v>79.060413920875689</v>
      </c>
    </row>
    <row r="6" spans="1:8" x14ac:dyDescent="0.2">
      <c r="A6" s="65" t="s">
        <v>358</v>
      </c>
      <c r="B6" s="66">
        <v>7117.0569999999998</v>
      </c>
      <c r="C6" s="266">
        <v>34.760179168822077</v>
      </c>
      <c r="D6" s="66">
        <v>44692.597000000002</v>
      </c>
      <c r="E6" s="67">
        <v>-10.304511633635633</v>
      </c>
      <c r="F6" s="66">
        <v>55949.48</v>
      </c>
      <c r="G6" s="67">
        <v>-5.9733730250947721</v>
      </c>
      <c r="H6" s="67">
        <v>17.853016260349673</v>
      </c>
    </row>
    <row r="7" spans="1:8" x14ac:dyDescent="0.2">
      <c r="A7" s="65" t="s">
        <v>359</v>
      </c>
      <c r="B7" s="265">
        <v>796.89099999999996</v>
      </c>
      <c r="C7" s="266">
        <v>-2.8808244437429997</v>
      </c>
      <c r="D7" s="265">
        <v>8098.7619999999997</v>
      </c>
      <c r="E7" s="266">
        <v>2.9243367609411317</v>
      </c>
      <c r="F7" s="265">
        <v>9672.9860000000008</v>
      </c>
      <c r="G7" s="266">
        <v>-0.28942189118862538</v>
      </c>
      <c r="H7" s="266">
        <v>3.0865698187746293</v>
      </c>
    </row>
    <row r="8" spans="1:8" x14ac:dyDescent="0.2">
      <c r="A8" s="329" t="s">
        <v>195</v>
      </c>
      <c r="B8" s="330">
        <v>27061.596000000001</v>
      </c>
      <c r="C8" s="331">
        <v>9.6509779390867614</v>
      </c>
      <c r="D8" s="330">
        <v>254375.48199999999</v>
      </c>
      <c r="E8" s="331">
        <v>-0.32134573886874557</v>
      </c>
      <c r="F8" s="330">
        <v>313389.50900000002</v>
      </c>
      <c r="G8" s="331">
        <v>0.60230245674584559</v>
      </c>
      <c r="H8" s="332">
        <v>100</v>
      </c>
    </row>
    <row r="9" spans="1:8" x14ac:dyDescent="0.2">
      <c r="A9" s="333" t="s">
        <v>591</v>
      </c>
      <c r="B9" s="615">
        <v>8281.7029999999995</v>
      </c>
      <c r="C9" s="272">
        <v>3.0190182763934437</v>
      </c>
      <c r="D9" s="615">
        <v>74806.315000000002</v>
      </c>
      <c r="E9" s="272">
        <v>-3.873914038794267</v>
      </c>
      <c r="F9" s="615">
        <v>90253.097999999998</v>
      </c>
      <c r="G9" s="273">
        <v>-4.6141593934949698</v>
      </c>
      <c r="H9" s="273">
        <v>28.799017008575099</v>
      </c>
    </row>
    <row r="10" spans="1:8" x14ac:dyDescent="0.2">
      <c r="A10" s="65"/>
      <c r="B10" s="65"/>
      <c r="C10" s="65"/>
      <c r="D10" s="65"/>
      <c r="E10" s="65"/>
      <c r="F10" s="65"/>
      <c r="G10" s="134"/>
      <c r="H10" s="71" t="s">
        <v>236</v>
      </c>
    </row>
    <row r="11" spans="1:8" x14ac:dyDescent="0.2">
      <c r="A11" s="274" t="s">
        <v>555</v>
      </c>
      <c r="B11" s="94"/>
      <c r="C11" s="288"/>
      <c r="D11" s="288"/>
      <c r="E11" s="288"/>
      <c r="F11" s="94"/>
      <c r="G11" s="94"/>
      <c r="H11" s="94"/>
    </row>
    <row r="12" spans="1:8" x14ac:dyDescent="0.2">
      <c r="A12" s="274" t="s">
        <v>592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685" t="s">
        <v>640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H62"/>
  <sheetViews>
    <sheetView workbookViewId="0">
      <selection activeCell="A11" sqref="A11"/>
    </sheetView>
  </sheetViews>
  <sheetFormatPr baseColWidth="10" defaultRowHeight="14.25" x14ac:dyDescent="0.2"/>
  <cols>
    <col min="1" max="1" width="32.375" customWidth="1"/>
  </cols>
  <sheetData>
    <row r="1" spans="1:8" x14ac:dyDescent="0.2">
      <c r="A1" s="59" t="s">
        <v>360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542</v>
      </c>
    </row>
    <row r="3" spans="1:8" ht="14.1" customHeight="1" x14ac:dyDescent="0.2">
      <c r="A3" s="63"/>
      <c r="B3" s="864">
        <f>INDICE!A3</f>
        <v>42644</v>
      </c>
      <c r="C3" s="864">
        <v>41671</v>
      </c>
      <c r="D3" s="882" t="s">
        <v>119</v>
      </c>
      <c r="E3" s="882"/>
      <c r="F3" s="882" t="s">
        <v>120</v>
      </c>
      <c r="G3" s="882"/>
      <c r="H3" s="259"/>
    </row>
    <row r="4" spans="1:8" ht="25.5" x14ac:dyDescent="0.2">
      <c r="A4" s="75"/>
      <c r="B4" s="260" t="s">
        <v>54</v>
      </c>
      <c r="C4" s="261" t="s">
        <v>521</v>
      </c>
      <c r="D4" s="260" t="s">
        <v>54</v>
      </c>
      <c r="E4" s="261" t="s">
        <v>521</v>
      </c>
      <c r="F4" s="260" t="s">
        <v>54</v>
      </c>
      <c r="G4" s="262" t="s">
        <v>521</v>
      </c>
      <c r="H4" s="261" t="s">
        <v>109</v>
      </c>
    </row>
    <row r="5" spans="1:8" x14ac:dyDescent="0.2">
      <c r="A5" s="65" t="s">
        <v>568</v>
      </c>
      <c r="B5" s="264">
        <v>12767.424000000001</v>
      </c>
      <c r="C5" s="263">
        <v>18.246779046925752</v>
      </c>
      <c r="D5" s="264">
        <v>98113.914000000004</v>
      </c>
      <c r="E5" s="263">
        <v>-1.6118329197905994</v>
      </c>
      <c r="F5" s="264">
        <v>120577.389</v>
      </c>
      <c r="G5" s="263">
        <v>1.2673924717812863</v>
      </c>
      <c r="H5" s="263">
        <v>38.475247427634848</v>
      </c>
    </row>
    <row r="6" spans="1:8" x14ac:dyDescent="0.2">
      <c r="A6" s="65" t="s">
        <v>567</v>
      </c>
      <c r="B6" s="66">
        <v>10157.708000000001</v>
      </c>
      <c r="C6" s="266">
        <v>3.5481501016295489</v>
      </c>
      <c r="D6" s="66">
        <v>97571.092000000004</v>
      </c>
      <c r="E6" s="67">
        <v>-0.32004803545293325</v>
      </c>
      <c r="F6" s="66">
        <v>117050.649</v>
      </c>
      <c r="G6" s="67">
        <v>-0.24953754348399376</v>
      </c>
      <c r="H6" s="67">
        <v>37.349893866421674</v>
      </c>
    </row>
    <row r="7" spans="1:8" x14ac:dyDescent="0.2">
      <c r="A7" s="65" t="s">
        <v>566</v>
      </c>
      <c r="B7" s="265">
        <v>3339.5729999999999</v>
      </c>
      <c r="C7" s="266">
        <v>2.6830451690981678</v>
      </c>
      <c r="D7" s="265">
        <v>50591.714</v>
      </c>
      <c r="E7" s="266">
        <v>1.750661482593473</v>
      </c>
      <c r="F7" s="265">
        <v>66088.485000000001</v>
      </c>
      <c r="G7" s="266">
        <v>1.052106666682161</v>
      </c>
      <c r="H7" s="266">
        <v>21.08828888716884</v>
      </c>
    </row>
    <row r="8" spans="1:8" x14ac:dyDescent="0.2">
      <c r="A8" s="671" t="s">
        <v>361</v>
      </c>
      <c r="B8" s="265">
        <v>796.89099999999996</v>
      </c>
      <c r="C8" s="266">
        <v>-2.8808244437429997</v>
      </c>
      <c r="D8" s="265">
        <v>8098.7619999999997</v>
      </c>
      <c r="E8" s="266">
        <v>2.9243367609411317</v>
      </c>
      <c r="F8" s="265">
        <v>9672.9860000000008</v>
      </c>
      <c r="G8" s="266">
        <v>-0.28942189118862538</v>
      </c>
      <c r="H8" s="266">
        <v>3.0865698187746293</v>
      </c>
    </row>
    <row r="9" spans="1:8" x14ac:dyDescent="0.2">
      <c r="A9" s="329" t="s">
        <v>195</v>
      </c>
      <c r="B9" s="330">
        <v>27061.596000000001</v>
      </c>
      <c r="C9" s="331">
        <v>9.6509779390867614</v>
      </c>
      <c r="D9" s="330">
        <v>254375.48199999999</v>
      </c>
      <c r="E9" s="331">
        <v>-0.32134573886874557</v>
      </c>
      <c r="F9" s="330">
        <v>313389.50900000002</v>
      </c>
      <c r="G9" s="331">
        <v>0.60230245674584559</v>
      </c>
      <c r="H9" s="332">
        <v>100</v>
      </c>
    </row>
    <row r="10" spans="1:8" x14ac:dyDescent="0.2">
      <c r="A10" s="274"/>
      <c r="B10" s="65"/>
      <c r="C10" s="65"/>
      <c r="D10" s="65"/>
      <c r="E10" s="65"/>
      <c r="F10" s="65"/>
      <c r="G10" s="134"/>
      <c r="H10" s="71" t="s">
        <v>236</v>
      </c>
    </row>
    <row r="11" spans="1:8" x14ac:dyDescent="0.2">
      <c r="A11" s="274" t="s">
        <v>555</v>
      </c>
      <c r="B11" s="94"/>
      <c r="C11" s="288"/>
      <c r="D11" s="288"/>
      <c r="E11" s="288"/>
      <c r="F11" s="94"/>
      <c r="G11" s="94"/>
      <c r="H11" s="94"/>
    </row>
    <row r="12" spans="1:8" x14ac:dyDescent="0.2">
      <c r="A12" s="274" t="s">
        <v>565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685" t="s">
        <v>640</v>
      </c>
      <c r="B13" s="1"/>
      <c r="C13" s="1"/>
      <c r="D13" s="1"/>
      <c r="E13" s="1"/>
      <c r="F13" s="1"/>
      <c r="G13" s="1"/>
      <c r="H13" s="1"/>
    </row>
    <row r="62" spans="3:3" x14ac:dyDescent="0.2">
      <c r="C62" t="s">
        <v>360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D17"/>
  <sheetViews>
    <sheetView workbookViewId="0">
      <selection activeCell="A3" sqref="A3"/>
    </sheetView>
  </sheetViews>
  <sheetFormatPr baseColWidth="10" defaultRowHeight="14.25" x14ac:dyDescent="0.2"/>
  <sheetData>
    <row r="1" spans="1:4" x14ac:dyDescent="0.2">
      <c r="A1" s="224" t="s">
        <v>569</v>
      </c>
      <c r="B1" s="224"/>
      <c r="C1" s="224"/>
      <c r="D1" s="224"/>
    </row>
    <row r="2" spans="1:4" x14ac:dyDescent="0.2">
      <c r="A2" s="227"/>
      <c r="B2" s="227"/>
      <c r="C2" s="227"/>
      <c r="D2" s="227"/>
    </row>
    <row r="3" spans="1:4" x14ac:dyDescent="0.2">
      <c r="A3" s="230"/>
      <c r="B3" s="890">
        <v>2014</v>
      </c>
      <c r="C3" s="890">
        <v>2015</v>
      </c>
      <c r="D3" s="890">
        <v>2016</v>
      </c>
    </row>
    <row r="4" spans="1:4" x14ac:dyDescent="0.2">
      <c r="A4" s="235"/>
      <c r="B4" s="891"/>
      <c r="C4" s="891"/>
      <c r="D4" s="891"/>
    </row>
    <row r="5" spans="1:4" x14ac:dyDescent="0.2">
      <c r="A5" s="275" t="s">
        <v>362</v>
      </c>
      <c r="B5" s="321">
        <v>-8.2394935801996159</v>
      </c>
      <c r="C5" s="321">
        <v>-8.7749233620711884</v>
      </c>
      <c r="D5" s="321">
        <v>3.1229520851697425</v>
      </c>
    </row>
    <row r="6" spans="1:4" x14ac:dyDescent="0.2">
      <c r="A6" s="235" t="s">
        <v>134</v>
      </c>
      <c r="B6" s="237">
        <v>-7.4927863660560519</v>
      </c>
      <c r="C6" s="237">
        <v>-6.9036725031181412</v>
      </c>
      <c r="D6" s="237">
        <v>1.7889984693571856</v>
      </c>
    </row>
    <row r="7" spans="1:4" x14ac:dyDescent="0.2">
      <c r="A7" s="235" t="s">
        <v>135</v>
      </c>
      <c r="B7" s="237">
        <v>-8.24853792661645</v>
      </c>
      <c r="C7" s="237">
        <v>-5.1919070436708692</v>
      </c>
      <c r="D7" s="237">
        <v>1.5811653155278069</v>
      </c>
    </row>
    <row r="8" spans="1:4" x14ac:dyDescent="0.2">
      <c r="A8" s="235" t="s">
        <v>136</v>
      </c>
      <c r="B8" s="237">
        <v>-9.0292249120431372</v>
      </c>
      <c r="C8" s="237">
        <v>-3.4451886478367597</v>
      </c>
      <c r="D8" s="237">
        <v>1.1864124260430093</v>
      </c>
    </row>
    <row r="9" spans="1:4" x14ac:dyDescent="0.2">
      <c r="A9" s="235" t="s">
        <v>137</v>
      </c>
      <c r="B9" s="237">
        <v>-9.8559461176102161</v>
      </c>
      <c r="C9" s="237">
        <v>-2.1158763735219899</v>
      </c>
      <c r="D9" s="237">
        <v>1.2770052686097477</v>
      </c>
    </row>
    <row r="10" spans="1:4" x14ac:dyDescent="0.2">
      <c r="A10" s="235" t="s">
        <v>138</v>
      </c>
      <c r="B10" s="237">
        <v>-9.1749187319212133</v>
      </c>
      <c r="C10" s="237">
        <v>-1.9958748100049415</v>
      </c>
      <c r="D10" s="237">
        <v>1.2591474972926797</v>
      </c>
    </row>
    <row r="11" spans="1:4" x14ac:dyDescent="0.2">
      <c r="A11" s="235" t="s">
        <v>139</v>
      </c>
      <c r="B11" s="237">
        <v>-9.1752100761743929</v>
      </c>
      <c r="C11" s="237">
        <v>-0.43457635494783109</v>
      </c>
      <c r="D11" s="237">
        <v>-0.46318963898279536</v>
      </c>
    </row>
    <row r="12" spans="1:4" x14ac:dyDescent="0.2">
      <c r="A12" s="235" t="s">
        <v>140</v>
      </c>
      <c r="B12" s="237">
        <v>-8.3587022441385734</v>
      </c>
      <c r="C12" s="237">
        <v>-0.30823947165517296</v>
      </c>
      <c r="D12" s="237">
        <v>-0.39962878027109733</v>
      </c>
    </row>
    <row r="13" spans="1:4" x14ac:dyDescent="0.2">
      <c r="A13" s="235" t="s">
        <v>141</v>
      </c>
      <c r="B13" s="237">
        <v>-7.9748021885911946</v>
      </c>
      <c r="C13" s="237">
        <v>-0.79225428334257653</v>
      </c>
      <c r="D13" s="237">
        <v>0.1641975990422426</v>
      </c>
    </row>
    <row r="14" spans="1:4" x14ac:dyDescent="0.2">
      <c r="A14" s="235" t="s">
        <v>142</v>
      </c>
      <c r="B14" s="237">
        <v>-7.9771540040418216</v>
      </c>
      <c r="C14" s="237">
        <v>0.39714744491077153</v>
      </c>
      <c r="D14" s="237">
        <v>0.60230245674584559</v>
      </c>
    </row>
    <row r="15" spans="1:4" x14ac:dyDescent="0.2">
      <c r="A15" s="235" t="s">
        <v>143</v>
      </c>
      <c r="B15" s="237">
        <v>-8.3703327665545437</v>
      </c>
      <c r="C15" s="237">
        <v>2.2524081681731065</v>
      </c>
      <c r="D15" s="237" t="s">
        <v>600</v>
      </c>
    </row>
    <row r="16" spans="1:4" x14ac:dyDescent="0.2">
      <c r="A16" s="318" t="s">
        <v>144</v>
      </c>
      <c r="B16" s="320">
        <v>-10.089183274099991</v>
      </c>
      <c r="C16" s="320">
        <v>4.1396079582006022</v>
      </c>
      <c r="D16" s="320" t="s">
        <v>600</v>
      </c>
    </row>
    <row r="17" spans="4:4" x14ac:dyDescent="0.2">
      <c r="D17" s="71" t="s">
        <v>236</v>
      </c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L24"/>
  <sheetViews>
    <sheetView workbookViewId="0">
      <selection activeCell="A3" sqref="A3"/>
    </sheetView>
  </sheetViews>
  <sheetFormatPr baseColWidth="10" defaultRowHeight="14.25" x14ac:dyDescent="0.2"/>
  <cols>
    <col min="1" max="1" width="17.375" customWidth="1"/>
  </cols>
  <sheetData>
    <row r="1" spans="1:12" x14ac:dyDescent="0.2">
      <c r="A1" s="892" t="s">
        <v>571</v>
      </c>
      <c r="B1" s="892"/>
      <c r="C1" s="892"/>
      <c r="D1" s="892"/>
      <c r="E1" s="892"/>
      <c r="F1" s="892"/>
      <c r="G1" s="226"/>
      <c r="H1" s="226"/>
      <c r="I1" s="226"/>
      <c r="J1" s="226"/>
      <c r="K1" s="226"/>
      <c r="L1" s="1"/>
    </row>
    <row r="2" spans="1:12" x14ac:dyDescent="0.2">
      <c r="A2" s="893"/>
      <c r="B2" s="893"/>
      <c r="C2" s="893"/>
      <c r="D2" s="893"/>
      <c r="E2" s="893"/>
      <c r="F2" s="893"/>
      <c r="G2" s="226"/>
      <c r="H2" s="226"/>
      <c r="I2" s="226"/>
      <c r="J2" s="226"/>
      <c r="K2" s="62"/>
      <c r="L2" s="62" t="s">
        <v>542</v>
      </c>
    </row>
    <row r="3" spans="1:12" x14ac:dyDescent="0.2">
      <c r="A3" s="334"/>
      <c r="B3" s="894">
        <f>INDICE!A3</f>
        <v>42644</v>
      </c>
      <c r="C3" s="895">
        <v>41671</v>
      </c>
      <c r="D3" s="895">
        <v>41671</v>
      </c>
      <c r="E3" s="895">
        <v>41671</v>
      </c>
      <c r="F3" s="896">
        <v>41671</v>
      </c>
      <c r="G3" s="897" t="s">
        <v>120</v>
      </c>
      <c r="H3" s="895"/>
      <c r="I3" s="895"/>
      <c r="J3" s="895"/>
      <c r="K3" s="895"/>
      <c r="L3" s="898" t="s">
        <v>109</v>
      </c>
    </row>
    <row r="4" spans="1:12" x14ac:dyDescent="0.2">
      <c r="A4" s="335"/>
      <c r="B4" s="336" t="s">
        <v>363</v>
      </c>
      <c r="C4" s="336" t="s">
        <v>364</v>
      </c>
      <c r="D4" s="337" t="s">
        <v>365</v>
      </c>
      <c r="E4" s="337" t="s">
        <v>366</v>
      </c>
      <c r="F4" s="338" t="s">
        <v>195</v>
      </c>
      <c r="G4" s="339" t="s">
        <v>363</v>
      </c>
      <c r="H4" s="232" t="s">
        <v>364</v>
      </c>
      <c r="I4" s="340" t="s">
        <v>365</v>
      </c>
      <c r="J4" s="340" t="s">
        <v>366</v>
      </c>
      <c r="K4" s="340" t="s">
        <v>195</v>
      </c>
      <c r="L4" s="899"/>
    </row>
    <row r="5" spans="1:12" x14ac:dyDescent="0.2">
      <c r="A5" s="341" t="s">
        <v>160</v>
      </c>
      <c r="B5" s="441">
        <v>3381.48</v>
      </c>
      <c r="C5" s="441">
        <v>578.88300000000004</v>
      </c>
      <c r="D5" s="441">
        <v>150.31800000000001</v>
      </c>
      <c r="E5" s="441">
        <v>229.95699999999999</v>
      </c>
      <c r="F5" s="342">
        <v>4340.6380000000008</v>
      </c>
      <c r="G5" s="441">
        <v>34604.853000000003</v>
      </c>
      <c r="H5" s="441">
        <v>6302.26</v>
      </c>
      <c r="I5" s="441">
        <v>2303.1770000000001</v>
      </c>
      <c r="J5" s="441">
        <v>3019.4740000000002</v>
      </c>
      <c r="K5" s="343">
        <v>46229.76400000001</v>
      </c>
      <c r="L5" s="672">
        <v>14.751523517397391</v>
      </c>
    </row>
    <row r="6" spans="1:12" x14ac:dyDescent="0.2">
      <c r="A6" s="344" t="s">
        <v>161</v>
      </c>
      <c r="B6" s="441">
        <v>388.07499999999999</v>
      </c>
      <c r="C6" s="441">
        <v>549.70600000000002</v>
      </c>
      <c r="D6" s="441">
        <v>118.78700000000001</v>
      </c>
      <c r="E6" s="441">
        <v>51.424999999999997</v>
      </c>
      <c r="F6" s="345">
        <v>1107.9929999999999</v>
      </c>
      <c r="G6" s="441">
        <v>4065.27</v>
      </c>
      <c r="H6" s="441">
        <v>7036.5469999999996</v>
      </c>
      <c r="I6" s="441">
        <v>2985.4490000000001</v>
      </c>
      <c r="J6" s="441">
        <v>484.46899999999999</v>
      </c>
      <c r="K6" s="276">
        <v>14571.734999999999</v>
      </c>
      <c r="L6" s="673">
        <v>4.6497163935723878</v>
      </c>
    </row>
    <row r="7" spans="1:12" x14ac:dyDescent="0.2">
      <c r="A7" s="344" t="s">
        <v>162</v>
      </c>
      <c r="B7" s="441">
        <v>31.626000000000001</v>
      </c>
      <c r="C7" s="441">
        <v>330.834</v>
      </c>
      <c r="D7" s="441">
        <v>140.286</v>
      </c>
      <c r="E7" s="441">
        <v>89.039000000000001</v>
      </c>
      <c r="F7" s="345">
        <v>591.78499999999997</v>
      </c>
      <c r="G7" s="441">
        <v>534.75699999999995</v>
      </c>
      <c r="H7" s="441">
        <v>3917.6370000000002</v>
      </c>
      <c r="I7" s="441">
        <v>2012.4010000000001</v>
      </c>
      <c r="J7" s="441">
        <v>1107.3589999999999</v>
      </c>
      <c r="K7" s="276">
        <v>7572.1540000000005</v>
      </c>
      <c r="L7" s="673">
        <v>2.4162097779334264</v>
      </c>
    </row>
    <row r="8" spans="1:12" x14ac:dyDescent="0.2">
      <c r="A8" s="344" t="s">
        <v>163</v>
      </c>
      <c r="B8" s="441">
        <v>156.04300000000001</v>
      </c>
      <c r="C8" s="119">
        <v>0.55400000000000005</v>
      </c>
      <c r="D8" s="441">
        <v>54.488</v>
      </c>
      <c r="E8" s="441">
        <v>0.313</v>
      </c>
      <c r="F8" s="345">
        <v>211.398</v>
      </c>
      <c r="G8" s="441">
        <v>3423.2429999999999</v>
      </c>
      <c r="H8" s="441">
        <v>6.5670000000000002</v>
      </c>
      <c r="I8" s="441">
        <v>802.10400000000004</v>
      </c>
      <c r="J8" s="441">
        <v>28.757999999999999</v>
      </c>
      <c r="K8" s="276">
        <v>4260.6719999999996</v>
      </c>
      <c r="L8" s="673">
        <v>1.3595441068640661</v>
      </c>
    </row>
    <row r="9" spans="1:12" x14ac:dyDescent="0.2">
      <c r="A9" s="344" t="s">
        <v>165</v>
      </c>
      <c r="B9" s="441">
        <v>198.24100000000001</v>
      </c>
      <c r="C9" s="441">
        <v>151.68899999999999</v>
      </c>
      <c r="D9" s="441">
        <v>66.084000000000003</v>
      </c>
      <c r="E9" s="441">
        <v>2.1680000000000001</v>
      </c>
      <c r="F9" s="345">
        <v>418.18200000000002</v>
      </c>
      <c r="G9" s="441">
        <v>1901.5719999999999</v>
      </c>
      <c r="H9" s="441">
        <v>1603.9349999999999</v>
      </c>
      <c r="I9" s="441">
        <v>969.37199999999996</v>
      </c>
      <c r="J9" s="441">
        <v>22.338000000000001</v>
      </c>
      <c r="K9" s="276">
        <v>4497.2169999999996</v>
      </c>
      <c r="L9" s="673">
        <v>1.4350235994788838</v>
      </c>
    </row>
    <row r="10" spans="1:12" x14ac:dyDescent="0.2">
      <c r="A10" s="344" t="s">
        <v>166</v>
      </c>
      <c r="B10" s="441">
        <v>307.959</v>
      </c>
      <c r="C10" s="441">
        <v>615.20500000000004</v>
      </c>
      <c r="D10" s="441">
        <v>272.899</v>
      </c>
      <c r="E10" s="441">
        <v>43.41</v>
      </c>
      <c r="F10" s="345">
        <v>1239.4730000000002</v>
      </c>
      <c r="G10" s="441">
        <v>2936.8939999999998</v>
      </c>
      <c r="H10" s="441">
        <v>8450.6740000000009</v>
      </c>
      <c r="I10" s="441">
        <v>6334.482</v>
      </c>
      <c r="J10" s="441">
        <v>558.923</v>
      </c>
      <c r="K10" s="276">
        <v>18280.973000000002</v>
      </c>
      <c r="L10" s="673">
        <v>5.8333026128017158</v>
      </c>
    </row>
    <row r="11" spans="1:12" x14ac:dyDescent="0.2">
      <c r="A11" s="344" t="s">
        <v>606</v>
      </c>
      <c r="B11" s="441">
        <v>879.54200000000003</v>
      </c>
      <c r="C11" s="441">
        <v>318.78800000000001</v>
      </c>
      <c r="D11" s="441">
        <v>89.905000000000001</v>
      </c>
      <c r="E11" s="441">
        <v>35.466000000000001</v>
      </c>
      <c r="F11" s="345">
        <v>1323.7009999999998</v>
      </c>
      <c r="G11" s="441">
        <v>9645.99</v>
      </c>
      <c r="H11" s="441">
        <v>3790.7539999999999</v>
      </c>
      <c r="I11" s="441">
        <v>2475.48</v>
      </c>
      <c r="J11" s="441">
        <v>436.67700000000002</v>
      </c>
      <c r="K11" s="276">
        <v>16348.900999999998</v>
      </c>
      <c r="L11" s="673">
        <v>5.2167949112848957</v>
      </c>
    </row>
    <row r="12" spans="1:12" x14ac:dyDescent="0.2">
      <c r="A12" s="344" t="s">
        <v>167</v>
      </c>
      <c r="B12" s="441">
        <v>1891.1990000000001</v>
      </c>
      <c r="C12" s="441">
        <v>2874.681</v>
      </c>
      <c r="D12" s="441">
        <v>833.90700000000004</v>
      </c>
      <c r="E12" s="441">
        <v>121.57</v>
      </c>
      <c r="F12" s="345">
        <v>5721.357</v>
      </c>
      <c r="G12" s="441">
        <v>15476.411</v>
      </c>
      <c r="H12" s="441">
        <v>33195.391000000003</v>
      </c>
      <c r="I12" s="441">
        <v>15844.576999999999</v>
      </c>
      <c r="J12" s="441">
        <v>1350.943</v>
      </c>
      <c r="K12" s="276">
        <v>65867.322</v>
      </c>
      <c r="L12" s="673">
        <v>21.017700836867487</v>
      </c>
    </row>
    <row r="13" spans="1:12" x14ac:dyDescent="0.2">
      <c r="A13" s="344" t="s">
        <v>367</v>
      </c>
      <c r="B13" s="441">
        <v>1545.5840000000001</v>
      </c>
      <c r="C13" s="441">
        <v>1822.412</v>
      </c>
      <c r="D13" s="441">
        <v>182.49100000000001</v>
      </c>
      <c r="E13" s="441">
        <v>52.088999999999999</v>
      </c>
      <c r="F13" s="345">
        <v>3602.576</v>
      </c>
      <c r="G13" s="441">
        <v>14399.092000000001</v>
      </c>
      <c r="H13" s="441">
        <v>20180.198</v>
      </c>
      <c r="I13" s="441">
        <v>3176.53</v>
      </c>
      <c r="J13" s="441">
        <v>673.87900000000002</v>
      </c>
      <c r="K13" s="276">
        <v>38429.699000000001</v>
      </c>
      <c r="L13" s="673">
        <v>12.262589282631918</v>
      </c>
    </row>
    <row r="14" spans="1:12" x14ac:dyDescent="0.2">
      <c r="A14" s="344" t="s">
        <v>170</v>
      </c>
      <c r="B14" s="441" t="s">
        <v>149</v>
      </c>
      <c r="C14" s="441">
        <v>100.139</v>
      </c>
      <c r="D14" s="441">
        <v>33.198</v>
      </c>
      <c r="E14" s="441">
        <v>34.567</v>
      </c>
      <c r="F14" s="345">
        <v>167.904</v>
      </c>
      <c r="G14" s="441" t="s">
        <v>149</v>
      </c>
      <c r="H14" s="441">
        <v>1557.5150000000001</v>
      </c>
      <c r="I14" s="441">
        <v>588.07799999999997</v>
      </c>
      <c r="J14" s="441">
        <v>400.69200000000001</v>
      </c>
      <c r="K14" s="276">
        <v>2546.2849999999999</v>
      </c>
      <c r="L14" s="673">
        <v>0.81249783277059795</v>
      </c>
    </row>
    <row r="15" spans="1:12" x14ac:dyDescent="0.2">
      <c r="A15" s="344" t="s">
        <v>171</v>
      </c>
      <c r="B15" s="441">
        <v>849.59299999999996</v>
      </c>
      <c r="C15" s="441">
        <v>681.79899999999998</v>
      </c>
      <c r="D15" s="441">
        <v>113.86799999999999</v>
      </c>
      <c r="E15" s="441">
        <v>47.468000000000004</v>
      </c>
      <c r="F15" s="345">
        <v>1692.7279999999998</v>
      </c>
      <c r="G15" s="441">
        <v>4448.0060000000003</v>
      </c>
      <c r="H15" s="441">
        <v>7575.2209999999995</v>
      </c>
      <c r="I15" s="441">
        <v>1925.4259999999999</v>
      </c>
      <c r="J15" s="441">
        <v>579.29700000000003</v>
      </c>
      <c r="K15" s="276">
        <v>14527.949999999999</v>
      </c>
      <c r="L15" s="673">
        <v>4.6357449734022733</v>
      </c>
    </row>
    <row r="16" spans="1:12" x14ac:dyDescent="0.2">
      <c r="A16" s="344" t="s">
        <v>172</v>
      </c>
      <c r="B16" s="119">
        <v>283.16800000000001</v>
      </c>
      <c r="C16" s="441">
        <v>59.524000000000001</v>
      </c>
      <c r="D16" s="441">
        <v>43.706000000000003</v>
      </c>
      <c r="E16" s="441">
        <v>3.855</v>
      </c>
      <c r="F16" s="345">
        <v>390.25300000000004</v>
      </c>
      <c r="G16" s="441">
        <v>1815.703</v>
      </c>
      <c r="H16" s="441">
        <v>592.57000000000005</v>
      </c>
      <c r="I16" s="441">
        <v>1051.049</v>
      </c>
      <c r="J16" s="441">
        <v>41.816000000000003</v>
      </c>
      <c r="K16" s="276">
        <v>3501.1379999999999</v>
      </c>
      <c r="L16" s="673">
        <v>1.1171832835801121</v>
      </c>
    </row>
    <row r="17" spans="1:12" x14ac:dyDescent="0.2">
      <c r="A17" s="344" t="s">
        <v>173</v>
      </c>
      <c r="B17" s="441">
        <v>141.52099999999999</v>
      </c>
      <c r="C17" s="441">
        <v>228.566</v>
      </c>
      <c r="D17" s="441">
        <v>757.21900000000005</v>
      </c>
      <c r="E17" s="441">
        <v>13.252000000000001</v>
      </c>
      <c r="F17" s="345">
        <v>1140.558</v>
      </c>
      <c r="G17" s="441">
        <v>1620.059</v>
      </c>
      <c r="H17" s="441">
        <v>2896.2809999999999</v>
      </c>
      <c r="I17" s="441">
        <v>17810.341</v>
      </c>
      <c r="J17" s="441">
        <v>159.90100000000001</v>
      </c>
      <c r="K17" s="276">
        <v>22486.582000000002</v>
      </c>
      <c r="L17" s="673">
        <v>7.1752765858567829</v>
      </c>
    </row>
    <row r="18" spans="1:12" x14ac:dyDescent="0.2">
      <c r="A18" s="344" t="s">
        <v>175</v>
      </c>
      <c r="B18" s="441">
        <v>1759.1790000000001</v>
      </c>
      <c r="C18" s="441">
        <v>97.677999999999997</v>
      </c>
      <c r="D18" s="441">
        <v>40.631999999999998</v>
      </c>
      <c r="E18" s="441">
        <v>54.591000000000001</v>
      </c>
      <c r="F18" s="345">
        <v>1952.08</v>
      </c>
      <c r="G18" s="441">
        <v>16573.417000000001</v>
      </c>
      <c r="H18" s="441">
        <v>1243.7180000000001</v>
      </c>
      <c r="I18" s="441">
        <v>578.92999999999995</v>
      </c>
      <c r="J18" s="441">
        <v>634.19500000000005</v>
      </c>
      <c r="K18" s="276">
        <v>19030.260000000002</v>
      </c>
      <c r="L18" s="673">
        <v>6.0723937057560331</v>
      </c>
    </row>
    <row r="19" spans="1:12" x14ac:dyDescent="0.2">
      <c r="A19" s="344" t="s">
        <v>176</v>
      </c>
      <c r="B19" s="441">
        <v>283.82400000000001</v>
      </c>
      <c r="C19" s="441">
        <v>432.17700000000002</v>
      </c>
      <c r="D19" s="441">
        <v>106.79</v>
      </c>
      <c r="E19" s="441">
        <v>14.135</v>
      </c>
      <c r="F19" s="345">
        <v>836.92599999999993</v>
      </c>
      <c r="G19" s="441">
        <v>2448.5819999999999</v>
      </c>
      <c r="H19" s="441">
        <v>4845.2870000000003</v>
      </c>
      <c r="I19" s="441">
        <v>2242.127</v>
      </c>
      <c r="J19" s="441">
        <v>120.89700000000001</v>
      </c>
      <c r="K19" s="276">
        <v>9656.8930000000018</v>
      </c>
      <c r="L19" s="673">
        <v>3.0814322174452422</v>
      </c>
    </row>
    <row r="20" spans="1:12" x14ac:dyDescent="0.2">
      <c r="A20" s="344" t="s">
        <v>177</v>
      </c>
      <c r="B20" s="441">
        <v>679.47900000000004</v>
      </c>
      <c r="C20" s="441">
        <v>1305.713</v>
      </c>
      <c r="D20" s="441">
        <v>335.26100000000002</v>
      </c>
      <c r="E20" s="441">
        <v>3.3519999999999999</v>
      </c>
      <c r="F20" s="345">
        <v>2323.8049999999998</v>
      </c>
      <c r="G20" s="441">
        <v>6692.6319999999996</v>
      </c>
      <c r="H20" s="441">
        <v>13845.94</v>
      </c>
      <c r="I20" s="441">
        <v>4990.2950000000001</v>
      </c>
      <c r="J20" s="441">
        <v>52.676000000000002</v>
      </c>
      <c r="K20" s="276">
        <v>25581.542999999998</v>
      </c>
      <c r="L20" s="673">
        <v>8.1628522519780216</v>
      </c>
    </row>
    <row r="21" spans="1:12" ht="15" x14ac:dyDescent="0.25">
      <c r="A21" s="346" t="s">
        <v>118</v>
      </c>
      <c r="B21" s="675">
        <v>12776.513000000003</v>
      </c>
      <c r="C21" s="675">
        <v>10148.348</v>
      </c>
      <c r="D21" s="675">
        <v>3339.8390000000004</v>
      </c>
      <c r="E21" s="675">
        <v>796.88499999999976</v>
      </c>
      <c r="F21" s="676">
        <v>27061.585000000003</v>
      </c>
      <c r="G21" s="677">
        <v>120586.48099999997</v>
      </c>
      <c r="H21" s="675">
        <v>117040.49500000001</v>
      </c>
      <c r="I21" s="675">
        <v>66089.817999999999</v>
      </c>
      <c r="J21" s="675">
        <v>9672.9650000000001</v>
      </c>
      <c r="K21" s="675">
        <v>313389.75900000002</v>
      </c>
      <c r="L21" s="674">
        <v>100</v>
      </c>
    </row>
    <row r="22" spans="1:12" x14ac:dyDescent="0.2">
      <c r="A22" s="235"/>
      <c r="B22" s="235"/>
      <c r="C22" s="235"/>
      <c r="D22" s="235"/>
      <c r="E22" s="235"/>
      <c r="F22" s="235"/>
      <c r="G22" s="235"/>
      <c r="H22" s="235"/>
      <c r="I22" s="235"/>
      <c r="J22" s="235"/>
      <c r="L22" s="247" t="s">
        <v>236</v>
      </c>
    </row>
    <row r="23" spans="1:12" x14ac:dyDescent="0.2">
      <c r="A23" s="323" t="s">
        <v>570</v>
      </c>
      <c r="B23" s="323"/>
      <c r="C23" s="347"/>
      <c r="D23" s="347"/>
      <c r="E23" s="347"/>
      <c r="F23" s="347"/>
      <c r="G23" s="226"/>
      <c r="H23" s="226"/>
      <c r="I23" s="226"/>
      <c r="J23" s="226"/>
      <c r="K23" s="226"/>
      <c r="L23" s="1"/>
    </row>
    <row r="24" spans="1:12" x14ac:dyDescent="0.2">
      <c r="A24" s="323" t="s">
        <v>237</v>
      </c>
      <c r="B24" s="323"/>
      <c r="C24" s="323"/>
      <c r="D24" s="323"/>
      <c r="E24" s="323"/>
      <c r="F24" s="348"/>
      <c r="G24" s="226"/>
      <c r="H24" s="226"/>
      <c r="I24" s="226"/>
      <c r="J24" s="226"/>
      <c r="K24" s="226"/>
      <c r="L24" s="1"/>
    </row>
  </sheetData>
  <mergeCells count="4">
    <mergeCell ref="A1:F2"/>
    <mergeCell ref="B3:F3"/>
    <mergeCell ref="G3:K3"/>
    <mergeCell ref="L3:L4"/>
  </mergeCells>
  <conditionalFormatting sqref="C8">
    <cfRule type="cellIs" dxfId="232" priority="3" operator="between">
      <formula>0</formula>
      <formula>0.5</formula>
    </cfRule>
    <cfRule type="cellIs" dxfId="231" priority="4" operator="between">
      <formula>0</formula>
      <formula>0.49</formula>
    </cfRule>
  </conditionalFormatting>
  <conditionalFormatting sqref="B16">
    <cfRule type="cellIs" dxfId="230" priority="1" operator="between">
      <formula>0</formula>
      <formula>0.5</formula>
    </cfRule>
    <cfRule type="cellIs" dxfId="229" priority="2" operator="between">
      <formula>0</formula>
      <formula>0.49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J67"/>
  <sheetViews>
    <sheetView workbookViewId="0">
      <selection activeCell="F27" sqref="F27"/>
    </sheetView>
  </sheetViews>
  <sheetFormatPr baseColWidth="10" defaultRowHeight="14.25" x14ac:dyDescent="0.2"/>
  <cols>
    <col min="1" max="1" width="5.5" customWidth="1"/>
    <col min="2" max="2" width="15" customWidth="1"/>
    <col min="3" max="3" width="9.875" customWidth="1"/>
    <col min="4" max="4" width="8.875" customWidth="1"/>
    <col min="5" max="5" width="8" customWidth="1"/>
    <col min="6" max="6" width="9.125" customWidth="1"/>
    <col min="7" max="7" width="9.375" customWidth="1"/>
    <col min="8" max="8" width="7.75" customWidth="1"/>
    <col min="9" max="9" width="9.875" customWidth="1"/>
  </cols>
  <sheetData>
    <row r="1" spans="1:10" x14ac:dyDescent="0.2">
      <c r="A1" s="224" t="s">
        <v>572</v>
      </c>
      <c r="B1" s="224"/>
      <c r="C1" s="224"/>
      <c r="D1" s="224"/>
      <c r="E1" s="224"/>
      <c r="F1" s="224"/>
      <c r="G1" s="224"/>
      <c r="H1" s="1"/>
      <c r="I1" s="1"/>
    </row>
    <row r="2" spans="1:10" x14ac:dyDescent="0.2">
      <c r="A2" s="227"/>
      <c r="B2" s="227"/>
      <c r="C2" s="227"/>
      <c r="D2" s="227"/>
      <c r="E2" s="227"/>
      <c r="F2" s="227"/>
      <c r="G2" s="227"/>
      <c r="H2" s="1"/>
      <c r="I2" s="62" t="s">
        <v>542</v>
      </c>
      <c r="J2" s="62"/>
    </row>
    <row r="3" spans="1:10" x14ac:dyDescent="0.2">
      <c r="A3" s="878" t="s">
        <v>523</v>
      </c>
      <c r="B3" s="878" t="s">
        <v>524</v>
      </c>
      <c r="C3" s="864">
        <f>INDICE!A3</f>
        <v>42644</v>
      </c>
      <c r="D3" s="864">
        <v>41671</v>
      </c>
      <c r="E3" s="882" t="s">
        <v>119</v>
      </c>
      <c r="F3" s="882"/>
      <c r="G3" s="882" t="s">
        <v>120</v>
      </c>
      <c r="H3" s="882"/>
      <c r="I3" s="882"/>
      <c r="J3" s="247"/>
    </row>
    <row r="4" spans="1:10" x14ac:dyDescent="0.2">
      <c r="A4" s="879"/>
      <c r="B4" s="879"/>
      <c r="C4" s="260" t="s">
        <v>54</v>
      </c>
      <c r="D4" s="261" t="s">
        <v>486</v>
      </c>
      <c r="E4" s="260" t="s">
        <v>54</v>
      </c>
      <c r="F4" s="261" t="s">
        <v>486</v>
      </c>
      <c r="G4" s="260" t="s">
        <v>54</v>
      </c>
      <c r="H4" s="262" t="s">
        <v>486</v>
      </c>
      <c r="I4" s="261" t="s">
        <v>546</v>
      </c>
      <c r="J4" s="11"/>
    </row>
    <row r="5" spans="1:10" x14ac:dyDescent="0.2">
      <c r="A5" s="1"/>
      <c r="B5" s="199" t="s">
        <v>368</v>
      </c>
      <c r="C5" s="724">
        <v>2904.7065200000002</v>
      </c>
      <c r="D5" s="186" t="s">
        <v>149</v>
      </c>
      <c r="E5" s="727">
        <v>10817.05759</v>
      </c>
      <c r="F5" s="186">
        <v>19.927957108607071</v>
      </c>
      <c r="G5" s="727">
        <v>12591.5394</v>
      </c>
      <c r="H5" s="186">
        <v>1.0888943057384057</v>
      </c>
      <c r="I5" s="624">
        <v>3.5084831216854644</v>
      </c>
      <c r="J5" s="1"/>
    </row>
    <row r="6" spans="1:10" x14ac:dyDescent="0.2">
      <c r="A6" s="1"/>
      <c r="B6" s="199" t="s">
        <v>545</v>
      </c>
      <c r="C6" s="724">
        <v>0</v>
      </c>
      <c r="D6" s="186">
        <v>-100</v>
      </c>
      <c r="E6" s="727">
        <v>7660.0974499999993</v>
      </c>
      <c r="F6" s="186">
        <v>-30.562666345622503</v>
      </c>
      <c r="G6" s="727">
        <v>9383.4197399999994</v>
      </c>
      <c r="H6" s="186">
        <v>-35.005860179017752</v>
      </c>
      <c r="I6" s="621">
        <v>2.6145786258255455</v>
      </c>
      <c r="J6" s="1"/>
    </row>
    <row r="7" spans="1:10" x14ac:dyDescent="0.2">
      <c r="A7" s="730" t="s">
        <v>530</v>
      </c>
      <c r="B7" s="730"/>
      <c r="C7" s="725">
        <v>2904.7065200000002</v>
      </c>
      <c r="D7" s="195">
        <v>242.37701358946205</v>
      </c>
      <c r="E7" s="725">
        <v>18477.155039999998</v>
      </c>
      <c r="F7" s="195">
        <v>-7.8505861114863418</v>
      </c>
      <c r="G7" s="725">
        <v>21974.959139999999</v>
      </c>
      <c r="H7" s="353">
        <v>-18.288166956480026</v>
      </c>
      <c r="I7" s="195">
        <v>6.1230617475110094</v>
      </c>
      <c r="J7" s="1"/>
    </row>
    <row r="8" spans="1:10" x14ac:dyDescent="0.2">
      <c r="A8" s="827"/>
      <c r="B8" s="199" t="s">
        <v>247</v>
      </c>
      <c r="C8" s="724">
        <v>0</v>
      </c>
      <c r="D8" s="186" t="s">
        <v>149</v>
      </c>
      <c r="E8" s="727">
        <v>845.54129</v>
      </c>
      <c r="F8" s="186" t="s">
        <v>149</v>
      </c>
      <c r="G8" s="727">
        <v>845.54129</v>
      </c>
      <c r="H8" s="186" t="s">
        <v>149</v>
      </c>
      <c r="I8" s="621">
        <v>0.23560005257603012</v>
      </c>
      <c r="J8" s="1"/>
    </row>
    <row r="9" spans="1:10" x14ac:dyDescent="0.2">
      <c r="A9" s="730" t="s">
        <v>344</v>
      </c>
      <c r="B9" s="730"/>
      <c r="C9" s="725">
        <v>0</v>
      </c>
      <c r="D9" s="195" t="s">
        <v>149</v>
      </c>
      <c r="E9" s="725">
        <v>845.54129</v>
      </c>
      <c r="F9" s="195" t="s">
        <v>149</v>
      </c>
      <c r="G9" s="725">
        <v>845.54129</v>
      </c>
      <c r="H9" s="353" t="s">
        <v>149</v>
      </c>
      <c r="I9" s="195">
        <v>0.23560005257603012</v>
      </c>
      <c r="J9" s="1"/>
    </row>
    <row r="10" spans="1:10" s="683" customFormat="1" x14ac:dyDescent="0.2">
      <c r="A10" s="680"/>
      <c r="B10" s="631" t="s">
        <v>251</v>
      </c>
      <c r="C10" s="724">
        <v>759.14288999999997</v>
      </c>
      <c r="D10" s="186">
        <v>-6.8990686680097957</v>
      </c>
      <c r="E10" s="727">
        <v>5995.5736099999995</v>
      </c>
      <c r="F10" s="200">
        <v>-45.122313895069972</v>
      </c>
      <c r="G10" s="727">
        <v>7821.8359599999994</v>
      </c>
      <c r="H10" s="200">
        <v>-42.667951169954563</v>
      </c>
      <c r="I10" s="834">
        <v>2.1794618254740499</v>
      </c>
      <c r="J10" s="680"/>
    </row>
    <row r="11" spans="1:10" s="683" customFormat="1" x14ac:dyDescent="0.2">
      <c r="A11" s="680"/>
      <c r="B11" s="681" t="s">
        <v>369</v>
      </c>
      <c r="C11" s="726">
        <v>759.14288999999997</v>
      </c>
      <c r="D11" s="642">
        <v>-6.8990686680097957</v>
      </c>
      <c r="E11" s="728">
        <v>5995.0015199999989</v>
      </c>
      <c r="F11" s="642">
        <v>-45.127550254005079</v>
      </c>
      <c r="G11" s="728">
        <v>7821.2638699999989</v>
      </c>
      <c r="H11" s="642">
        <v>-42.672144442733853</v>
      </c>
      <c r="I11" s="834">
        <v>2.1793024193803765</v>
      </c>
      <c r="J11" s="680"/>
    </row>
    <row r="12" spans="1:10" s="683" customFormat="1" x14ac:dyDescent="0.2">
      <c r="A12" s="680"/>
      <c r="B12" s="681" t="s">
        <v>366</v>
      </c>
      <c r="C12" s="726">
        <v>0</v>
      </c>
      <c r="D12" s="642" t="s">
        <v>149</v>
      </c>
      <c r="E12" s="728">
        <v>0.57208999999999999</v>
      </c>
      <c r="F12" s="642" t="s">
        <v>149</v>
      </c>
      <c r="G12" s="728">
        <v>0.57208999999999999</v>
      </c>
      <c r="H12" s="642" t="s">
        <v>149</v>
      </c>
      <c r="I12" s="825">
        <v>1.5940609367310859E-4</v>
      </c>
      <c r="J12" s="680"/>
    </row>
    <row r="13" spans="1:10" x14ac:dyDescent="0.2">
      <c r="A13" s="827"/>
      <c r="B13" s="631" t="s">
        <v>218</v>
      </c>
      <c r="C13" s="724">
        <v>3682.4102499999999</v>
      </c>
      <c r="D13" s="186">
        <v>56.941284339216999</v>
      </c>
      <c r="E13" s="727">
        <v>31029.323740000003</v>
      </c>
      <c r="F13" s="200">
        <v>17.165031317313314</v>
      </c>
      <c r="G13" s="727">
        <v>36676.285360000002</v>
      </c>
      <c r="H13" s="200">
        <v>4.6087290518596236</v>
      </c>
      <c r="I13" s="824">
        <v>10.219411945109723</v>
      </c>
      <c r="J13" s="827"/>
    </row>
    <row r="14" spans="1:10" s="683" customFormat="1" x14ac:dyDescent="0.2">
      <c r="A14" s="680"/>
      <c r="B14" s="681" t="s">
        <v>369</v>
      </c>
      <c r="C14" s="726">
        <v>2744.2491199999999</v>
      </c>
      <c r="D14" s="642">
        <v>91.001736691286339</v>
      </c>
      <c r="E14" s="728">
        <v>24200.110510000002</v>
      </c>
      <c r="F14" s="642">
        <v>30.814785729219029</v>
      </c>
      <c r="G14" s="728">
        <v>29847.072130000004</v>
      </c>
      <c r="H14" s="642">
        <v>18.666106767451453</v>
      </c>
      <c r="I14" s="834">
        <v>8.31653267112309</v>
      </c>
      <c r="J14" s="680"/>
    </row>
    <row r="15" spans="1:10" s="683" customFormat="1" x14ac:dyDescent="0.2">
      <c r="A15" s="680"/>
      <c r="B15" s="681" t="s">
        <v>366</v>
      </c>
      <c r="C15" s="726">
        <v>938.16112999999996</v>
      </c>
      <c r="D15" s="642">
        <v>3.140514731850593</v>
      </c>
      <c r="E15" s="728">
        <v>6829.2132300000003</v>
      </c>
      <c r="F15" s="642">
        <v>-14.462815712066629</v>
      </c>
      <c r="G15" s="728">
        <v>6829.2132300000003</v>
      </c>
      <c r="H15" s="642">
        <v>-31.075824185486407</v>
      </c>
      <c r="I15" s="834">
        <v>1.9028792739866325</v>
      </c>
      <c r="J15" s="680"/>
    </row>
    <row r="16" spans="1:10" x14ac:dyDescent="0.2">
      <c r="A16" s="1"/>
      <c r="B16" s="199" t="s">
        <v>611</v>
      </c>
      <c r="C16" s="724">
        <v>0</v>
      </c>
      <c r="D16" s="200">
        <v>-100</v>
      </c>
      <c r="E16" s="727">
        <v>0</v>
      </c>
      <c r="F16" s="200">
        <v>-100</v>
      </c>
      <c r="G16" s="727">
        <v>0</v>
      </c>
      <c r="H16" s="200" t="s">
        <v>149</v>
      </c>
      <c r="I16" s="825">
        <v>0</v>
      </c>
      <c r="J16" s="1"/>
    </row>
    <row r="17" spans="1:10" x14ac:dyDescent="0.2">
      <c r="A17" s="730" t="s">
        <v>514</v>
      </c>
      <c r="B17" s="730"/>
      <c r="C17" s="725">
        <v>4441.55314</v>
      </c>
      <c r="D17" s="195">
        <v>40.262062862831733</v>
      </c>
      <c r="E17" s="725">
        <v>37024.897349999999</v>
      </c>
      <c r="F17" s="195">
        <v>-1.0389992783121029</v>
      </c>
      <c r="G17" s="725">
        <v>44498.121319999998</v>
      </c>
      <c r="H17" s="353">
        <v>-8.643729332860925</v>
      </c>
      <c r="I17" s="195">
        <v>12.398873770583773</v>
      </c>
      <c r="J17" s="827"/>
    </row>
    <row r="18" spans="1:10" x14ac:dyDescent="0.2">
      <c r="A18" s="827"/>
      <c r="B18" s="199" t="s">
        <v>223</v>
      </c>
      <c r="C18" s="724">
        <v>0</v>
      </c>
      <c r="D18" s="186" t="s">
        <v>149</v>
      </c>
      <c r="E18" s="727">
        <v>0</v>
      </c>
      <c r="F18" s="186">
        <v>-100</v>
      </c>
      <c r="G18" s="727">
        <v>0</v>
      </c>
      <c r="H18" s="186">
        <v>-100</v>
      </c>
      <c r="I18" s="793">
        <v>0</v>
      </c>
      <c r="J18" s="827"/>
    </row>
    <row r="19" spans="1:10" x14ac:dyDescent="0.2">
      <c r="A19" s="1"/>
      <c r="B19" s="199" t="s">
        <v>370</v>
      </c>
      <c r="C19" s="724">
        <v>1774.9793</v>
      </c>
      <c r="D19" s="186">
        <v>6.6552644339102809E-2</v>
      </c>
      <c r="E19" s="727">
        <v>23495.108790000002</v>
      </c>
      <c r="F19" s="186">
        <v>-12.527227989420723</v>
      </c>
      <c r="G19" s="727">
        <v>30657.112840000009</v>
      </c>
      <c r="H19" s="186">
        <v>-4.7398796416968434</v>
      </c>
      <c r="I19" s="625">
        <v>8.5422409081090418</v>
      </c>
      <c r="J19" s="1"/>
    </row>
    <row r="20" spans="1:10" x14ac:dyDescent="0.2">
      <c r="A20" s="730" t="s">
        <v>391</v>
      </c>
      <c r="B20" s="730"/>
      <c r="C20" s="725">
        <v>1774.9793</v>
      </c>
      <c r="D20" s="195">
        <v>6.6552644339102809E-2</v>
      </c>
      <c r="E20" s="725">
        <v>23495.108790000002</v>
      </c>
      <c r="F20" s="195">
        <v>-15.55637641701589</v>
      </c>
      <c r="G20" s="725">
        <v>30657.112840000009</v>
      </c>
      <c r="H20" s="353">
        <v>-12.355134512229906</v>
      </c>
      <c r="I20" s="195">
        <v>8.5422409081090418</v>
      </c>
      <c r="J20" s="827"/>
    </row>
    <row r="21" spans="1:10" s="683" customFormat="1" x14ac:dyDescent="0.2">
      <c r="A21" s="680"/>
      <c r="B21" s="631" t="s">
        <v>225</v>
      </c>
      <c r="C21" s="724">
        <v>14987.59519</v>
      </c>
      <c r="D21" s="186">
        <v>-18.574613755530851</v>
      </c>
      <c r="E21" s="727">
        <v>168025.03150000001</v>
      </c>
      <c r="F21" s="200">
        <v>-3.6218293084796112</v>
      </c>
      <c r="G21" s="727">
        <v>211112.55046999999</v>
      </c>
      <c r="H21" s="200">
        <v>2.7788317476317621</v>
      </c>
      <c r="I21" s="834">
        <v>58.824008452847778</v>
      </c>
      <c r="J21" s="680"/>
    </row>
    <row r="22" spans="1:10" s="683" customFormat="1" x14ac:dyDescent="0.2">
      <c r="A22" s="680"/>
      <c r="B22" s="681" t="s">
        <v>369</v>
      </c>
      <c r="C22" s="726">
        <v>13991.641319999999</v>
      </c>
      <c r="D22" s="642">
        <v>-15.561385917472425</v>
      </c>
      <c r="E22" s="728">
        <v>141525.04204</v>
      </c>
      <c r="F22" s="642">
        <v>-0.56629311946424532</v>
      </c>
      <c r="G22" s="728">
        <v>174539.99060999998</v>
      </c>
      <c r="H22" s="642">
        <v>4.2630087247519048</v>
      </c>
      <c r="I22" s="834">
        <v>48.633498388157719</v>
      </c>
      <c r="J22" s="680"/>
    </row>
    <row r="23" spans="1:10" s="683" customFormat="1" x14ac:dyDescent="0.2">
      <c r="A23" s="680"/>
      <c r="B23" s="681" t="s">
        <v>366</v>
      </c>
      <c r="C23" s="726">
        <v>995.95387000000005</v>
      </c>
      <c r="D23" s="642">
        <v>-45.764357053368464</v>
      </c>
      <c r="E23" s="728">
        <v>26499.989459999997</v>
      </c>
      <c r="F23" s="642">
        <v>-17.208878791175707</v>
      </c>
      <c r="G23" s="728">
        <v>36572.559859999994</v>
      </c>
      <c r="H23" s="642">
        <v>-3.7593018544951491</v>
      </c>
      <c r="I23" s="834">
        <v>10.190510064690049</v>
      </c>
      <c r="J23" s="680"/>
    </row>
    <row r="24" spans="1:10" x14ac:dyDescent="0.2">
      <c r="A24" s="827"/>
      <c r="B24" s="199" t="s">
        <v>232</v>
      </c>
      <c r="C24" s="724">
        <v>5128.7267899999988</v>
      </c>
      <c r="D24" s="200">
        <v>-9.4842208694121553</v>
      </c>
      <c r="E24" s="727">
        <v>43053.908769999995</v>
      </c>
      <c r="F24" s="200">
        <v>17.705324381967788</v>
      </c>
      <c r="G24" s="727">
        <v>49800.128059999995</v>
      </c>
      <c r="H24" s="200">
        <v>15.069966210223399</v>
      </c>
      <c r="I24" s="834">
        <v>13.876215068372394</v>
      </c>
      <c r="J24" s="827"/>
    </row>
    <row r="25" spans="1:10" x14ac:dyDescent="0.2">
      <c r="A25" s="730" t="s">
        <v>515</v>
      </c>
      <c r="B25" s="730"/>
      <c r="C25" s="725">
        <v>20116.321979999997</v>
      </c>
      <c r="D25" s="195">
        <v>-16.434957617897997</v>
      </c>
      <c r="E25" s="725">
        <v>211078.94026999999</v>
      </c>
      <c r="F25" s="195">
        <v>7.6774130053482131E-2</v>
      </c>
      <c r="G25" s="725">
        <v>260912.67853</v>
      </c>
      <c r="H25" s="353">
        <v>4.9178507661700763</v>
      </c>
      <c r="I25" s="195">
        <v>72.700223521220181</v>
      </c>
      <c r="J25" s="827"/>
    </row>
    <row r="26" spans="1:10" x14ac:dyDescent="0.2">
      <c r="A26" s="203" t="s">
        <v>118</v>
      </c>
      <c r="B26" s="203"/>
      <c r="C26" s="254">
        <v>29237.560939999999</v>
      </c>
      <c r="D26" s="205">
        <v>-2.0892973524491549</v>
      </c>
      <c r="E26" s="254">
        <v>290921.64273999998</v>
      </c>
      <c r="F26" s="205">
        <v>-1.7838021745672721</v>
      </c>
      <c r="G26" s="254">
        <v>358888.41311999992</v>
      </c>
      <c r="H26" s="626">
        <v>-0.10431970621190051</v>
      </c>
      <c r="I26" s="626">
        <v>100</v>
      </c>
      <c r="J26" s="827"/>
    </row>
    <row r="27" spans="1:10" x14ac:dyDescent="0.2">
      <c r="A27" s="355"/>
      <c r="B27" s="807" t="s">
        <v>371</v>
      </c>
      <c r="C27" s="255">
        <v>17495.033329999998</v>
      </c>
      <c r="D27" s="216">
        <v>-7.075796578442171</v>
      </c>
      <c r="E27" s="255">
        <v>171720.15406999999</v>
      </c>
      <c r="F27" s="216">
        <v>-2.3644462557139107E-2</v>
      </c>
      <c r="G27" s="255">
        <v>212208.32661000002</v>
      </c>
      <c r="H27" s="216">
        <v>2.912036885567959</v>
      </c>
      <c r="I27" s="216">
        <v>59.129333478661195</v>
      </c>
      <c r="J27" s="827"/>
    </row>
    <row r="28" spans="1:10" x14ac:dyDescent="0.2">
      <c r="A28" s="355"/>
      <c r="B28" s="807" t="s">
        <v>372</v>
      </c>
      <c r="C28" s="255">
        <v>11742.527609999999</v>
      </c>
      <c r="D28" s="216">
        <v>6.4189277614745981</v>
      </c>
      <c r="E28" s="255">
        <v>119201.48867000002</v>
      </c>
      <c r="F28" s="216">
        <v>-4.213204900089532</v>
      </c>
      <c r="G28" s="255">
        <v>146680.08650999999</v>
      </c>
      <c r="H28" s="216">
        <v>-4.167989142845351</v>
      </c>
      <c r="I28" s="216">
        <v>40.870666521338826</v>
      </c>
      <c r="J28" s="827"/>
    </row>
    <row r="29" spans="1:10" x14ac:dyDescent="0.2">
      <c r="A29" s="767" t="s">
        <v>518</v>
      </c>
      <c r="B29" s="356"/>
      <c r="C29" s="627">
        <v>4441.55314</v>
      </c>
      <c r="D29" s="628">
        <v>40.262062862831733</v>
      </c>
      <c r="E29" s="629">
        <v>37870.43864</v>
      </c>
      <c r="F29" s="630">
        <v>1.2209830092527492</v>
      </c>
      <c r="G29" s="629">
        <v>45343.662609999999</v>
      </c>
      <c r="H29" s="630">
        <v>-6.9078021373286651</v>
      </c>
      <c r="I29" s="630">
        <v>12.634473823159803</v>
      </c>
      <c r="J29" s="827"/>
    </row>
    <row r="30" spans="1:10" x14ac:dyDescent="0.2">
      <c r="A30" s="767" t="s">
        <v>519</v>
      </c>
      <c r="B30" s="212"/>
      <c r="C30" s="627">
        <v>24796.007799999996</v>
      </c>
      <c r="D30" s="628">
        <v>-7.1131234648419639</v>
      </c>
      <c r="E30" s="629">
        <v>253051.20410000003</v>
      </c>
      <c r="F30" s="630">
        <v>-2.2182051691649529</v>
      </c>
      <c r="G30" s="629">
        <v>313544.75050999993</v>
      </c>
      <c r="H30" s="630">
        <v>0.96275851134754331</v>
      </c>
      <c r="I30" s="630">
        <v>87.365526176840206</v>
      </c>
      <c r="J30" s="827"/>
    </row>
    <row r="31" spans="1:10" x14ac:dyDescent="0.2">
      <c r="A31" s="838" t="s">
        <v>520</v>
      </c>
      <c r="B31" s="782"/>
      <c r="C31" s="757">
        <v>759.14288999999997</v>
      </c>
      <c r="D31" s="758">
        <v>-6.8990686680097957</v>
      </c>
      <c r="E31" s="757">
        <v>5995.5736099999995</v>
      </c>
      <c r="F31" s="758">
        <v>-45.122313895069972</v>
      </c>
      <c r="G31" s="757">
        <v>7821.8359599999994</v>
      </c>
      <c r="H31" s="758">
        <v>-42.667951169954563</v>
      </c>
      <c r="I31" s="758">
        <v>2.1794618254740499</v>
      </c>
      <c r="J31" s="827"/>
    </row>
    <row r="32" spans="1:10" x14ac:dyDescent="0.2">
      <c r="A32" s="684" t="s">
        <v>555</v>
      </c>
      <c r="B32" s="1"/>
      <c r="C32" s="1"/>
      <c r="D32" s="1"/>
      <c r="E32" s="1"/>
      <c r="F32" s="1"/>
      <c r="G32" s="1"/>
      <c r="H32" s="1"/>
      <c r="I32" s="247" t="s">
        <v>236</v>
      </c>
      <c r="J32" s="1"/>
    </row>
    <row r="33" spans="1:10" x14ac:dyDescent="0.2">
      <c r="A33" s="685" t="s">
        <v>640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685" t="s">
        <v>548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ht="14.25" customHeight="1" x14ac:dyDescent="0.2">
      <c r="A35" s="900" t="s">
        <v>656</v>
      </c>
      <c r="B35" s="900"/>
      <c r="C35" s="900"/>
      <c r="D35" s="900"/>
      <c r="E35" s="900"/>
      <c r="F35" s="900"/>
      <c r="G35" s="900"/>
      <c r="H35" s="900"/>
      <c r="I35" s="900"/>
    </row>
    <row r="36" spans="1:10" ht="19.5" customHeight="1" x14ac:dyDescent="0.2">
      <c r="A36" s="900"/>
      <c r="B36" s="900"/>
      <c r="C36" s="900"/>
      <c r="D36" s="900"/>
      <c r="E36" s="900"/>
      <c r="F36" s="900"/>
      <c r="G36" s="900"/>
      <c r="H36" s="900"/>
      <c r="I36" s="900"/>
    </row>
    <row r="63" spans="3:3" x14ac:dyDescent="0.2">
      <c r="C63" t="s">
        <v>571</v>
      </c>
    </row>
    <row r="67" spans="3:3" x14ac:dyDescent="0.2">
      <c r="C67" t="s">
        <v>572</v>
      </c>
    </row>
  </sheetData>
  <mergeCells count="6">
    <mergeCell ref="A35:I36"/>
    <mergeCell ref="A3:A4"/>
    <mergeCell ref="B3:B4"/>
    <mergeCell ref="C3:D3"/>
    <mergeCell ref="E3:F3"/>
    <mergeCell ref="G3:I3"/>
  </mergeCells>
  <conditionalFormatting sqref="I14">
    <cfRule type="cellIs" dxfId="228" priority="19" operator="between">
      <formula>0.00001</formula>
      <formula>0.499</formula>
    </cfRule>
  </conditionalFormatting>
  <conditionalFormatting sqref="I11:I12">
    <cfRule type="cellIs" dxfId="227" priority="15" operator="between">
      <formula>0.00001</formula>
      <formula>0.499</formula>
    </cfRule>
  </conditionalFormatting>
  <conditionalFormatting sqref="I15">
    <cfRule type="cellIs" dxfId="226" priority="12" operator="between">
      <formula>0.00001</formula>
      <formula>0.499</formula>
    </cfRule>
  </conditionalFormatting>
  <conditionalFormatting sqref="I16">
    <cfRule type="cellIs" dxfId="225" priority="11" operator="between">
      <formula>0.00001</formula>
      <formula>0.499</formula>
    </cfRule>
  </conditionalFormatting>
  <conditionalFormatting sqref="I10">
    <cfRule type="cellIs" dxfId="224" priority="10" operator="between">
      <formula>0.00001</formula>
      <formula>0.499</formula>
    </cfRule>
  </conditionalFormatting>
  <conditionalFormatting sqref="I22:I23">
    <cfRule type="cellIs" dxfId="223" priority="8" operator="between">
      <formula>0.00001</formula>
      <formula>0.499</formula>
    </cfRule>
  </conditionalFormatting>
  <conditionalFormatting sqref="I21">
    <cfRule type="cellIs" dxfId="222" priority="6" operator="between">
      <formula>0.00001</formula>
      <formula>0.499</formula>
    </cfRule>
  </conditionalFormatting>
  <conditionalFormatting sqref="I24">
    <cfRule type="cellIs" dxfId="221" priority="5" operator="between">
      <formula>0.00001</formula>
      <formula>0.499</formula>
    </cfRule>
  </conditionalFormatting>
  <conditionalFormatting sqref="I18">
    <cfRule type="cellIs" dxfId="220" priority="2" operator="equal">
      <formula>0</formula>
    </cfRule>
  </conditionalFormatting>
  <conditionalFormatting sqref="F27">
    <cfRule type="cellIs" dxfId="219" priority="1" operator="between">
      <formula>-0.49</formula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I23"/>
  <sheetViews>
    <sheetView workbookViewId="0">
      <selection activeCell="F28" sqref="F28"/>
    </sheetView>
  </sheetViews>
  <sheetFormatPr baseColWidth="10" defaultRowHeight="14.25" x14ac:dyDescent="0.2"/>
  <cols>
    <col min="1" max="1" width="25.25" customWidth="1"/>
    <col min="3" max="3" width="11.875" bestFit="1" customWidth="1"/>
    <col min="8" max="8" width="10.375" customWidth="1"/>
    <col min="40" max="40" width="10.875" bestFit="1" customWidth="1"/>
  </cols>
  <sheetData>
    <row r="1" spans="1:9" x14ac:dyDescent="0.2">
      <c r="A1" s="892" t="s">
        <v>18</v>
      </c>
      <c r="B1" s="892"/>
      <c r="C1" s="892"/>
      <c r="D1" s="892"/>
      <c r="E1" s="892"/>
      <c r="F1" s="892"/>
      <c r="G1" s="1"/>
      <c r="H1" s="1"/>
    </row>
    <row r="2" spans="1:9" x14ac:dyDescent="0.2">
      <c r="A2" s="893"/>
      <c r="B2" s="893"/>
      <c r="C2" s="893"/>
      <c r="D2" s="893"/>
      <c r="E2" s="893"/>
      <c r="F2" s="893"/>
      <c r="G2" s="11"/>
      <c r="H2" s="62" t="s">
        <v>542</v>
      </c>
    </row>
    <row r="3" spans="1:9" x14ac:dyDescent="0.2">
      <c r="A3" s="12"/>
      <c r="B3" s="864">
        <f>INDICE!A3</f>
        <v>42644</v>
      </c>
      <c r="C3" s="864">
        <v>41671</v>
      </c>
      <c r="D3" s="882" t="s">
        <v>119</v>
      </c>
      <c r="E3" s="882"/>
      <c r="F3" s="882" t="s">
        <v>120</v>
      </c>
      <c r="G3" s="882"/>
      <c r="H3" s="882"/>
    </row>
    <row r="4" spans="1:9" x14ac:dyDescent="0.2">
      <c r="A4" s="603"/>
      <c r="B4" s="260" t="s">
        <v>54</v>
      </c>
      <c r="C4" s="261" t="s">
        <v>486</v>
      </c>
      <c r="D4" s="260" t="s">
        <v>54</v>
      </c>
      <c r="E4" s="261" t="s">
        <v>486</v>
      </c>
      <c r="F4" s="260" t="s">
        <v>54</v>
      </c>
      <c r="G4" s="262" t="s">
        <v>486</v>
      </c>
      <c r="H4" s="261" t="s">
        <v>546</v>
      </c>
      <c r="I4" s="62"/>
    </row>
    <row r="5" spans="1:9" ht="14.1" customHeight="1" x14ac:dyDescent="0.2">
      <c r="A5" s="632" t="s">
        <v>374</v>
      </c>
      <c r="B5" s="357">
        <v>17495.033330000002</v>
      </c>
      <c r="C5" s="358">
        <v>-7.0757965784421701</v>
      </c>
      <c r="D5" s="357">
        <v>171720.15407000002</v>
      </c>
      <c r="E5" s="846">
        <v>-2.3644462557121756E-2</v>
      </c>
      <c r="F5" s="357">
        <v>212208.32661000002</v>
      </c>
      <c r="G5" s="358">
        <v>2.912036885567959</v>
      </c>
      <c r="H5" s="358">
        <v>59.129333478661195</v>
      </c>
    </row>
    <row r="6" spans="1:9" x14ac:dyDescent="0.2">
      <c r="A6" s="620" t="s">
        <v>375</v>
      </c>
      <c r="B6" s="686">
        <v>6777.3416000000007</v>
      </c>
      <c r="C6" s="687">
        <v>-4.9847602367886354</v>
      </c>
      <c r="D6" s="686">
        <v>61379.685600000004</v>
      </c>
      <c r="E6" s="687">
        <v>0.90880060761021275</v>
      </c>
      <c r="F6" s="686">
        <v>76620.938769999993</v>
      </c>
      <c r="G6" s="687">
        <v>4.432001258775351</v>
      </c>
      <c r="H6" s="687">
        <v>21.349515885423862</v>
      </c>
    </row>
    <row r="7" spans="1:9" x14ac:dyDescent="0.2">
      <c r="A7" s="620" t="s">
        <v>376</v>
      </c>
      <c r="B7" s="688">
        <v>7214.2997200000009</v>
      </c>
      <c r="C7" s="687">
        <v>-23.555416067352006</v>
      </c>
      <c r="D7" s="686">
        <v>80145.356440000003</v>
      </c>
      <c r="E7" s="687">
        <v>-1.6671616117353565</v>
      </c>
      <c r="F7" s="686">
        <v>97919.05184</v>
      </c>
      <c r="G7" s="687">
        <v>4.1311542511651105</v>
      </c>
      <c r="H7" s="687">
        <v>27.28398250273386</v>
      </c>
    </row>
    <row r="8" spans="1:9" x14ac:dyDescent="0.2">
      <c r="A8" s="620" t="s">
        <v>616</v>
      </c>
      <c r="B8" s="688">
        <v>0</v>
      </c>
      <c r="C8" s="689">
        <v>-100</v>
      </c>
      <c r="D8" s="686">
        <v>0</v>
      </c>
      <c r="E8" s="689">
        <v>-100</v>
      </c>
      <c r="F8" s="686">
        <v>0</v>
      </c>
      <c r="G8" s="689">
        <v>-100</v>
      </c>
      <c r="H8" s="686">
        <v>0</v>
      </c>
    </row>
    <row r="9" spans="1:9" x14ac:dyDescent="0.2">
      <c r="A9" s="620" t="s">
        <v>617</v>
      </c>
      <c r="B9" s="686">
        <v>3503.39201</v>
      </c>
      <c r="C9" s="687">
        <v>55.556678475396495</v>
      </c>
      <c r="D9" s="686">
        <v>30195.112029999997</v>
      </c>
      <c r="E9" s="687">
        <v>2.617684391309048</v>
      </c>
      <c r="F9" s="686">
        <v>37668.335999999996</v>
      </c>
      <c r="G9" s="687">
        <v>-2.9046193409981624</v>
      </c>
      <c r="H9" s="687">
        <v>10.495835090503466</v>
      </c>
    </row>
    <row r="10" spans="1:9" x14ac:dyDescent="0.2">
      <c r="A10" s="632" t="s">
        <v>377</v>
      </c>
      <c r="B10" s="634">
        <v>11742.527609999999</v>
      </c>
      <c r="C10" s="358">
        <v>6.4189277614746336</v>
      </c>
      <c r="D10" s="634">
        <v>119200.91658000002</v>
      </c>
      <c r="E10" s="358">
        <v>-4.2136646147140775</v>
      </c>
      <c r="F10" s="634">
        <v>146679.51442000002</v>
      </c>
      <c r="G10" s="358">
        <v>-4.1683629122941781</v>
      </c>
      <c r="H10" s="358">
        <v>40.870507115245161</v>
      </c>
    </row>
    <row r="11" spans="1:9" x14ac:dyDescent="0.2">
      <c r="A11" s="620" t="s">
        <v>378</v>
      </c>
      <c r="B11" s="686">
        <v>2803.9309699999999</v>
      </c>
      <c r="C11" s="687">
        <v>-16.1590141927954</v>
      </c>
      <c r="D11" s="686">
        <v>28937.531819999997</v>
      </c>
      <c r="E11" s="687">
        <v>-3.5422150017660261</v>
      </c>
      <c r="F11" s="686">
        <v>36797.056170000003</v>
      </c>
      <c r="G11" s="687">
        <v>5.4438489713445115</v>
      </c>
      <c r="H11" s="687">
        <v>10.253063299008302</v>
      </c>
    </row>
    <row r="12" spans="1:9" x14ac:dyDescent="0.2">
      <c r="A12" s="620" t="s">
        <v>379</v>
      </c>
      <c r="B12" s="686">
        <v>906.88668999999993</v>
      </c>
      <c r="C12" s="687">
        <v>-52.588503634461603</v>
      </c>
      <c r="D12" s="686">
        <v>13265.988890000001</v>
      </c>
      <c r="E12" s="687">
        <v>-34.462777572026219</v>
      </c>
      <c r="F12" s="686">
        <v>15938.164520000002</v>
      </c>
      <c r="G12" s="687">
        <v>-33.141129951196397</v>
      </c>
      <c r="H12" s="687">
        <v>4.4409805213384885</v>
      </c>
    </row>
    <row r="13" spans="1:9" x14ac:dyDescent="0.2">
      <c r="A13" s="620" t="s">
        <v>380</v>
      </c>
      <c r="B13" s="686">
        <v>0</v>
      </c>
      <c r="C13" s="687">
        <v>-100</v>
      </c>
      <c r="D13" s="686">
        <v>7658.8362899999993</v>
      </c>
      <c r="E13" s="687">
        <v>-37.91530447232325</v>
      </c>
      <c r="F13" s="686">
        <v>9432.3881600000004</v>
      </c>
      <c r="G13" s="687">
        <v>-46.557854687042564</v>
      </c>
      <c r="H13" s="687">
        <v>2.6282230953068231</v>
      </c>
    </row>
    <row r="14" spans="1:9" x14ac:dyDescent="0.2">
      <c r="A14" s="620" t="s">
        <v>381</v>
      </c>
      <c r="B14" s="686">
        <v>3714.9169999999999</v>
      </c>
      <c r="C14" s="687">
        <v>60.528295515903785</v>
      </c>
      <c r="D14" s="686">
        <v>31745.212019999999</v>
      </c>
      <c r="E14" s="687">
        <v>23.839771460305418</v>
      </c>
      <c r="F14" s="686">
        <v>39253.740549999988</v>
      </c>
      <c r="G14" s="687">
        <v>28.531205374697983</v>
      </c>
      <c r="H14" s="687">
        <v>10.93758926590781</v>
      </c>
    </row>
    <row r="15" spans="1:9" x14ac:dyDescent="0.2">
      <c r="A15" s="620" t="s">
        <v>382</v>
      </c>
      <c r="B15" s="686">
        <v>961.38075000000003</v>
      </c>
      <c r="C15" s="687">
        <v>3.6975697652474659</v>
      </c>
      <c r="D15" s="686">
        <v>10987.899089999999</v>
      </c>
      <c r="E15" s="687">
        <v>-20.609580541736413</v>
      </c>
      <c r="F15" s="686">
        <v>13667.141230000003</v>
      </c>
      <c r="G15" s="687">
        <v>-20.411527015727788</v>
      </c>
      <c r="H15" s="687">
        <v>3.8081868152790381</v>
      </c>
    </row>
    <row r="16" spans="1:9" x14ac:dyDescent="0.2">
      <c r="A16" s="620" t="s">
        <v>383</v>
      </c>
      <c r="B16" s="686">
        <v>3355.4122000000002</v>
      </c>
      <c r="C16" s="687">
        <v>322.8052942328693</v>
      </c>
      <c r="D16" s="686">
        <v>26605.448469999996</v>
      </c>
      <c r="E16" s="687">
        <v>18.817123523369805</v>
      </c>
      <c r="F16" s="686">
        <v>31591.023790000003</v>
      </c>
      <c r="G16" s="687">
        <v>9.0791786581796039</v>
      </c>
      <c r="H16" s="687">
        <v>8.8024641184046963</v>
      </c>
    </row>
    <row r="17" spans="1:8" x14ac:dyDescent="0.2">
      <c r="A17" s="690" t="s">
        <v>384</v>
      </c>
      <c r="B17" s="839">
        <v>0</v>
      </c>
      <c r="C17" s="815" t="s">
        <v>149</v>
      </c>
      <c r="D17" s="815">
        <v>0.57208999999999999</v>
      </c>
      <c r="E17" s="815" t="s">
        <v>149</v>
      </c>
      <c r="F17" s="815">
        <v>0.57208999999999999</v>
      </c>
      <c r="G17" s="816" t="s">
        <v>149</v>
      </c>
      <c r="H17" s="817">
        <v>1.5940609367310859E-4</v>
      </c>
    </row>
    <row r="18" spans="1:8" x14ac:dyDescent="0.2">
      <c r="A18" s="633" t="s">
        <v>118</v>
      </c>
      <c r="B18" s="69">
        <v>29237.560940000003</v>
      </c>
      <c r="C18" s="70">
        <v>-2.0892973524491425</v>
      </c>
      <c r="D18" s="69">
        <v>290921.64273999992</v>
      </c>
      <c r="E18" s="70">
        <v>-1.7838021745672923</v>
      </c>
      <c r="F18" s="69">
        <v>358888.41311999992</v>
      </c>
      <c r="G18" s="70">
        <v>-0.10431970621190051</v>
      </c>
      <c r="H18" s="70">
        <v>100</v>
      </c>
    </row>
    <row r="19" spans="1:8" x14ac:dyDescent="0.2">
      <c r="A19" s="679"/>
      <c r="B19" s="1"/>
      <c r="C19" s="1"/>
      <c r="D19" s="1"/>
      <c r="E19" s="1"/>
      <c r="F19" s="1"/>
      <c r="G19" s="1"/>
      <c r="H19" s="247" t="s">
        <v>236</v>
      </c>
    </row>
    <row r="20" spans="1:8" x14ac:dyDescent="0.2">
      <c r="A20" s="684" t="s">
        <v>373</v>
      </c>
      <c r="B20" s="1"/>
      <c r="C20" s="1"/>
      <c r="D20" s="1"/>
      <c r="E20" s="1"/>
      <c r="F20" s="1"/>
      <c r="G20" s="1"/>
      <c r="H20" s="1"/>
    </row>
    <row r="21" spans="1:8" x14ac:dyDescent="0.2">
      <c r="A21" s="685" t="s">
        <v>640</v>
      </c>
      <c r="B21" s="1"/>
      <c r="C21" s="1"/>
      <c r="D21" s="1"/>
      <c r="E21" s="1"/>
      <c r="F21" s="1"/>
      <c r="G21" s="1"/>
      <c r="H21" s="1"/>
    </row>
    <row r="22" spans="1:8" x14ac:dyDescent="0.2">
      <c r="A22" s="900" t="s">
        <v>656</v>
      </c>
      <c r="B22" s="900"/>
      <c r="C22" s="900"/>
      <c r="D22" s="900"/>
      <c r="E22" s="900"/>
      <c r="F22" s="900"/>
      <c r="G22" s="900"/>
      <c r="H22" s="900"/>
    </row>
    <row r="23" spans="1:8" x14ac:dyDescent="0.2">
      <c r="A23" s="900"/>
      <c r="B23" s="900"/>
      <c r="C23" s="900"/>
      <c r="D23" s="900"/>
      <c r="E23" s="900"/>
      <c r="F23" s="900"/>
      <c r="G23" s="900"/>
      <c r="H23" s="900"/>
    </row>
  </sheetData>
  <mergeCells count="5">
    <mergeCell ref="A1:F2"/>
    <mergeCell ref="B3:C3"/>
    <mergeCell ref="D3:E3"/>
    <mergeCell ref="F3:H3"/>
    <mergeCell ref="A22:H23"/>
  </mergeCells>
  <conditionalFormatting sqref="H17">
    <cfRule type="cellIs" dxfId="218" priority="8" operator="between">
      <formula>0.0001</formula>
      <formula>0.44999</formula>
    </cfRule>
  </conditionalFormatting>
  <conditionalFormatting sqref="E5">
    <cfRule type="cellIs" dxfId="217" priority="1" operator="between">
      <formula>-0.49</formula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H9"/>
  <sheetViews>
    <sheetView workbookViewId="0"/>
  </sheetViews>
  <sheetFormatPr baseColWidth="10" defaultRowHeight="14.25" x14ac:dyDescent="0.2"/>
  <cols>
    <col min="1" max="1" width="16.375" customWidth="1"/>
  </cols>
  <sheetData>
    <row r="1" spans="1:8" ht="15" x14ac:dyDescent="0.25">
      <c r="A1" s="429" t="s">
        <v>584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544</v>
      </c>
      <c r="H2" s="1"/>
    </row>
    <row r="3" spans="1:8" x14ac:dyDescent="0.2">
      <c r="A3" s="63"/>
      <c r="B3" s="864">
        <f>INDICE!A3</f>
        <v>42644</v>
      </c>
      <c r="C3" s="882">
        <v>41671</v>
      </c>
      <c r="D3" s="882" t="s">
        <v>119</v>
      </c>
      <c r="E3" s="882"/>
      <c r="F3" s="882" t="s">
        <v>120</v>
      </c>
      <c r="G3" s="882"/>
      <c r="H3" s="1"/>
    </row>
    <row r="4" spans="1:8" x14ac:dyDescent="0.2">
      <c r="A4" s="75"/>
      <c r="B4" s="260" t="s">
        <v>393</v>
      </c>
      <c r="C4" s="261" t="s">
        <v>486</v>
      </c>
      <c r="D4" s="260" t="s">
        <v>393</v>
      </c>
      <c r="E4" s="261" t="s">
        <v>486</v>
      </c>
      <c r="F4" s="260" t="s">
        <v>393</v>
      </c>
      <c r="G4" s="262" t="s">
        <v>486</v>
      </c>
      <c r="H4" s="1"/>
    </row>
    <row r="5" spans="1:8" x14ac:dyDescent="0.2">
      <c r="A5" s="690" t="s">
        <v>543</v>
      </c>
      <c r="B5" s="691">
        <v>14.755511007761051</v>
      </c>
      <c r="C5" s="654">
        <v>-26.581811738803118</v>
      </c>
      <c r="D5" s="692">
        <v>15.373442498999415</v>
      </c>
      <c r="E5" s="654">
        <v>-30.626163146970541</v>
      </c>
      <c r="F5" s="692">
        <v>16.070110476658616</v>
      </c>
      <c r="G5" s="654">
        <v>-29.708067985946059</v>
      </c>
      <c r="H5" s="1"/>
    </row>
    <row r="6" spans="1:8" x14ac:dyDescent="0.2">
      <c r="A6" s="65"/>
      <c r="B6" s="65"/>
      <c r="C6" s="65"/>
      <c r="D6" s="65"/>
      <c r="E6" s="65"/>
      <c r="F6" s="65"/>
      <c r="G6" s="71" t="s">
        <v>394</v>
      </c>
      <c r="H6" s="1"/>
    </row>
    <row r="7" spans="1:8" x14ac:dyDescent="0.2">
      <c r="A7" s="274" t="s">
        <v>555</v>
      </c>
      <c r="B7" s="94"/>
      <c r="C7" s="288"/>
      <c r="D7" s="288"/>
      <c r="E7" s="288"/>
      <c r="F7" s="94"/>
      <c r="G7" s="94"/>
      <c r="H7" s="1"/>
    </row>
    <row r="8" spans="1:8" x14ac:dyDescent="0.2">
      <c r="A8" s="684" t="s">
        <v>395</v>
      </c>
      <c r="B8" s="134"/>
      <c r="C8" s="134"/>
      <c r="D8" s="134"/>
      <c r="E8" s="134"/>
      <c r="F8" s="134"/>
      <c r="G8" s="134"/>
      <c r="H8" s="1"/>
    </row>
    <row r="9" spans="1:8" x14ac:dyDescent="0.2">
      <c r="A9" s="1"/>
      <c r="B9" s="1"/>
      <c r="C9" s="1"/>
      <c r="D9" s="1"/>
      <c r="E9" s="1"/>
      <c r="F9" s="1"/>
      <c r="G9" s="1"/>
      <c r="H9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N51"/>
  <sheetViews>
    <sheetView workbookViewId="0">
      <selection activeCell="I13" sqref="I13"/>
    </sheetView>
  </sheetViews>
  <sheetFormatPr baseColWidth="10" defaultRowHeight="14.25" x14ac:dyDescent="0.2"/>
  <cols>
    <col min="1" max="1" width="11" customWidth="1"/>
    <col min="2" max="2" width="15.625" customWidth="1"/>
    <col min="7" max="7" width="11" style="696"/>
    <col min="10" max="12" width="11" style="1"/>
  </cols>
  <sheetData>
    <row r="1" spans="1:14" x14ac:dyDescent="0.2">
      <c r="A1" s="892" t="s">
        <v>385</v>
      </c>
      <c r="B1" s="892"/>
      <c r="C1" s="892"/>
      <c r="D1" s="892"/>
      <c r="E1" s="892"/>
      <c r="F1" s="892"/>
      <c r="G1" s="892"/>
      <c r="H1" s="1"/>
      <c r="I1" s="1"/>
    </row>
    <row r="2" spans="1:14" x14ac:dyDescent="0.2">
      <c r="A2" s="893"/>
      <c r="B2" s="893"/>
      <c r="C2" s="893"/>
      <c r="D2" s="893"/>
      <c r="E2" s="893"/>
      <c r="F2" s="893"/>
      <c r="G2" s="893"/>
      <c r="H2" s="11"/>
      <c r="I2" s="62" t="s">
        <v>542</v>
      </c>
    </row>
    <row r="3" spans="1:14" x14ac:dyDescent="0.2">
      <c r="A3" s="878" t="s">
        <v>523</v>
      </c>
      <c r="B3" s="878" t="s">
        <v>524</v>
      </c>
      <c r="C3" s="861">
        <f>INDICE!A3</f>
        <v>42644</v>
      </c>
      <c r="D3" s="862">
        <v>41671</v>
      </c>
      <c r="E3" s="862" t="s">
        <v>119</v>
      </c>
      <c r="F3" s="862"/>
      <c r="G3" s="862" t="s">
        <v>120</v>
      </c>
      <c r="H3" s="862"/>
      <c r="I3" s="862"/>
    </row>
    <row r="4" spans="1:14" x14ac:dyDescent="0.2">
      <c r="A4" s="879"/>
      <c r="B4" s="879"/>
      <c r="C4" s="97" t="s">
        <v>54</v>
      </c>
      <c r="D4" s="97" t="s">
        <v>486</v>
      </c>
      <c r="E4" s="97" t="s">
        <v>54</v>
      </c>
      <c r="F4" s="97" t="s">
        <v>486</v>
      </c>
      <c r="G4" s="97" t="s">
        <v>54</v>
      </c>
      <c r="H4" s="443" t="s">
        <v>486</v>
      </c>
      <c r="I4" s="443" t="s">
        <v>109</v>
      </c>
    </row>
    <row r="5" spans="1:14" x14ac:dyDescent="0.2">
      <c r="A5" s="616"/>
      <c r="B5" s="638" t="s">
        <v>210</v>
      </c>
      <c r="C5" s="201">
        <v>0</v>
      </c>
      <c r="D5" s="186" t="s">
        <v>149</v>
      </c>
      <c r="E5" s="359">
        <v>0</v>
      </c>
      <c r="F5" s="186">
        <v>-100</v>
      </c>
      <c r="G5" s="359">
        <v>0</v>
      </c>
      <c r="H5" s="186">
        <v>-100</v>
      </c>
      <c r="I5" s="635">
        <v>0</v>
      </c>
    </row>
    <row r="6" spans="1:14" x14ac:dyDescent="0.2">
      <c r="A6" s="800" t="s">
        <v>344</v>
      </c>
      <c r="B6" s="639"/>
      <c r="C6" s="362">
        <v>0</v>
      </c>
      <c r="D6" s="195" t="s">
        <v>149</v>
      </c>
      <c r="E6" s="191">
        <v>0</v>
      </c>
      <c r="F6" s="360">
        <v>-100</v>
      </c>
      <c r="G6" s="191">
        <v>0</v>
      </c>
      <c r="H6" s="360">
        <v>-100</v>
      </c>
      <c r="I6" s="361">
        <v>0</v>
      </c>
    </row>
    <row r="7" spans="1:14" x14ac:dyDescent="0.2">
      <c r="A7" s="616"/>
      <c r="B7" s="638" t="s">
        <v>248</v>
      </c>
      <c r="C7" s="201">
        <v>0</v>
      </c>
      <c r="D7" s="186" t="s">
        <v>149</v>
      </c>
      <c r="E7" s="359">
        <v>0</v>
      </c>
      <c r="F7" s="186">
        <v>-100</v>
      </c>
      <c r="G7" s="359">
        <v>0</v>
      </c>
      <c r="H7" s="186">
        <v>-100</v>
      </c>
      <c r="I7" s="637">
        <v>0</v>
      </c>
    </row>
    <row r="8" spans="1:14" x14ac:dyDescent="0.2">
      <c r="A8" s="616"/>
      <c r="B8" s="638" t="s">
        <v>212</v>
      </c>
      <c r="C8" s="201">
        <v>0</v>
      </c>
      <c r="D8" s="186" t="s">
        <v>149</v>
      </c>
      <c r="E8" s="359">
        <v>0</v>
      </c>
      <c r="F8" s="186">
        <v>-100</v>
      </c>
      <c r="G8" s="622">
        <v>960.33753000000002</v>
      </c>
      <c r="H8" s="186">
        <v>-46.136988426551454</v>
      </c>
      <c r="I8" s="637">
        <v>2.0619831522518588</v>
      </c>
    </row>
    <row r="9" spans="1:14" x14ac:dyDescent="0.2">
      <c r="A9" s="616"/>
      <c r="B9" s="638" t="s">
        <v>610</v>
      </c>
      <c r="C9" s="761">
        <v>0</v>
      </c>
      <c r="D9" s="762" t="s">
        <v>149</v>
      </c>
      <c r="E9" s="763">
        <v>350.54465000000005</v>
      </c>
      <c r="F9" s="762" t="s">
        <v>149</v>
      </c>
      <c r="G9" s="763">
        <v>350.54465000000005</v>
      </c>
      <c r="H9" s="762" t="s">
        <v>149</v>
      </c>
      <c r="I9" s="637">
        <v>0.75266991014297302</v>
      </c>
    </row>
    <row r="10" spans="1:14" x14ac:dyDescent="0.2">
      <c r="A10" s="800" t="s">
        <v>530</v>
      </c>
      <c r="B10" s="639"/>
      <c r="C10" s="362">
        <v>0</v>
      </c>
      <c r="D10" s="195" t="s">
        <v>149</v>
      </c>
      <c r="E10" s="191">
        <v>350.54465000000005</v>
      </c>
      <c r="F10" s="360">
        <v>-87.89005428920909</v>
      </c>
      <c r="G10" s="251">
        <v>1310.8821800000001</v>
      </c>
      <c r="H10" s="360">
        <v>-65.234700613145009</v>
      </c>
      <c r="I10" s="361">
        <v>2.8146530623948318</v>
      </c>
    </row>
    <row r="11" spans="1:14" x14ac:dyDescent="0.2">
      <c r="A11" s="617"/>
      <c r="B11" s="638" t="s">
        <v>670</v>
      </c>
      <c r="C11" s="201">
        <v>0.60359000000000007</v>
      </c>
      <c r="D11" s="186" t="s">
        <v>149</v>
      </c>
      <c r="E11" s="188">
        <v>1.83125</v>
      </c>
      <c r="F11" s="186" t="s">
        <v>149</v>
      </c>
      <c r="G11" s="188">
        <v>1.83125</v>
      </c>
      <c r="H11" s="186" t="s">
        <v>149</v>
      </c>
      <c r="I11" s="635">
        <v>3.9319578060863832E-3</v>
      </c>
      <c r="J11" s="452"/>
    </row>
    <row r="12" spans="1:14" x14ac:dyDescent="0.2">
      <c r="A12" s="617"/>
      <c r="B12" s="638" t="s">
        <v>310</v>
      </c>
      <c r="C12" s="201">
        <v>0</v>
      </c>
      <c r="D12" s="186" t="s">
        <v>149</v>
      </c>
      <c r="E12" s="188">
        <v>0</v>
      </c>
      <c r="F12" s="186">
        <v>-100</v>
      </c>
      <c r="G12" s="188">
        <v>0</v>
      </c>
      <c r="H12" s="186">
        <v>-100</v>
      </c>
      <c r="I12" s="636">
        <v>0</v>
      </c>
      <c r="J12" s="452"/>
    </row>
    <row r="13" spans="1:14" x14ac:dyDescent="0.2">
      <c r="A13" s="617"/>
      <c r="B13" s="638" t="s">
        <v>314</v>
      </c>
      <c r="C13" s="201">
        <v>0</v>
      </c>
      <c r="D13" s="186" t="s">
        <v>149</v>
      </c>
      <c r="E13" s="188">
        <v>0.60672999999999999</v>
      </c>
      <c r="F13" s="186" t="s">
        <v>149</v>
      </c>
      <c r="G13" s="188">
        <v>0.60672999999999999</v>
      </c>
      <c r="H13" s="186">
        <v>-30.471901356802345</v>
      </c>
      <c r="I13" s="644">
        <v>1.3027367970985893E-3</v>
      </c>
      <c r="J13" s="452"/>
      <c r="M13" s="764"/>
      <c r="N13" s="764"/>
    </row>
    <row r="14" spans="1:14" x14ac:dyDescent="0.2">
      <c r="A14" s="617"/>
      <c r="B14" s="638" t="s">
        <v>251</v>
      </c>
      <c r="C14" s="201">
        <v>82.393079999999998</v>
      </c>
      <c r="D14" s="186">
        <v>-49.239148602489976</v>
      </c>
      <c r="E14" s="188">
        <v>6824.2974899999999</v>
      </c>
      <c r="F14" s="186">
        <v>17.877470263746311</v>
      </c>
      <c r="G14" s="188">
        <v>6878.9718400000002</v>
      </c>
      <c r="H14" s="186">
        <v>18.424994901369072</v>
      </c>
      <c r="I14" s="644">
        <v>14.770144450040362</v>
      </c>
      <c r="J14" s="452"/>
      <c r="K14" s="827"/>
      <c r="L14" s="827"/>
      <c r="M14" s="764"/>
      <c r="N14" s="764"/>
    </row>
    <row r="15" spans="1:14" x14ac:dyDescent="0.2">
      <c r="A15" s="616"/>
      <c r="B15" s="645" t="s">
        <v>369</v>
      </c>
      <c r="C15" s="641">
        <v>62.665010000000002</v>
      </c>
      <c r="D15" s="642">
        <v>-54.800419703623803</v>
      </c>
      <c r="E15" s="643">
        <v>6560.3231500000002</v>
      </c>
      <c r="F15" s="642">
        <v>17.75469722696646</v>
      </c>
      <c r="G15" s="682">
        <v>6574.838060000001</v>
      </c>
      <c r="H15" s="642">
        <v>18.015232995288585</v>
      </c>
      <c r="I15" s="765">
        <v>14.117125369977259</v>
      </c>
      <c r="J15" s="452"/>
      <c r="K15" s="827"/>
      <c r="L15" s="827"/>
      <c r="M15" s="764"/>
      <c r="N15" s="764"/>
    </row>
    <row r="16" spans="1:14" x14ac:dyDescent="0.2">
      <c r="A16" s="616"/>
      <c r="B16" s="645" t="s">
        <v>366</v>
      </c>
      <c r="C16" s="641">
        <v>19.728069999999995</v>
      </c>
      <c r="D16" s="642">
        <v>-16.67305864712468</v>
      </c>
      <c r="E16" s="770">
        <v>263.97434000000004</v>
      </c>
      <c r="F16" s="642">
        <v>21.013069535872063</v>
      </c>
      <c r="G16" s="682">
        <v>304.13377999999994</v>
      </c>
      <c r="H16" s="642">
        <v>28.035454598728126</v>
      </c>
      <c r="I16" s="637">
        <v>0.65301908006310361</v>
      </c>
      <c r="J16" s="452"/>
      <c r="K16" s="827"/>
      <c r="L16" s="827"/>
      <c r="M16" s="764"/>
      <c r="N16" s="764"/>
    </row>
    <row r="17" spans="1:14" x14ac:dyDescent="0.2">
      <c r="A17" s="617"/>
      <c r="B17" s="638" t="s">
        <v>252</v>
      </c>
      <c r="C17" s="201">
        <v>0</v>
      </c>
      <c r="D17" s="186" t="s">
        <v>149</v>
      </c>
      <c r="E17" s="359">
        <v>0</v>
      </c>
      <c r="F17" s="186" t="s">
        <v>149</v>
      </c>
      <c r="G17" s="359">
        <v>0</v>
      </c>
      <c r="H17" s="186">
        <v>-100</v>
      </c>
      <c r="I17" s="636">
        <v>0</v>
      </c>
      <c r="J17" s="452"/>
      <c r="K17" s="822"/>
      <c r="M17" s="764"/>
      <c r="N17" s="764"/>
    </row>
    <row r="18" spans="1:14" x14ac:dyDescent="0.2">
      <c r="A18" s="617"/>
      <c r="B18" s="638" t="s">
        <v>216</v>
      </c>
      <c r="C18" s="201">
        <v>4.4696499999999997</v>
      </c>
      <c r="D18" s="186">
        <v>-41.68944261439615</v>
      </c>
      <c r="E18" s="359">
        <v>60.277569999999997</v>
      </c>
      <c r="F18" s="186">
        <v>-21.03397523107466</v>
      </c>
      <c r="G18" s="188">
        <v>727.58989999999983</v>
      </c>
      <c r="H18" s="186">
        <v>689.52643273745821</v>
      </c>
      <c r="I18" s="644">
        <v>1.5622404297253847</v>
      </c>
      <c r="M18" s="764"/>
      <c r="N18" s="764"/>
    </row>
    <row r="19" spans="1:14" x14ac:dyDescent="0.2">
      <c r="A19" s="616"/>
      <c r="B19" s="638" t="s">
        <v>631</v>
      </c>
      <c r="C19" s="201">
        <v>0</v>
      </c>
      <c r="D19" s="186" t="s">
        <v>149</v>
      </c>
      <c r="E19" s="359">
        <v>0</v>
      </c>
      <c r="F19" s="186">
        <v>-100</v>
      </c>
      <c r="G19" s="188">
        <v>0</v>
      </c>
      <c r="H19" s="186">
        <v>-100</v>
      </c>
      <c r="I19" s="644">
        <v>0</v>
      </c>
      <c r="M19" s="764"/>
      <c r="N19" s="764"/>
    </row>
    <row r="20" spans="1:14" x14ac:dyDescent="0.2">
      <c r="A20" s="616"/>
      <c r="B20" s="638" t="s">
        <v>254</v>
      </c>
      <c r="C20" s="201">
        <v>2668.2963799999998</v>
      </c>
      <c r="D20" s="186">
        <v>-12.778890228251786</v>
      </c>
      <c r="E20" s="359">
        <v>29767.730489999998</v>
      </c>
      <c r="F20" s="186">
        <v>0.43678374872454645</v>
      </c>
      <c r="G20" s="359">
        <v>35552.09029</v>
      </c>
      <c r="H20" s="186">
        <v>15.085649763701264</v>
      </c>
      <c r="I20" s="635">
        <v>76.335464266732245</v>
      </c>
    </row>
    <row r="21" spans="1:14" x14ac:dyDescent="0.2">
      <c r="A21" s="616"/>
      <c r="B21" s="645" t="s">
        <v>369</v>
      </c>
      <c r="C21" s="641">
        <v>2662.7208300000002</v>
      </c>
      <c r="D21" s="642">
        <v>-12.783034518398138</v>
      </c>
      <c r="E21" s="643">
        <v>29619.699050000003</v>
      </c>
      <c r="F21" s="642">
        <v>0.31425904730701604</v>
      </c>
      <c r="G21" s="682">
        <v>35392.322890000003</v>
      </c>
      <c r="H21" s="642">
        <v>15.008556070103049</v>
      </c>
      <c r="I21" s="765">
        <v>75.992420621359884</v>
      </c>
    </row>
    <row r="22" spans="1:14" x14ac:dyDescent="0.2">
      <c r="A22" s="616"/>
      <c r="B22" s="645" t="s">
        <v>366</v>
      </c>
      <c r="C22" s="641">
        <v>5.5755499999999998</v>
      </c>
      <c r="D22" s="642">
        <v>-10.753645133872316</v>
      </c>
      <c r="E22" s="770">
        <v>148.03144</v>
      </c>
      <c r="F22" s="642">
        <v>32.921877841106792</v>
      </c>
      <c r="G22" s="682">
        <v>159.76739999999998</v>
      </c>
      <c r="H22" s="642">
        <v>35.155456259659729</v>
      </c>
      <c r="I22" s="765">
        <v>0.34304364537235527</v>
      </c>
    </row>
    <row r="23" spans="1:14" x14ac:dyDescent="0.2">
      <c r="A23" s="616"/>
      <c r="B23" s="638" t="s">
        <v>386</v>
      </c>
      <c r="C23" s="201">
        <v>0.85899999999999999</v>
      </c>
      <c r="D23" s="186">
        <v>-42.19419788561315</v>
      </c>
      <c r="E23" s="359">
        <v>9.7450299999999981</v>
      </c>
      <c r="F23" s="186">
        <v>13.485718544638919</v>
      </c>
      <c r="G23" s="622">
        <v>11.5129</v>
      </c>
      <c r="H23" s="186">
        <v>21.441786970289588</v>
      </c>
      <c r="I23" s="819">
        <v>2.471985639628228E-2</v>
      </c>
    </row>
    <row r="24" spans="1:14" x14ac:dyDescent="0.2">
      <c r="A24" s="616"/>
      <c r="B24" s="638" t="s">
        <v>256</v>
      </c>
      <c r="C24" s="201">
        <v>0</v>
      </c>
      <c r="D24" s="186" t="s">
        <v>149</v>
      </c>
      <c r="E24" s="359">
        <v>0</v>
      </c>
      <c r="F24" s="186" t="s">
        <v>149</v>
      </c>
      <c r="G24" s="188">
        <v>0</v>
      </c>
      <c r="H24" s="186">
        <v>-100</v>
      </c>
      <c r="I24" s="635">
        <v>0</v>
      </c>
    </row>
    <row r="25" spans="1:14" x14ac:dyDescent="0.2">
      <c r="A25" s="800" t="s">
        <v>514</v>
      </c>
      <c r="B25" s="639"/>
      <c r="C25" s="362">
        <v>2756.6216999999997</v>
      </c>
      <c r="D25" s="195">
        <v>-14.674160514766751</v>
      </c>
      <c r="E25" s="191">
        <v>36664.488560000005</v>
      </c>
      <c r="F25" s="360">
        <v>2.657699629746209</v>
      </c>
      <c r="G25" s="251">
        <v>43172.602909999994</v>
      </c>
      <c r="H25" s="360">
        <v>9.1631533244722885</v>
      </c>
      <c r="I25" s="361">
        <v>92.697803697497434</v>
      </c>
    </row>
    <row r="26" spans="1:14" x14ac:dyDescent="0.2">
      <c r="A26" s="617"/>
      <c r="B26" s="638" t="s">
        <v>387</v>
      </c>
      <c r="C26" s="201">
        <v>0</v>
      </c>
      <c r="D26" s="186" t="s">
        <v>149</v>
      </c>
      <c r="E26" s="188">
        <v>0</v>
      </c>
      <c r="F26" s="186">
        <v>-100</v>
      </c>
      <c r="G26" s="188">
        <v>0</v>
      </c>
      <c r="H26" s="186">
        <v>-100</v>
      </c>
      <c r="I26" s="635">
        <v>0</v>
      </c>
    </row>
    <row r="27" spans="1:14" x14ac:dyDescent="0.2">
      <c r="A27" s="800" t="s">
        <v>391</v>
      </c>
      <c r="B27" s="639"/>
      <c r="C27" s="362">
        <v>0</v>
      </c>
      <c r="D27" s="195" t="s">
        <v>149</v>
      </c>
      <c r="E27" s="191">
        <v>0</v>
      </c>
      <c r="F27" s="360">
        <v>-100</v>
      </c>
      <c r="G27" s="191">
        <v>0</v>
      </c>
      <c r="H27" s="360">
        <v>-100</v>
      </c>
      <c r="I27" s="361">
        <v>0</v>
      </c>
    </row>
    <row r="28" spans="1:14" x14ac:dyDescent="0.2">
      <c r="A28" s="617"/>
      <c r="B28" s="638" t="s">
        <v>388</v>
      </c>
      <c r="C28" s="201">
        <v>0</v>
      </c>
      <c r="D28" s="186" t="s">
        <v>149</v>
      </c>
      <c r="E28" s="188">
        <v>0</v>
      </c>
      <c r="F28" s="186">
        <v>-100</v>
      </c>
      <c r="G28" s="188">
        <v>0</v>
      </c>
      <c r="H28" s="186">
        <v>-100</v>
      </c>
      <c r="I28" s="635">
        <v>0</v>
      </c>
    </row>
    <row r="29" spans="1:14" x14ac:dyDescent="0.2">
      <c r="A29" s="616"/>
      <c r="B29" s="640" t="s">
        <v>262</v>
      </c>
      <c r="C29" s="201">
        <v>0</v>
      </c>
      <c r="D29" s="197" t="s">
        <v>149</v>
      </c>
      <c r="E29" s="359">
        <v>0</v>
      </c>
      <c r="F29" s="197">
        <v>-100</v>
      </c>
      <c r="G29" s="359">
        <v>0</v>
      </c>
      <c r="H29" s="197">
        <v>-100</v>
      </c>
      <c r="I29" s="635">
        <v>0</v>
      </c>
    </row>
    <row r="30" spans="1:14" x14ac:dyDescent="0.2">
      <c r="A30" s="616"/>
      <c r="B30" s="640" t="s">
        <v>389</v>
      </c>
      <c r="C30" s="201">
        <v>0</v>
      </c>
      <c r="D30" s="197" t="s">
        <v>149</v>
      </c>
      <c r="E30" s="359">
        <v>0</v>
      </c>
      <c r="F30" s="197">
        <v>-100</v>
      </c>
      <c r="G30" s="359">
        <v>1072.2989599999999</v>
      </c>
      <c r="H30" s="197">
        <v>-70.765612411776502</v>
      </c>
      <c r="I30" s="635">
        <v>2.3023804866786675</v>
      </c>
    </row>
    <row r="31" spans="1:14" x14ac:dyDescent="0.2">
      <c r="A31" s="616"/>
      <c r="B31" s="638" t="s">
        <v>390</v>
      </c>
      <c r="C31" s="201">
        <v>0</v>
      </c>
      <c r="D31" s="186" t="s">
        <v>149</v>
      </c>
      <c r="E31" s="359">
        <v>0</v>
      </c>
      <c r="F31" s="186">
        <v>-100</v>
      </c>
      <c r="G31" s="622">
        <v>0</v>
      </c>
      <c r="H31" s="186">
        <v>-100</v>
      </c>
      <c r="I31" s="635">
        <v>0</v>
      </c>
    </row>
    <row r="32" spans="1:14" x14ac:dyDescent="0.2">
      <c r="A32" s="616"/>
      <c r="B32" s="638" t="s">
        <v>677</v>
      </c>
      <c r="C32" s="201">
        <v>0</v>
      </c>
      <c r="D32" s="186" t="s">
        <v>149</v>
      </c>
      <c r="E32" s="359">
        <v>985.44656000000009</v>
      </c>
      <c r="F32" s="186">
        <v>-1.0234777609840564</v>
      </c>
      <c r="G32" s="188">
        <v>985.44656000000009</v>
      </c>
      <c r="H32" s="186">
        <v>-1.0234777609840564</v>
      </c>
      <c r="I32" s="635">
        <v>2.1158958602446276</v>
      </c>
    </row>
    <row r="33" spans="1:14" x14ac:dyDescent="0.2">
      <c r="A33" s="616" t="s">
        <v>531</v>
      </c>
      <c r="B33" s="638"/>
      <c r="C33" s="201">
        <v>0</v>
      </c>
      <c r="D33" s="186" t="s">
        <v>149</v>
      </c>
      <c r="E33" s="359">
        <v>985.44656000000009</v>
      </c>
      <c r="F33" s="186">
        <v>-82.792328894895817</v>
      </c>
      <c r="G33" s="188">
        <v>2057.7455199999999</v>
      </c>
      <c r="H33" s="186">
        <v>-79.259221979030215</v>
      </c>
      <c r="I33" s="635">
        <v>4.4182763469232951</v>
      </c>
    </row>
    <row r="34" spans="1:14" x14ac:dyDescent="0.2">
      <c r="A34" s="616"/>
      <c r="B34" s="638" t="s">
        <v>228</v>
      </c>
      <c r="C34" s="201">
        <v>0</v>
      </c>
      <c r="D34" s="186" t="s">
        <v>149</v>
      </c>
      <c r="E34" s="359">
        <v>0</v>
      </c>
      <c r="F34" s="186">
        <v>-100</v>
      </c>
      <c r="G34" s="188">
        <v>0</v>
      </c>
      <c r="H34" s="186">
        <v>-100</v>
      </c>
      <c r="I34" s="635">
        <v>0</v>
      </c>
    </row>
    <row r="35" spans="1:14" x14ac:dyDescent="0.2">
      <c r="A35" s="800" t="s">
        <v>515</v>
      </c>
      <c r="B35" s="639"/>
      <c r="C35" s="362">
        <v>0</v>
      </c>
      <c r="D35" s="195" t="s">
        <v>149</v>
      </c>
      <c r="E35" s="191">
        <v>0</v>
      </c>
      <c r="F35" s="360">
        <v>-100</v>
      </c>
      <c r="G35" s="191">
        <v>0</v>
      </c>
      <c r="H35" s="360">
        <v>-100</v>
      </c>
      <c r="I35" s="361">
        <v>0</v>
      </c>
    </row>
    <row r="36" spans="1:14" x14ac:dyDescent="0.2">
      <c r="A36" s="801" t="s">
        <v>676</v>
      </c>
      <c r="B36" s="639"/>
      <c r="C36" s="362">
        <v>0</v>
      </c>
      <c r="D36" s="195">
        <v>-100</v>
      </c>
      <c r="E36" s="191">
        <v>19.3017</v>
      </c>
      <c r="F36" s="360">
        <v>-89.605190915090773</v>
      </c>
      <c r="G36" s="191">
        <v>32.260010000000001</v>
      </c>
      <c r="H36" s="360">
        <v>-85.317618365514633</v>
      </c>
      <c r="I36" s="360">
        <v>6.9266893184395786E-2</v>
      </c>
    </row>
    <row r="37" spans="1:14" x14ac:dyDescent="0.2">
      <c r="A37" s="623" t="s">
        <v>118</v>
      </c>
      <c r="B37" s="364"/>
      <c r="C37" s="364">
        <v>2756.6216999999997</v>
      </c>
      <c r="D37" s="354">
        <v>-15.241692548273758</v>
      </c>
      <c r="E37" s="204">
        <v>38019.781470000002</v>
      </c>
      <c r="F37" s="354">
        <v>-21.437710335234641</v>
      </c>
      <c r="G37" s="254">
        <v>46573.490620000011</v>
      </c>
      <c r="H37" s="207">
        <v>-18.765752044822705</v>
      </c>
      <c r="I37" s="365">
        <v>100</v>
      </c>
    </row>
    <row r="38" spans="1:14" x14ac:dyDescent="0.2">
      <c r="A38" s="366"/>
      <c r="B38" s="366" t="s">
        <v>369</v>
      </c>
      <c r="C38" s="646">
        <v>2725.3858399999999</v>
      </c>
      <c r="D38" s="216">
        <v>-14.608223287741238</v>
      </c>
      <c r="E38" s="255">
        <v>36180.022199999992</v>
      </c>
      <c r="F38" s="216">
        <v>3.0826087909416362</v>
      </c>
      <c r="G38" s="255">
        <v>41967.160950000005</v>
      </c>
      <c r="H38" s="216">
        <v>15.469439638450972</v>
      </c>
      <c r="I38" s="647">
        <v>90.109545991337143</v>
      </c>
    </row>
    <row r="39" spans="1:14" x14ac:dyDescent="0.2">
      <c r="A39" s="366"/>
      <c r="B39" s="366" t="s">
        <v>366</v>
      </c>
      <c r="C39" s="646">
        <v>31.235859999999992</v>
      </c>
      <c r="D39" s="216">
        <v>-48.546128398378244</v>
      </c>
      <c r="E39" s="255">
        <v>1839.75927</v>
      </c>
      <c r="F39" s="216">
        <v>-86.163432699321262</v>
      </c>
      <c r="G39" s="255">
        <v>4606.3296700000001</v>
      </c>
      <c r="H39" s="216">
        <v>-78.052046650524858</v>
      </c>
      <c r="I39" s="647">
        <v>9.8904540086628341</v>
      </c>
    </row>
    <row r="40" spans="1:14" x14ac:dyDescent="0.2">
      <c r="A40" s="837" t="s">
        <v>518</v>
      </c>
      <c r="B40" s="774"/>
      <c r="C40" s="627">
        <v>2756.01811</v>
      </c>
      <c r="D40" s="628">
        <v>-14.692843464064756</v>
      </c>
      <c r="E40" s="627">
        <v>36662.657310000002</v>
      </c>
      <c r="F40" s="628">
        <v>-6.1167024044479827</v>
      </c>
      <c r="G40" s="627">
        <v>44243.070619999999</v>
      </c>
      <c r="H40" s="630">
        <v>-4.0803366386085029</v>
      </c>
      <c r="I40" s="630">
        <v>94.996252226370032</v>
      </c>
    </row>
    <row r="41" spans="1:14" x14ac:dyDescent="0.2">
      <c r="A41" s="837" t="s">
        <v>519</v>
      </c>
      <c r="B41" s="774"/>
      <c r="C41" s="627">
        <v>0.60358999999985097</v>
      </c>
      <c r="D41" s="628">
        <v>-97.209787171095883</v>
      </c>
      <c r="E41" s="627">
        <v>1357.1241599999964</v>
      </c>
      <c r="F41" s="628">
        <v>-85.474633544163424</v>
      </c>
      <c r="G41" s="627">
        <v>2330.4200000000151</v>
      </c>
      <c r="H41" s="630">
        <v>-79.206051809320726</v>
      </c>
      <c r="I41" s="630">
        <v>5.0037477736299731</v>
      </c>
    </row>
    <row r="42" spans="1:14" x14ac:dyDescent="0.2">
      <c r="A42" s="790" t="s">
        <v>520</v>
      </c>
      <c r="B42" s="782"/>
      <c r="C42" s="757">
        <v>2755.1591100000001</v>
      </c>
      <c r="D42" s="758">
        <v>-14.680187972443184</v>
      </c>
      <c r="E42" s="757">
        <v>36652.912280000004</v>
      </c>
      <c r="F42" s="758">
        <v>2.6514952809969965</v>
      </c>
      <c r="G42" s="757">
        <v>43159.258759999997</v>
      </c>
      <c r="H42" s="758">
        <v>14.661972008230141</v>
      </c>
      <c r="I42" s="758">
        <v>92.669151883295072</v>
      </c>
    </row>
    <row r="43" spans="1:14" x14ac:dyDescent="0.2">
      <c r="A43" s="828"/>
      <c r="B43" s="827"/>
      <c r="C43" s="693"/>
      <c r="D43" s="693"/>
      <c r="E43" s="693"/>
      <c r="F43" s="693"/>
      <c r="G43" s="694"/>
      <c r="H43" s="693"/>
      <c r="I43" s="247" t="s">
        <v>236</v>
      </c>
      <c r="J43" s="823"/>
      <c r="K43" s="697"/>
      <c r="L43" s="823"/>
      <c r="M43" s="430"/>
      <c r="N43" s="778"/>
    </row>
    <row r="44" spans="1:14" x14ac:dyDescent="0.2">
      <c r="A44" s="829" t="s">
        <v>666</v>
      </c>
      <c r="B44" s="830"/>
      <c r="C44" s="594"/>
      <c r="D44" s="733"/>
      <c r="E44" s="733"/>
      <c r="F44" s="734"/>
      <c r="G44" s="694"/>
      <c r="H44" s="733"/>
      <c r="I44" s="733"/>
      <c r="J44" s="823"/>
      <c r="K44" s="697"/>
      <c r="L44" s="823"/>
      <c r="M44" s="430"/>
      <c r="N44" s="778"/>
    </row>
    <row r="45" spans="1:14" ht="14.25" customHeight="1" x14ac:dyDescent="0.2">
      <c r="A45" s="900" t="s">
        <v>667</v>
      </c>
      <c r="B45" s="900"/>
      <c r="C45" s="900"/>
      <c r="D45" s="900"/>
      <c r="E45" s="900"/>
      <c r="F45" s="900"/>
      <c r="G45" s="900"/>
      <c r="H45" s="900"/>
      <c r="I45" s="900"/>
    </row>
    <row r="46" spans="1:14" x14ac:dyDescent="0.2">
      <c r="A46" s="900"/>
      <c r="B46" s="900"/>
      <c r="C46" s="900"/>
      <c r="D46" s="900"/>
      <c r="E46" s="900"/>
      <c r="F46" s="900"/>
      <c r="G46" s="900"/>
      <c r="H46" s="900"/>
      <c r="I46" s="900"/>
    </row>
    <row r="47" spans="1:14" ht="6" customHeight="1" x14ac:dyDescent="0.2">
      <c r="A47" s="900"/>
      <c r="B47" s="900"/>
      <c r="C47" s="900"/>
      <c r="D47" s="900"/>
      <c r="E47" s="900"/>
      <c r="F47" s="900"/>
      <c r="G47" s="900"/>
      <c r="H47" s="900"/>
      <c r="I47" s="900"/>
    </row>
    <row r="48" spans="1:14" ht="28.5" customHeight="1" x14ac:dyDescent="0.2">
      <c r="A48" s="900" t="s">
        <v>656</v>
      </c>
      <c r="B48" s="900"/>
      <c r="C48" s="900"/>
      <c r="D48" s="900"/>
      <c r="E48" s="900"/>
      <c r="F48" s="900"/>
      <c r="G48" s="900"/>
      <c r="H48" s="900"/>
      <c r="I48" s="900"/>
    </row>
    <row r="49" spans="1:9" x14ac:dyDescent="0.2">
      <c r="A49" s="900"/>
      <c r="B49" s="900"/>
      <c r="C49" s="900"/>
      <c r="D49" s="900"/>
      <c r="E49" s="900"/>
      <c r="F49" s="900"/>
      <c r="G49" s="900"/>
      <c r="H49" s="900"/>
      <c r="I49" s="1"/>
    </row>
    <row r="50" spans="1:9" x14ac:dyDescent="0.2">
      <c r="A50" s="900"/>
      <c r="B50" s="900"/>
      <c r="C50" s="900"/>
      <c r="D50" s="900"/>
      <c r="E50" s="900"/>
      <c r="F50" s="900"/>
      <c r="G50" s="900"/>
      <c r="H50" s="900"/>
      <c r="I50" s="1"/>
    </row>
    <row r="51" spans="1:9" x14ac:dyDescent="0.2">
      <c r="A51" s="1"/>
      <c r="B51" s="1"/>
      <c r="C51" s="1"/>
      <c r="D51" s="1"/>
      <c r="E51" s="1"/>
      <c r="F51" s="1"/>
      <c r="G51" s="695"/>
      <c r="H51" s="1"/>
      <c r="I51" s="1"/>
    </row>
  </sheetData>
  <mergeCells count="9">
    <mergeCell ref="A49:H50"/>
    <mergeCell ref="A1:G2"/>
    <mergeCell ref="C3:D3"/>
    <mergeCell ref="E3:F3"/>
    <mergeCell ref="A3:A4"/>
    <mergeCell ref="B3:B4"/>
    <mergeCell ref="G3:I3"/>
    <mergeCell ref="A45:I47"/>
    <mergeCell ref="A48:I48"/>
  </mergeCells>
  <conditionalFormatting sqref="C5:C6 C30:C32 C8:C9">
    <cfRule type="cellIs" dxfId="216" priority="413" operator="between">
      <formula>0.00000001</formula>
      <formula>1</formula>
    </cfRule>
  </conditionalFormatting>
  <conditionalFormatting sqref="I30:I32 I5:I6">
    <cfRule type="cellIs" dxfId="215" priority="412" operator="between">
      <formula>0.000001</formula>
      <formula>1</formula>
    </cfRule>
  </conditionalFormatting>
  <conditionalFormatting sqref="C34">
    <cfRule type="cellIs" dxfId="214" priority="406" operator="between">
      <formula>0.00000001</formula>
      <formula>1</formula>
    </cfRule>
  </conditionalFormatting>
  <conditionalFormatting sqref="I34">
    <cfRule type="cellIs" dxfId="213" priority="404" operator="between">
      <formula>0.000001</formula>
      <formula>1</formula>
    </cfRule>
  </conditionalFormatting>
  <conditionalFormatting sqref="C33">
    <cfRule type="cellIs" dxfId="212" priority="399" operator="between">
      <formula>0.00000001</formula>
      <formula>1</formula>
    </cfRule>
  </conditionalFormatting>
  <conditionalFormatting sqref="I33">
    <cfRule type="cellIs" dxfId="211" priority="398" operator="between">
      <formula>0.000001</formula>
      <formula>1</formula>
    </cfRule>
  </conditionalFormatting>
  <conditionalFormatting sqref="C10">
    <cfRule type="cellIs" dxfId="210" priority="395" operator="between">
      <formula>0.00000001</formula>
      <formula>1</formula>
    </cfRule>
  </conditionalFormatting>
  <conditionalFormatting sqref="I10">
    <cfRule type="cellIs" dxfId="209" priority="394" operator="between">
      <formula>0.000001</formula>
      <formula>1</formula>
    </cfRule>
  </conditionalFormatting>
  <conditionalFormatting sqref="C18">
    <cfRule type="cellIs" dxfId="208" priority="373" operator="between">
      <formula>0.00000001</formula>
      <formula>1</formula>
    </cfRule>
  </conditionalFormatting>
  <conditionalFormatting sqref="C19">
    <cfRule type="cellIs" dxfId="207" priority="342" operator="between">
      <formula>0.00000001</formula>
      <formula>1</formula>
    </cfRule>
  </conditionalFormatting>
  <conditionalFormatting sqref="K17">
    <cfRule type="cellIs" dxfId="206" priority="361" operator="between">
      <formula>0.000001</formula>
      <formula>1</formula>
    </cfRule>
  </conditionalFormatting>
  <conditionalFormatting sqref="C13">
    <cfRule type="cellIs" dxfId="205" priority="346" operator="between">
      <formula>0.00000001</formula>
      <formula>1</formula>
    </cfRule>
  </conditionalFormatting>
  <conditionalFormatting sqref="C34">
    <cfRule type="cellIs" dxfId="204" priority="334" operator="between">
      <formula>0.00000001</formula>
      <formula>1</formula>
    </cfRule>
  </conditionalFormatting>
  <conditionalFormatting sqref="I34">
    <cfRule type="cellIs" dxfId="203" priority="333" operator="between">
      <formula>0.000001</formula>
      <formula>1</formula>
    </cfRule>
  </conditionalFormatting>
  <conditionalFormatting sqref="I18">
    <cfRule type="cellIs" dxfId="202" priority="314" operator="between">
      <formula>0.000001</formula>
      <formula>1</formula>
    </cfRule>
  </conditionalFormatting>
  <conditionalFormatting sqref="C20">
    <cfRule type="cellIs" dxfId="201" priority="313" operator="between">
      <formula>0.00000001</formula>
      <formula>1</formula>
    </cfRule>
  </conditionalFormatting>
  <conditionalFormatting sqref="I27">
    <cfRule type="cellIs" dxfId="200" priority="295" operator="between">
      <formula>0.000001</formula>
      <formula>1</formula>
    </cfRule>
  </conditionalFormatting>
  <conditionalFormatting sqref="C27">
    <cfRule type="cellIs" dxfId="199" priority="296" operator="between">
      <formula>0.00000001</formula>
      <formula>1</formula>
    </cfRule>
  </conditionalFormatting>
  <conditionalFormatting sqref="I25">
    <cfRule type="cellIs" dxfId="198" priority="291" operator="between">
      <formula>0.000001</formula>
      <formula>1</formula>
    </cfRule>
  </conditionalFormatting>
  <conditionalFormatting sqref="C24">
    <cfRule type="cellIs" dxfId="197" priority="289" operator="between">
      <formula>0.00000001</formula>
      <formula>1</formula>
    </cfRule>
  </conditionalFormatting>
  <conditionalFormatting sqref="E23">
    <cfRule type="cellIs" dxfId="196" priority="287" operator="between">
      <formula>0.00000001</formula>
      <formula>1</formula>
    </cfRule>
  </conditionalFormatting>
  <conditionalFormatting sqref="C22">
    <cfRule type="cellIs" dxfId="195" priority="286" operator="between">
      <formula>0.00000001</formula>
      <formula>1</formula>
    </cfRule>
  </conditionalFormatting>
  <conditionalFormatting sqref="C12">
    <cfRule type="cellIs" dxfId="194" priority="279" operator="between">
      <formula>0.00000001</formula>
      <formula>1</formula>
    </cfRule>
  </conditionalFormatting>
  <conditionalFormatting sqref="C17">
    <cfRule type="cellIs" dxfId="193" priority="283" operator="between">
      <formula>0.00000001</formula>
      <formula>1</formula>
    </cfRule>
  </conditionalFormatting>
  <conditionalFormatting sqref="C13 C15">
    <cfRule type="cellIs" dxfId="192" priority="280" operator="between">
      <formula>0.00000001</formula>
      <formula>1</formula>
    </cfRule>
  </conditionalFormatting>
  <conditionalFormatting sqref="I11">
    <cfRule type="cellIs" dxfId="191" priority="276" operator="between">
      <formula>0.000001</formula>
      <formula>1</formula>
    </cfRule>
  </conditionalFormatting>
  <conditionalFormatting sqref="C8">
    <cfRule type="cellIs" dxfId="190" priority="275" operator="between">
      <formula>0.00000001</formula>
      <formula>1</formula>
    </cfRule>
  </conditionalFormatting>
  <conditionalFormatting sqref="C7">
    <cfRule type="cellIs" dxfId="189" priority="273" operator="between">
      <formula>0.00000001</formula>
      <formula>1</formula>
    </cfRule>
  </conditionalFormatting>
  <conditionalFormatting sqref="I20">
    <cfRule type="cellIs" dxfId="188" priority="271" operator="between">
      <formula>0.000001</formula>
      <formula>1</formula>
    </cfRule>
  </conditionalFormatting>
  <conditionalFormatting sqref="C30">
    <cfRule type="cellIs" dxfId="187" priority="267" operator="between">
      <formula>0.00000001</formula>
      <formula>1</formula>
    </cfRule>
  </conditionalFormatting>
  <conditionalFormatting sqref="C40">
    <cfRule type="cellIs" dxfId="186" priority="249" operator="between">
      <formula>0.00000001</formula>
      <formula>1</formula>
    </cfRule>
  </conditionalFormatting>
  <conditionalFormatting sqref="C40">
    <cfRule type="cellIs" dxfId="185" priority="255" operator="between">
      <formula>0.00000001</formula>
      <formula>1</formula>
    </cfRule>
  </conditionalFormatting>
  <conditionalFormatting sqref="C37">
    <cfRule type="cellIs" dxfId="184" priority="239" operator="between">
      <formula>0.00000001</formula>
      <formula>1</formula>
    </cfRule>
  </conditionalFormatting>
  <conditionalFormatting sqref="C37">
    <cfRule type="cellIs" dxfId="183" priority="237" operator="between">
      <formula>0.00000001</formula>
      <formula>1</formula>
    </cfRule>
  </conditionalFormatting>
  <conditionalFormatting sqref="I41">
    <cfRule type="cellIs" dxfId="182" priority="242" operator="between">
      <formula>0.000001</formula>
      <formula>1</formula>
    </cfRule>
  </conditionalFormatting>
  <conditionalFormatting sqref="I39">
    <cfRule type="cellIs" dxfId="181" priority="230" operator="between">
      <formula>0.000001</formula>
      <formula>1</formula>
    </cfRule>
  </conditionalFormatting>
  <conditionalFormatting sqref="C38">
    <cfRule type="cellIs" dxfId="180" priority="235" operator="between">
      <formula>0.00000001</formula>
      <formula>1</formula>
    </cfRule>
  </conditionalFormatting>
  <conditionalFormatting sqref="I38">
    <cfRule type="cellIs" dxfId="179" priority="234" operator="between">
      <formula>0.000001</formula>
      <formula>1</formula>
    </cfRule>
  </conditionalFormatting>
  <conditionalFormatting sqref="C38">
    <cfRule type="cellIs" dxfId="178" priority="233" operator="between">
      <formula>0.00000001</formula>
      <formula>1</formula>
    </cfRule>
  </conditionalFormatting>
  <conditionalFormatting sqref="I38">
    <cfRule type="cellIs" dxfId="177" priority="232" operator="between">
      <formula>0.000001</formula>
      <formula>1</formula>
    </cfRule>
  </conditionalFormatting>
  <conditionalFormatting sqref="C39">
    <cfRule type="cellIs" dxfId="176" priority="231" operator="between">
      <formula>0.00000001</formula>
      <formula>1</formula>
    </cfRule>
  </conditionalFormatting>
  <conditionalFormatting sqref="I39">
    <cfRule type="cellIs" dxfId="175" priority="228" operator="between">
      <formula>0.000001</formula>
      <formula>1</formula>
    </cfRule>
  </conditionalFormatting>
  <conditionalFormatting sqref="C39">
    <cfRule type="cellIs" dxfId="174" priority="229" operator="between">
      <formula>0.00000001</formula>
      <formula>1</formula>
    </cfRule>
  </conditionalFormatting>
  <conditionalFormatting sqref="C7">
    <cfRule type="cellIs" dxfId="173" priority="213" operator="between">
      <formula>0.00000001</formula>
      <formula>1</formula>
    </cfRule>
  </conditionalFormatting>
  <conditionalFormatting sqref="G20">
    <cfRule type="cellIs" dxfId="172" priority="220" operator="between">
      <formula>0.00000001</formula>
      <formula>1</formula>
    </cfRule>
  </conditionalFormatting>
  <conditionalFormatting sqref="G19">
    <cfRule type="cellIs" dxfId="171" priority="217" operator="between">
      <formula>0.00000001</formula>
      <formula>1</formula>
    </cfRule>
  </conditionalFormatting>
  <conditionalFormatting sqref="I24">
    <cfRule type="cellIs" dxfId="170" priority="216" operator="between">
      <formula>0.00000001</formula>
      <formula>1</formula>
    </cfRule>
  </conditionalFormatting>
  <conditionalFormatting sqref="C8">
    <cfRule type="cellIs" dxfId="169" priority="215" operator="between">
      <formula>0.00000001</formula>
      <formula>1</formula>
    </cfRule>
  </conditionalFormatting>
  <conditionalFormatting sqref="C12">
    <cfRule type="cellIs" dxfId="168" priority="211" operator="between">
      <formula>0.00000001</formula>
      <formula>1</formula>
    </cfRule>
  </conditionalFormatting>
  <conditionalFormatting sqref="I11">
    <cfRule type="cellIs" dxfId="167" priority="209" operator="between">
      <formula>0.000001</formula>
      <formula>1</formula>
    </cfRule>
  </conditionalFormatting>
  <conditionalFormatting sqref="E12">
    <cfRule type="cellIs" dxfId="166" priority="208" operator="between">
      <formula>0.00000001</formula>
      <formula>1</formula>
    </cfRule>
  </conditionalFormatting>
  <conditionalFormatting sqref="G12">
    <cfRule type="cellIs" dxfId="165" priority="207" operator="between">
      <formula>0.00000001</formula>
      <formula>1</formula>
    </cfRule>
  </conditionalFormatting>
  <conditionalFormatting sqref="C26">
    <cfRule type="cellIs" dxfId="164" priority="204" operator="between">
      <formula>0.00000001</formula>
      <formula>1</formula>
    </cfRule>
  </conditionalFormatting>
  <conditionalFormatting sqref="C26">
    <cfRule type="cellIs" dxfId="163" priority="201" operator="between">
      <formula>0.00000001</formula>
      <formula>1</formula>
    </cfRule>
  </conditionalFormatting>
  <conditionalFormatting sqref="C29">
    <cfRule type="cellIs" dxfId="162" priority="197" operator="between">
      <formula>0.00000001</formula>
      <formula>1</formula>
    </cfRule>
  </conditionalFormatting>
  <conditionalFormatting sqref="C28">
    <cfRule type="cellIs" dxfId="161" priority="195" operator="between">
      <formula>0.00000001</formula>
      <formula>1</formula>
    </cfRule>
  </conditionalFormatting>
  <conditionalFormatting sqref="I28">
    <cfRule type="cellIs" dxfId="160" priority="194" operator="between">
      <formula>0.000001</formula>
      <formula>1</formula>
    </cfRule>
  </conditionalFormatting>
  <conditionalFormatting sqref="C29">
    <cfRule type="cellIs" dxfId="159" priority="193" operator="between">
      <formula>0.00000001</formula>
      <formula>1</formula>
    </cfRule>
  </conditionalFormatting>
  <conditionalFormatting sqref="I28">
    <cfRule type="cellIs" dxfId="158" priority="191" operator="between">
      <formula>0.000001</formula>
      <formula>1</formula>
    </cfRule>
  </conditionalFormatting>
  <conditionalFormatting sqref="C28">
    <cfRule type="cellIs" dxfId="157" priority="192" operator="between">
      <formula>0.00000001</formula>
      <formula>1</formula>
    </cfRule>
  </conditionalFormatting>
  <conditionalFormatting sqref="E29">
    <cfRule type="cellIs" dxfId="156" priority="190" operator="between">
      <formula>0.00000001</formula>
      <formula>1</formula>
    </cfRule>
  </conditionalFormatting>
  <conditionalFormatting sqref="G29">
    <cfRule type="cellIs" dxfId="155" priority="189" operator="between">
      <formula>0.00000001</formula>
      <formula>1</formula>
    </cfRule>
  </conditionalFormatting>
  <conditionalFormatting sqref="C36">
    <cfRule type="cellIs" dxfId="154" priority="188" operator="between">
      <formula>0.00000001</formula>
      <formula>1</formula>
    </cfRule>
  </conditionalFormatting>
  <conditionalFormatting sqref="C35">
    <cfRule type="cellIs" dxfId="153" priority="186" operator="between">
      <formula>0.00000001</formula>
      <formula>1</formula>
    </cfRule>
  </conditionalFormatting>
  <conditionalFormatting sqref="C36">
    <cfRule type="cellIs" dxfId="152" priority="184" operator="between">
      <formula>0.00000001</formula>
      <formula>1</formula>
    </cfRule>
  </conditionalFormatting>
  <conditionalFormatting sqref="C35">
    <cfRule type="cellIs" dxfId="151" priority="183" operator="between">
      <formula>0.00000001</formula>
      <formula>1</formula>
    </cfRule>
  </conditionalFormatting>
  <conditionalFormatting sqref="E36">
    <cfRule type="cellIs" dxfId="150" priority="181" operator="between">
      <formula>0.00000001</formula>
      <formula>1</formula>
    </cfRule>
  </conditionalFormatting>
  <conditionalFormatting sqref="C39">
    <cfRule type="cellIs" dxfId="149" priority="179" operator="between">
      <formula>0.00000001</formula>
      <formula>1</formula>
    </cfRule>
  </conditionalFormatting>
  <conditionalFormatting sqref="I39">
    <cfRule type="cellIs" dxfId="148" priority="178" operator="between">
      <formula>0.000001</formula>
      <formula>1</formula>
    </cfRule>
  </conditionalFormatting>
  <conditionalFormatting sqref="I13">
    <cfRule type="cellIs" dxfId="147" priority="177" operator="between">
      <formula>0.000001</formula>
      <formula>1</formula>
    </cfRule>
  </conditionalFormatting>
  <conditionalFormatting sqref="C33">
    <cfRule type="cellIs" dxfId="146" priority="175" operator="between">
      <formula>0.00000001</formula>
      <formula>1</formula>
    </cfRule>
  </conditionalFormatting>
  <conditionalFormatting sqref="I33">
    <cfRule type="cellIs" dxfId="145" priority="174" operator="between">
      <formula>0.000001</formula>
      <formula>1</formula>
    </cfRule>
  </conditionalFormatting>
  <conditionalFormatting sqref="C32">
    <cfRule type="cellIs" dxfId="144" priority="173" operator="between">
      <formula>0.00000001</formula>
      <formula>1</formula>
    </cfRule>
  </conditionalFormatting>
  <conditionalFormatting sqref="I32">
    <cfRule type="cellIs" dxfId="143" priority="172" operator="between">
      <formula>0.000001</formula>
      <formula>1</formula>
    </cfRule>
  </conditionalFormatting>
  <conditionalFormatting sqref="C9">
    <cfRule type="cellIs" dxfId="142" priority="171" operator="between">
      <formula>0.00000001</formula>
      <formula>1</formula>
    </cfRule>
  </conditionalFormatting>
  <conditionalFormatting sqref="C17">
    <cfRule type="cellIs" dxfId="141" priority="169" operator="between">
      <formula>0.00000001</formula>
      <formula>1</formula>
    </cfRule>
  </conditionalFormatting>
  <conditionalFormatting sqref="C18">
    <cfRule type="cellIs" dxfId="140" priority="167" operator="between">
      <formula>0.00000001</formula>
      <formula>1</formula>
    </cfRule>
  </conditionalFormatting>
  <conditionalFormatting sqref="C12">
    <cfRule type="cellIs" dxfId="139" priority="168" operator="between">
      <formula>0.00000001</formula>
      <formula>1</formula>
    </cfRule>
  </conditionalFormatting>
  <conditionalFormatting sqref="C33">
    <cfRule type="cellIs" dxfId="138" priority="166" operator="between">
      <formula>0.00000001</formula>
      <formula>1</formula>
    </cfRule>
  </conditionalFormatting>
  <conditionalFormatting sqref="I33">
    <cfRule type="cellIs" dxfId="137" priority="165" operator="between">
      <formula>0.000001</formula>
      <formula>1</formula>
    </cfRule>
  </conditionalFormatting>
  <conditionalFormatting sqref="I17">
    <cfRule type="cellIs" dxfId="136" priority="164" operator="between">
      <formula>0.000001</formula>
      <formula>1</formula>
    </cfRule>
  </conditionalFormatting>
  <conditionalFormatting sqref="C19">
    <cfRule type="cellIs" dxfId="135" priority="163" operator="between">
      <formula>0.00000001</formula>
      <formula>1</formula>
    </cfRule>
  </conditionalFormatting>
  <conditionalFormatting sqref="I24">
    <cfRule type="cellIs" dxfId="134" priority="160" operator="between">
      <formula>0.000001</formula>
      <formula>1</formula>
    </cfRule>
  </conditionalFormatting>
  <conditionalFormatting sqref="C22">
    <cfRule type="cellIs" dxfId="133" priority="159" operator="between">
      <formula>0.00000001</formula>
      <formula>1</formula>
    </cfRule>
  </conditionalFormatting>
  <conditionalFormatting sqref="E22">
    <cfRule type="cellIs" dxfId="132" priority="157" operator="between">
      <formula>0.00000001</formula>
      <formula>1</formula>
    </cfRule>
  </conditionalFormatting>
  <conditionalFormatting sqref="C20">
    <cfRule type="cellIs" dxfId="131" priority="155" operator="between">
      <formula>0.00000001</formula>
      <formula>1</formula>
    </cfRule>
  </conditionalFormatting>
  <conditionalFormatting sqref="C15">
    <cfRule type="cellIs" dxfId="130" priority="154" operator="between">
      <formula>0.00000001</formula>
      <formula>1</formula>
    </cfRule>
  </conditionalFormatting>
  <conditionalFormatting sqref="C7">
    <cfRule type="cellIs" dxfId="129" priority="148" operator="between">
      <formula>0.00000001</formula>
      <formula>1</formula>
    </cfRule>
  </conditionalFormatting>
  <conditionalFormatting sqref="E15">
    <cfRule type="cellIs" dxfId="128" priority="152" operator="between">
      <formula>0.00000001</formula>
      <formula>1</formula>
    </cfRule>
  </conditionalFormatting>
  <conditionalFormatting sqref="C10">
    <cfRule type="cellIs" dxfId="127" priority="150" operator="between">
      <formula>0.00000001</formula>
      <formula>1</formula>
    </cfRule>
  </conditionalFormatting>
  <conditionalFormatting sqref="I10">
    <cfRule type="cellIs" dxfId="126" priority="149" operator="between">
      <formula>0.000001</formula>
      <formula>1</formula>
    </cfRule>
  </conditionalFormatting>
  <conditionalFormatting sqref="C6">
    <cfRule type="cellIs" dxfId="125" priority="146" operator="between">
      <formula>0.00000001</formula>
      <formula>1</formula>
    </cfRule>
  </conditionalFormatting>
  <conditionalFormatting sqref="I6">
    <cfRule type="cellIs" dxfId="124" priority="145" operator="between">
      <formula>0.000001</formula>
      <formula>1</formula>
    </cfRule>
  </conditionalFormatting>
  <conditionalFormatting sqref="I19">
    <cfRule type="cellIs" dxfId="123" priority="144" operator="between">
      <formula>0.000001</formula>
      <formula>1</formula>
    </cfRule>
  </conditionalFormatting>
  <conditionalFormatting sqref="I13">
    <cfRule type="cellIs" dxfId="122" priority="143" operator="between">
      <formula>0.000001</formula>
      <formula>1</formula>
    </cfRule>
  </conditionalFormatting>
  <conditionalFormatting sqref="C29">
    <cfRule type="cellIs" dxfId="121" priority="142" operator="between">
      <formula>0.00000001</formula>
      <formula>1</formula>
    </cfRule>
  </conditionalFormatting>
  <conditionalFormatting sqref="C39">
    <cfRule type="cellIs" dxfId="120" priority="140" operator="between">
      <formula>0.00000001</formula>
      <formula>1</formula>
    </cfRule>
  </conditionalFormatting>
  <conditionalFormatting sqref="C39">
    <cfRule type="cellIs" dxfId="119" priority="141" operator="between">
      <formula>0.00000001</formula>
      <formula>1</formula>
    </cfRule>
  </conditionalFormatting>
  <conditionalFormatting sqref="C36">
    <cfRule type="cellIs" dxfId="118" priority="136" operator="between">
      <formula>0.00000001</formula>
      <formula>1</formula>
    </cfRule>
  </conditionalFormatting>
  <conditionalFormatting sqref="C36">
    <cfRule type="cellIs" dxfId="117" priority="134" operator="between">
      <formula>0.00000001</formula>
      <formula>1</formula>
    </cfRule>
  </conditionalFormatting>
  <conditionalFormatting sqref="C40">
    <cfRule type="cellIs" dxfId="116" priority="139" operator="between">
      <formula>0.00000001</formula>
      <formula>1</formula>
    </cfRule>
  </conditionalFormatting>
  <conditionalFormatting sqref="I40">
    <cfRule type="cellIs" dxfId="115" priority="138" operator="between">
      <formula>0.000001</formula>
      <formula>1</formula>
    </cfRule>
  </conditionalFormatting>
  <conditionalFormatting sqref="I20">
    <cfRule type="cellIs" dxfId="114" priority="137" operator="between">
      <formula>0.000001</formula>
      <formula>1</formula>
    </cfRule>
  </conditionalFormatting>
  <conditionalFormatting sqref="C37">
    <cfRule type="cellIs" dxfId="113" priority="132" operator="between">
      <formula>0.00000001</formula>
      <formula>1</formula>
    </cfRule>
  </conditionalFormatting>
  <conditionalFormatting sqref="C37">
    <cfRule type="cellIs" dxfId="112" priority="130" operator="between">
      <formula>0.00000001</formula>
      <formula>1</formula>
    </cfRule>
  </conditionalFormatting>
  <conditionalFormatting sqref="I38">
    <cfRule type="cellIs" dxfId="111" priority="127" operator="between">
      <formula>0.000001</formula>
      <formula>1</formula>
    </cfRule>
  </conditionalFormatting>
  <conditionalFormatting sqref="C38">
    <cfRule type="cellIs" dxfId="110" priority="128" operator="between">
      <formula>0.00000001</formula>
      <formula>1</formula>
    </cfRule>
  </conditionalFormatting>
  <conditionalFormatting sqref="I38">
    <cfRule type="cellIs" dxfId="109" priority="125" operator="between">
      <formula>0.000001</formula>
      <formula>1</formula>
    </cfRule>
  </conditionalFormatting>
  <conditionalFormatting sqref="C38">
    <cfRule type="cellIs" dxfId="108" priority="126" operator="between">
      <formula>0.00000001</formula>
      <formula>1</formula>
    </cfRule>
  </conditionalFormatting>
  <conditionalFormatting sqref="G19">
    <cfRule type="cellIs" dxfId="107" priority="122" operator="between">
      <formula>0.00000001</formula>
      <formula>1</formula>
    </cfRule>
  </conditionalFormatting>
  <conditionalFormatting sqref="E12">
    <cfRule type="cellIs" dxfId="106" priority="121" operator="between">
      <formula>0.00000001</formula>
      <formula>1</formula>
    </cfRule>
  </conditionalFormatting>
  <conditionalFormatting sqref="G12">
    <cfRule type="cellIs" dxfId="105" priority="120" operator="between">
      <formula>0.00000001</formula>
      <formula>1</formula>
    </cfRule>
  </conditionalFormatting>
  <conditionalFormatting sqref="G18">
    <cfRule type="cellIs" dxfId="104" priority="119" operator="between">
      <formula>0.00000001</formula>
      <formula>1</formula>
    </cfRule>
  </conditionalFormatting>
  <conditionalFormatting sqref="I23">
    <cfRule type="cellIs" dxfId="103" priority="118" operator="between">
      <formula>0.00000001</formula>
      <formula>1</formula>
    </cfRule>
  </conditionalFormatting>
  <conditionalFormatting sqref="C7">
    <cfRule type="cellIs" dxfId="102" priority="117" operator="between">
      <formula>0.00000001</formula>
      <formula>1</formula>
    </cfRule>
  </conditionalFormatting>
  <conditionalFormatting sqref="C6">
    <cfRule type="cellIs" dxfId="101" priority="115" operator="between">
      <formula>0.00000001</formula>
      <formula>1</formula>
    </cfRule>
  </conditionalFormatting>
  <conditionalFormatting sqref="I6">
    <cfRule type="cellIs" dxfId="100" priority="114" operator="between">
      <formula>0.000001</formula>
      <formula>1</formula>
    </cfRule>
  </conditionalFormatting>
  <conditionalFormatting sqref="I10">
    <cfRule type="cellIs" dxfId="99" priority="111" operator="between">
      <formula>0.000001</formula>
      <formula>1</formula>
    </cfRule>
  </conditionalFormatting>
  <conditionalFormatting sqref="C10">
    <cfRule type="cellIs" dxfId="98" priority="112" operator="between">
      <formula>0.00000001</formula>
      <formula>1</formula>
    </cfRule>
  </conditionalFormatting>
  <conditionalFormatting sqref="E11">
    <cfRule type="cellIs" dxfId="97" priority="110" operator="between">
      <formula>0.00000001</formula>
      <formula>1</formula>
    </cfRule>
  </conditionalFormatting>
  <conditionalFormatting sqref="G11">
    <cfRule type="cellIs" dxfId="96" priority="109" operator="between">
      <formula>0.00000001</formula>
      <formula>1</formula>
    </cfRule>
  </conditionalFormatting>
  <conditionalFormatting sqref="C26">
    <cfRule type="cellIs" dxfId="95" priority="108" operator="between">
      <formula>0.00000001</formula>
      <formula>1</formula>
    </cfRule>
  </conditionalFormatting>
  <conditionalFormatting sqref="C25">
    <cfRule type="cellIs" dxfId="94" priority="106" operator="between">
      <formula>0.00000001</formula>
      <formula>1</formula>
    </cfRule>
  </conditionalFormatting>
  <conditionalFormatting sqref="I25">
    <cfRule type="cellIs" dxfId="93" priority="105" operator="between">
      <formula>0.000001</formula>
      <formula>1</formula>
    </cfRule>
  </conditionalFormatting>
  <conditionalFormatting sqref="C26">
    <cfRule type="cellIs" dxfId="92" priority="104" operator="between">
      <formula>0.00000001</formula>
      <formula>1</formula>
    </cfRule>
  </conditionalFormatting>
  <conditionalFormatting sqref="I25">
    <cfRule type="cellIs" dxfId="91" priority="102" operator="between">
      <formula>0.000001</formula>
      <formula>1</formula>
    </cfRule>
  </conditionalFormatting>
  <conditionalFormatting sqref="C25">
    <cfRule type="cellIs" dxfId="90" priority="103" operator="between">
      <formula>0.00000001</formula>
      <formula>1</formula>
    </cfRule>
  </conditionalFormatting>
  <conditionalFormatting sqref="E26">
    <cfRule type="cellIs" dxfId="89" priority="101" operator="between">
      <formula>0.00000001</formula>
      <formula>1</formula>
    </cfRule>
  </conditionalFormatting>
  <conditionalFormatting sqref="G26">
    <cfRule type="cellIs" dxfId="88" priority="100" operator="between">
      <formula>0.00000001</formula>
      <formula>1</formula>
    </cfRule>
  </conditionalFormatting>
  <conditionalFormatting sqref="C28">
    <cfRule type="cellIs" dxfId="87" priority="99" operator="between">
      <formula>0.00000001</formula>
      <formula>1</formula>
    </cfRule>
  </conditionalFormatting>
  <conditionalFormatting sqref="C27">
    <cfRule type="cellIs" dxfId="86" priority="98" operator="between">
      <formula>0.00000001</formula>
      <formula>1</formula>
    </cfRule>
  </conditionalFormatting>
  <conditionalFormatting sqref="I27">
    <cfRule type="cellIs" dxfId="85" priority="97" operator="between">
      <formula>0.000001</formula>
      <formula>1</formula>
    </cfRule>
  </conditionalFormatting>
  <conditionalFormatting sqref="C28">
    <cfRule type="cellIs" dxfId="84" priority="96" operator="between">
      <formula>0.00000001</formula>
      <formula>1</formula>
    </cfRule>
  </conditionalFormatting>
  <conditionalFormatting sqref="I27">
    <cfRule type="cellIs" dxfId="83" priority="94" operator="between">
      <formula>0.000001</formula>
      <formula>1</formula>
    </cfRule>
  </conditionalFormatting>
  <conditionalFormatting sqref="C27">
    <cfRule type="cellIs" dxfId="82" priority="95" operator="between">
      <formula>0.00000001</formula>
      <formula>1</formula>
    </cfRule>
  </conditionalFormatting>
  <conditionalFormatting sqref="E28">
    <cfRule type="cellIs" dxfId="81" priority="93" operator="between">
      <formula>0.00000001</formula>
      <formula>1</formula>
    </cfRule>
  </conditionalFormatting>
  <conditionalFormatting sqref="G28">
    <cfRule type="cellIs" dxfId="80" priority="92" operator="between">
      <formula>0.00000001</formula>
      <formula>1</formula>
    </cfRule>
  </conditionalFormatting>
  <conditionalFormatting sqref="C35">
    <cfRule type="cellIs" dxfId="79" priority="91" operator="between">
      <formula>0.00000001</formula>
      <formula>1</formula>
    </cfRule>
  </conditionalFormatting>
  <conditionalFormatting sqref="C34">
    <cfRule type="cellIs" dxfId="78" priority="89" operator="between">
      <formula>0.00000001</formula>
      <formula>1</formula>
    </cfRule>
  </conditionalFormatting>
  <conditionalFormatting sqref="I34">
    <cfRule type="cellIs" dxfId="77" priority="88" operator="between">
      <formula>0.000001</formula>
      <formula>1</formula>
    </cfRule>
  </conditionalFormatting>
  <conditionalFormatting sqref="C35">
    <cfRule type="cellIs" dxfId="76" priority="87" operator="between">
      <formula>0.00000001</formula>
      <formula>1</formula>
    </cfRule>
  </conditionalFormatting>
  <conditionalFormatting sqref="I34">
    <cfRule type="cellIs" dxfId="75" priority="85" operator="between">
      <formula>0.000001</formula>
      <formula>1</formula>
    </cfRule>
  </conditionalFormatting>
  <conditionalFormatting sqref="C34">
    <cfRule type="cellIs" dxfId="74" priority="86" operator="between">
      <formula>0.00000001</formula>
      <formula>1</formula>
    </cfRule>
  </conditionalFormatting>
  <conditionalFormatting sqref="E35">
    <cfRule type="cellIs" dxfId="73" priority="84" operator="between">
      <formula>0.00000001</formula>
      <formula>1</formula>
    </cfRule>
  </conditionalFormatting>
  <conditionalFormatting sqref="C38">
    <cfRule type="cellIs" dxfId="72" priority="82" operator="between">
      <formula>0.00000001</formula>
      <formula>1</formula>
    </cfRule>
  </conditionalFormatting>
  <conditionalFormatting sqref="I38">
    <cfRule type="cellIs" dxfId="71" priority="81" operator="between">
      <formula>0.000001</formula>
      <formula>1</formula>
    </cfRule>
  </conditionalFormatting>
  <conditionalFormatting sqref="C21">
    <cfRule type="cellIs" dxfId="70" priority="79" operator="between">
      <formula>0.00000001</formula>
      <formula>1</formula>
    </cfRule>
  </conditionalFormatting>
  <conditionalFormatting sqref="C21">
    <cfRule type="cellIs" dxfId="69" priority="78" operator="between">
      <formula>0.00000001</formula>
      <formula>1</formula>
    </cfRule>
  </conditionalFormatting>
  <conditionalFormatting sqref="K16">
    <cfRule type="cellIs" dxfId="68" priority="73" operator="between">
      <formula>0.000001</formula>
      <formula>1</formula>
    </cfRule>
  </conditionalFormatting>
  <conditionalFormatting sqref="C16">
    <cfRule type="cellIs" dxfId="67" priority="72" operator="between">
      <formula>0.00000001</formula>
      <formula>1</formula>
    </cfRule>
  </conditionalFormatting>
  <conditionalFormatting sqref="C16">
    <cfRule type="cellIs" dxfId="66" priority="71" operator="between">
      <formula>0.00000001</formula>
      <formula>1</formula>
    </cfRule>
  </conditionalFormatting>
  <conditionalFormatting sqref="G36">
    <cfRule type="cellIs" dxfId="65" priority="66" operator="between">
      <formula>0.00000001</formula>
      <formula>1</formula>
    </cfRule>
  </conditionalFormatting>
  <conditionalFormatting sqref="G27">
    <cfRule type="cellIs" dxfId="64" priority="65" operator="between">
      <formula>0.00000001</formula>
      <formula>1</formula>
    </cfRule>
  </conditionalFormatting>
  <conditionalFormatting sqref="I35">
    <cfRule type="cellIs" dxfId="63" priority="64" operator="between">
      <formula>0.000001</formula>
      <formula>1</formula>
    </cfRule>
  </conditionalFormatting>
  <conditionalFormatting sqref="I35">
    <cfRule type="cellIs" dxfId="62" priority="63" operator="between">
      <formula>0.000001</formula>
      <formula>1</formula>
    </cfRule>
  </conditionalFormatting>
  <conditionalFormatting sqref="I26">
    <cfRule type="cellIs" dxfId="61" priority="62" operator="between">
      <formula>0.000001</formula>
      <formula>1</formula>
    </cfRule>
  </conditionalFormatting>
  <conditionalFormatting sqref="I26">
    <cfRule type="cellIs" dxfId="60" priority="61" operator="between">
      <formula>0.000001</formula>
      <formula>1</formula>
    </cfRule>
  </conditionalFormatting>
  <conditionalFormatting sqref="C16">
    <cfRule type="cellIs" dxfId="59" priority="60" operator="between">
      <formula>0.00000001</formula>
      <formula>1</formula>
    </cfRule>
  </conditionalFormatting>
  <conditionalFormatting sqref="C16">
    <cfRule type="cellIs" dxfId="58" priority="59" operator="between">
      <formula>0.00000001</formula>
      <formula>1</formula>
    </cfRule>
  </conditionalFormatting>
  <conditionalFormatting sqref="E16">
    <cfRule type="cellIs" dxfId="57" priority="58" operator="between">
      <formula>0.00000001</formula>
      <formula>1</formula>
    </cfRule>
  </conditionalFormatting>
  <conditionalFormatting sqref="C15">
    <cfRule type="cellIs" dxfId="56" priority="57" operator="between">
      <formula>0.00000001</formula>
      <formula>1</formula>
    </cfRule>
  </conditionalFormatting>
  <conditionalFormatting sqref="C15">
    <cfRule type="cellIs" dxfId="55" priority="56" operator="between">
      <formula>0.00000001</formula>
      <formula>1</formula>
    </cfRule>
  </conditionalFormatting>
  <conditionalFormatting sqref="C14">
    <cfRule type="cellIs" dxfId="54" priority="55" operator="between">
      <formula>0.00000001</formula>
      <formula>1</formula>
    </cfRule>
  </conditionalFormatting>
  <conditionalFormatting sqref="C14">
    <cfRule type="cellIs" dxfId="53" priority="54" operator="between">
      <formula>0.00000001</formula>
      <formula>1</formula>
    </cfRule>
  </conditionalFormatting>
  <conditionalFormatting sqref="E14">
    <cfRule type="cellIs" dxfId="52" priority="53" operator="between">
      <formula>0.00000001</formula>
      <formula>1</formula>
    </cfRule>
  </conditionalFormatting>
  <conditionalFormatting sqref="G14">
    <cfRule type="cellIs" dxfId="51" priority="52" operator="between">
      <formula>0.00000001</formula>
      <formula>1</formula>
    </cfRule>
  </conditionalFormatting>
  <conditionalFormatting sqref="I14">
    <cfRule type="cellIs" dxfId="50" priority="51" operator="between">
      <formula>0.000001</formula>
      <formula>1</formula>
    </cfRule>
  </conditionalFormatting>
  <conditionalFormatting sqref="I14">
    <cfRule type="cellIs" dxfId="49" priority="50" operator="between">
      <formula>0.000001</formula>
      <formula>1</formula>
    </cfRule>
  </conditionalFormatting>
  <conditionalFormatting sqref="E14">
    <cfRule type="cellIs" dxfId="48" priority="49" operator="between">
      <formula>0.00000001</formula>
      <formula>1</formula>
    </cfRule>
  </conditionalFormatting>
  <conditionalFormatting sqref="G14">
    <cfRule type="cellIs" dxfId="47" priority="48" operator="between">
      <formula>0.00000001</formula>
      <formula>1</formula>
    </cfRule>
  </conditionalFormatting>
  <conditionalFormatting sqref="I12">
    <cfRule type="cellIs" dxfId="46" priority="46" operator="between">
      <formula>0.000001</formula>
      <formula>1</formula>
    </cfRule>
  </conditionalFormatting>
  <conditionalFormatting sqref="C35">
    <cfRule type="cellIs" dxfId="45" priority="43" operator="between">
      <formula>0.00000001</formula>
      <formula>1</formula>
    </cfRule>
  </conditionalFormatting>
  <conditionalFormatting sqref="I35">
    <cfRule type="cellIs" dxfId="44" priority="42" operator="between">
      <formula>0.000001</formula>
      <formula>1</formula>
    </cfRule>
  </conditionalFormatting>
  <conditionalFormatting sqref="C34">
    <cfRule type="cellIs" dxfId="43" priority="41" operator="between">
      <formula>0.00000001</formula>
      <formula>1</formula>
    </cfRule>
  </conditionalFormatting>
  <conditionalFormatting sqref="I34">
    <cfRule type="cellIs" dxfId="42" priority="40" operator="between">
      <formula>0.000001</formula>
      <formula>1</formula>
    </cfRule>
  </conditionalFormatting>
  <conditionalFormatting sqref="C35">
    <cfRule type="cellIs" dxfId="41" priority="39" operator="between">
      <formula>0.00000001</formula>
      <formula>1</formula>
    </cfRule>
  </conditionalFormatting>
  <conditionalFormatting sqref="I35">
    <cfRule type="cellIs" dxfId="40" priority="38" operator="between">
      <formula>0.000001</formula>
      <formula>1</formula>
    </cfRule>
  </conditionalFormatting>
  <conditionalFormatting sqref="C34">
    <cfRule type="cellIs" dxfId="39" priority="37" operator="between">
      <formula>0.00000001</formula>
      <formula>1</formula>
    </cfRule>
  </conditionalFormatting>
  <conditionalFormatting sqref="I34">
    <cfRule type="cellIs" dxfId="38" priority="36" operator="between">
      <formula>0.000001</formula>
      <formula>1</formula>
    </cfRule>
  </conditionalFormatting>
  <conditionalFormatting sqref="C34">
    <cfRule type="cellIs" dxfId="37" priority="35" operator="between">
      <formula>0.00000001</formula>
      <formula>1</formula>
    </cfRule>
  </conditionalFormatting>
  <conditionalFormatting sqref="I34">
    <cfRule type="cellIs" dxfId="36" priority="34" operator="between">
      <formula>0.000001</formula>
      <formula>1</formula>
    </cfRule>
  </conditionalFormatting>
  <conditionalFormatting sqref="C35">
    <cfRule type="cellIs" dxfId="35" priority="33" operator="between">
      <formula>0.00000001</formula>
      <formula>1</formula>
    </cfRule>
  </conditionalFormatting>
  <conditionalFormatting sqref="I35">
    <cfRule type="cellIs" dxfId="34" priority="32" operator="between">
      <formula>0.000001</formula>
      <formula>1</formula>
    </cfRule>
  </conditionalFormatting>
  <conditionalFormatting sqref="I35">
    <cfRule type="cellIs" dxfId="33" priority="30" operator="between">
      <formula>0.000001</formula>
      <formula>1</formula>
    </cfRule>
  </conditionalFormatting>
  <conditionalFormatting sqref="C35">
    <cfRule type="cellIs" dxfId="32" priority="31" operator="between">
      <formula>0.00000001</formula>
      <formula>1</formula>
    </cfRule>
  </conditionalFormatting>
  <conditionalFormatting sqref="C39">
    <cfRule type="cellIs" dxfId="31" priority="28" operator="between">
      <formula>0.00000001</formula>
      <formula>1</formula>
    </cfRule>
  </conditionalFormatting>
  <conditionalFormatting sqref="C39">
    <cfRule type="cellIs" dxfId="30" priority="29" operator="between">
      <formula>0.00000001</formula>
      <formula>1</formula>
    </cfRule>
  </conditionalFormatting>
  <conditionalFormatting sqref="C40">
    <cfRule type="cellIs" dxfId="29" priority="27" operator="between">
      <formula>0.00000001</formula>
      <formula>1</formula>
    </cfRule>
  </conditionalFormatting>
  <conditionalFormatting sqref="I40">
    <cfRule type="cellIs" dxfId="28" priority="26" operator="between">
      <formula>0.000001</formula>
      <formula>1</formula>
    </cfRule>
  </conditionalFormatting>
  <conditionalFormatting sqref="I38">
    <cfRule type="cellIs" dxfId="27" priority="20" operator="between">
      <formula>0.000001</formula>
      <formula>1</formula>
    </cfRule>
  </conditionalFormatting>
  <conditionalFormatting sqref="C37">
    <cfRule type="cellIs" dxfId="26" priority="25" operator="between">
      <formula>0.00000001</formula>
      <formula>1</formula>
    </cfRule>
  </conditionalFormatting>
  <conditionalFormatting sqref="I37">
    <cfRule type="cellIs" dxfId="25" priority="24" operator="between">
      <formula>0.000001</formula>
      <formula>1</formula>
    </cfRule>
  </conditionalFormatting>
  <conditionalFormatting sqref="C37">
    <cfRule type="cellIs" dxfId="24" priority="23" operator="between">
      <formula>0.00000001</formula>
      <formula>1</formula>
    </cfRule>
  </conditionalFormatting>
  <conditionalFormatting sqref="I37">
    <cfRule type="cellIs" dxfId="23" priority="22" operator="between">
      <formula>0.000001</formula>
      <formula>1</formula>
    </cfRule>
  </conditionalFormatting>
  <conditionalFormatting sqref="C38">
    <cfRule type="cellIs" dxfId="22" priority="21" operator="between">
      <formula>0.00000001</formula>
      <formula>1</formula>
    </cfRule>
  </conditionalFormatting>
  <conditionalFormatting sqref="I38">
    <cfRule type="cellIs" dxfId="21" priority="18" operator="between">
      <formula>0.000001</formula>
      <formula>1</formula>
    </cfRule>
  </conditionalFormatting>
  <conditionalFormatting sqref="C38">
    <cfRule type="cellIs" dxfId="20" priority="19" operator="between">
      <formula>0.00000001</formula>
      <formula>1</formula>
    </cfRule>
  </conditionalFormatting>
  <conditionalFormatting sqref="C38">
    <cfRule type="cellIs" dxfId="19" priority="17" operator="between">
      <formula>0.00000001</formula>
      <formula>1</formula>
    </cfRule>
  </conditionalFormatting>
  <conditionalFormatting sqref="I38">
    <cfRule type="cellIs" dxfId="18" priority="16" operator="between">
      <formula>0.000001</formula>
      <formula>1</formula>
    </cfRule>
  </conditionalFormatting>
  <conditionalFormatting sqref="C38">
    <cfRule type="cellIs" dxfId="17" priority="14" operator="between">
      <formula>0.00000001</formula>
      <formula>1</formula>
    </cfRule>
  </conditionalFormatting>
  <conditionalFormatting sqref="C38">
    <cfRule type="cellIs" dxfId="16" priority="15" operator="between">
      <formula>0.00000001</formula>
      <formula>1</formula>
    </cfRule>
  </conditionalFormatting>
  <conditionalFormatting sqref="C39">
    <cfRule type="cellIs" dxfId="15" priority="13" operator="between">
      <formula>0.00000001</formula>
      <formula>1</formula>
    </cfRule>
  </conditionalFormatting>
  <conditionalFormatting sqref="I39">
    <cfRule type="cellIs" dxfId="14" priority="12" operator="between">
      <formula>0.000001</formula>
      <formula>1</formula>
    </cfRule>
  </conditionalFormatting>
  <conditionalFormatting sqref="I37">
    <cfRule type="cellIs" dxfId="13" priority="10" operator="between">
      <formula>0.000001</formula>
      <formula>1</formula>
    </cfRule>
  </conditionalFormatting>
  <conditionalFormatting sqref="C37">
    <cfRule type="cellIs" dxfId="12" priority="11" operator="between">
      <formula>0.00000001</formula>
      <formula>1</formula>
    </cfRule>
  </conditionalFormatting>
  <conditionalFormatting sqref="I37">
    <cfRule type="cellIs" dxfId="11" priority="8" operator="between">
      <formula>0.000001</formula>
      <formula>1</formula>
    </cfRule>
  </conditionalFormatting>
  <conditionalFormatting sqref="C37">
    <cfRule type="cellIs" dxfId="10" priority="9" operator="between">
      <formula>0.00000001</formula>
      <formula>1</formula>
    </cfRule>
  </conditionalFormatting>
  <conditionalFormatting sqref="C37">
    <cfRule type="cellIs" dxfId="9" priority="7" operator="between">
      <formula>0.00000001</formula>
      <formula>1</formula>
    </cfRule>
  </conditionalFormatting>
  <conditionalFormatting sqref="I37">
    <cfRule type="cellIs" dxfId="8" priority="6" operator="between">
      <formula>0.000001</formula>
      <formula>1</formula>
    </cfRule>
  </conditionalFormatting>
  <conditionalFormatting sqref="C41">
    <cfRule type="cellIs" dxfId="7" priority="4" operator="between">
      <formula>0.00000001</formula>
      <formula>1</formula>
    </cfRule>
  </conditionalFormatting>
  <conditionalFormatting sqref="C41">
    <cfRule type="cellIs" dxfId="6" priority="5" operator="between">
      <formula>0.00000001</formula>
      <formula>1</formula>
    </cfRule>
  </conditionalFormatting>
  <conditionalFormatting sqref="C41">
    <cfRule type="cellIs" dxfId="5" priority="3" operator="between">
      <formula>0.00000001</formula>
      <formula>1</formula>
    </cfRule>
  </conditionalFormatting>
  <conditionalFormatting sqref="C41">
    <cfRule type="cellIs" dxfId="4" priority="2" operator="between">
      <formula>0.00000001</formula>
      <formula>1</formula>
    </cfRule>
  </conditionalFormatting>
  <conditionalFormatting sqref="G35">
    <cfRule type="cellIs" dxfId="3" priority="1" operator="between">
      <formula>0.00000001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L22"/>
  <sheetViews>
    <sheetView workbookViewId="0">
      <selection activeCell="A4" sqref="A4"/>
    </sheetView>
  </sheetViews>
  <sheetFormatPr baseColWidth="10" defaultRowHeight="14.25" x14ac:dyDescent="0.2"/>
  <cols>
    <col min="1" max="1" width="25.25" customWidth="1"/>
  </cols>
  <sheetData>
    <row r="1" spans="1:12" x14ac:dyDescent="0.2">
      <c r="A1" s="892" t="s">
        <v>392</v>
      </c>
      <c r="B1" s="892"/>
      <c r="C1" s="892"/>
      <c r="D1" s="892"/>
      <c r="E1" s="892"/>
      <c r="F1" s="892"/>
      <c r="G1" s="1"/>
      <c r="H1" s="1"/>
      <c r="I1" s="1"/>
    </row>
    <row r="2" spans="1:12" x14ac:dyDescent="0.2">
      <c r="A2" s="893"/>
      <c r="B2" s="893"/>
      <c r="C2" s="893"/>
      <c r="D2" s="893"/>
      <c r="E2" s="893"/>
      <c r="F2" s="893"/>
      <c r="G2" s="11"/>
      <c r="H2" s="62" t="s">
        <v>542</v>
      </c>
      <c r="I2" s="1"/>
    </row>
    <row r="3" spans="1:12" x14ac:dyDescent="0.2">
      <c r="A3" s="12"/>
      <c r="B3" s="861">
        <f>INDICE!A3</f>
        <v>42644</v>
      </c>
      <c r="C3" s="862">
        <v>41671</v>
      </c>
      <c r="D3" s="862" t="s">
        <v>119</v>
      </c>
      <c r="E3" s="862"/>
      <c r="F3" s="862" t="s">
        <v>120</v>
      </c>
      <c r="G3" s="862"/>
      <c r="H3" s="862"/>
      <c r="I3" s="1"/>
    </row>
    <row r="4" spans="1:12" x14ac:dyDescent="0.2">
      <c r="A4" s="603"/>
      <c r="B4" s="97" t="s">
        <v>54</v>
      </c>
      <c r="C4" s="97" t="s">
        <v>486</v>
      </c>
      <c r="D4" s="97" t="s">
        <v>54</v>
      </c>
      <c r="E4" s="97" t="s">
        <v>486</v>
      </c>
      <c r="F4" s="97" t="s">
        <v>54</v>
      </c>
      <c r="G4" s="443" t="s">
        <v>486</v>
      </c>
      <c r="H4" s="443" t="s">
        <v>109</v>
      </c>
      <c r="I4" s="62"/>
    </row>
    <row r="5" spans="1:12" ht="14.1" customHeight="1" x14ac:dyDescent="0.2">
      <c r="A5" s="791" t="s">
        <v>374</v>
      </c>
      <c r="B5" s="357">
        <v>2725.3858399999999</v>
      </c>
      <c r="C5" s="358">
        <v>-14.608223287741238</v>
      </c>
      <c r="D5" s="357">
        <v>36180.022199999992</v>
      </c>
      <c r="E5" s="358">
        <v>3.0826087909416362</v>
      </c>
      <c r="F5" s="357">
        <v>41967.160950000005</v>
      </c>
      <c r="G5" s="358">
        <v>15.469439638450972</v>
      </c>
      <c r="H5" s="358">
        <v>90.109545991337143</v>
      </c>
      <c r="I5" s="1"/>
    </row>
    <row r="6" spans="1:12" x14ac:dyDescent="0.2">
      <c r="A6" s="65" t="s">
        <v>616</v>
      </c>
      <c r="B6" s="686">
        <v>2662.7208300000002</v>
      </c>
      <c r="C6" s="698">
        <v>-12.783034518398138</v>
      </c>
      <c r="D6" s="686">
        <v>29619.699050000003</v>
      </c>
      <c r="E6" s="698">
        <v>0.31425904730701604</v>
      </c>
      <c r="F6" s="686">
        <v>35392.322890000003</v>
      </c>
      <c r="G6" s="698">
        <v>15.008556070103049</v>
      </c>
      <c r="H6" s="698">
        <v>75.992420621359884</v>
      </c>
      <c r="I6" s="1"/>
    </row>
    <row r="7" spans="1:12" x14ac:dyDescent="0.2">
      <c r="A7" s="65" t="s">
        <v>617</v>
      </c>
      <c r="B7" s="688">
        <v>62.665010000000002</v>
      </c>
      <c r="C7" s="698">
        <v>-54.800419703623803</v>
      </c>
      <c r="D7" s="688">
        <v>6560.3231500000002</v>
      </c>
      <c r="E7" s="698">
        <v>17.75469722696646</v>
      </c>
      <c r="F7" s="688">
        <v>6574.838060000001</v>
      </c>
      <c r="G7" s="698">
        <v>18.015232995288585</v>
      </c>
      <c r="H7" s="698">
        <v>14.117125369977259</v>
      </c>
      <c r="I7" s="697"/>
      <c r="J7" s="257"/>
    </row>
    <row r="8" spans="1:12" x14ac:dyDescent="0.2">
      <c r="A8" s="791" t="s">
        <v>618</v>
      </c>
      <c r="B8" s="634">
        <v>31.235859999999999</v>
      </c>
      <c r="C8" s="651">
        <v>-48.546128398378237</v>
      </c>
      <c r="D8" s="634">
        <v>1839.7592700000002</v>
      </c>
      <c r="E8" s="651">
        <v>-86.163432699321262</v>
      </c>
      <c r="F8" s="634">
        <v>4606.329670000001</v>
      </c>
      <c r="G8" s="651">
        <v>-78.052046650524858</v>
      </c>
      <c r="H8" s="651">
        <v>9.8904540086628359</v>
      </c>
      <c r="I8" s="697"/>
      <c r="J8" s="257"/>
    </row>
    <row r="9" spans="1:12" x14ac:dyDescent="0.2">
      <c r="A9" s="65" t="s">
        <v>378</v>
      </c>
      <c r="B9" s="686">
        <v>19.994409999999998</v>
      </c>
      <c r="C9" s="698">
        <v>-24.637584471906678</v>
      </c>
      <c r="D9" s="686">
        <v>1596.74314</v>
      </c>
      <c r="E9" s="698">
        <v>-40.166427940898927</v>
      </c>
      <c r="F9" s="686">
        <v>1647.6843899999997</v>
      </c>
      <c r="G9" s="698">
        <v>-39.101636587412187</v>
      </c>
      <c r="H9" s="698">
        <v>3.5378159722742275</v>
      </c>
      <c r="I9" s="697"/>
      <c r="J9" s="257"/>
    </row>
    <row r="10" spans="1:12" x14ac:dyDescent="0.2">
      <c r="A10" s="65" t="s">
        <v>379</v>
      </c>
      <c r="B10" s="688">
        <v>3.5382500000000001</v>
      </c>
      <c r="C10" s="699">
        <v>-19.972451479093223</v>
      </c>
      <c r="D10" s="688">
        <v>55.957439999999998</v>
      </c>
      <c r="E10" s="699">
        <v>-98.168041249138867</v>
      </c>
      <c r="F10" s="688">
        <v>62.55899999999999</v>
      </c>
      <c r="G10" s="699">
        <v>-97.95191653701238</v>
      </c>
      <c r="H10" s="802">
        <v>0.13432319366059142</v>
      </c>
      <c r="I10" s="697"/>
      <c r="J10" s="257"/>
    </row>
    <row r="11" spans="1:12" x14ac:dyDescent="0.2">
      <c r="A11" s="65" t="s">
        <v>380</v>
      </c>
      <c r="B11" s="686">
        <v>0</v>
      </c>
      <c r="C11" s="698" t="s">
        <v>149</v>
      </c>
      <c r="D11" s="686">
        <v>0</v>
      </c>
      <c r="E11" s="698">
        <v>-100</v>
      </c>
      <c r="F11" s="686">
        <v>0</v>
      </c>
      <c r="G11" s="698">
        <v>-100</v>
      </c>
      <c r="H11" s="698">
        <v>0</v>
      </c>
      <c r="I11" s="1"/>
      <c r="J11" s="698"/>
      <c r="L11" s="698"/>
    </row>
    <row r="12" spans="1:12" x14ac:dyDescent="0.2">
      <c r="A12" s="65" t="s">
        <v>381</v>
      </c>
      <c r="B12" s="686">
        <v>5.5755499999999998</v>
      </c>
      <c r="C12" s="698">
        <v>69.940686645046441</v>
      </c>
      <c r="D12" s="686">
        <v>124.00919</v>
      </c>
      <c r="E12" s="698">
        <v>-89.698883634453637</v>
      </c>
      <c r="F12" s="686">
        <v>1750.6565600000001</v>
      </c>
      <c r="G12" s="698">
        <v>-46.195567911359163</v>
      </c>
      <c r="H12" s="698">
        <v>3.7589120692796372</v>
      </c>
      <c r="I12" s="697"/>
      <c r="J12" s="257"/>
    </row>
    <row r="13" spans="1:12" x14ac:dyDescent="0.2">
      <c r="A13" s="65" t="s">
        <v>382</v>
      </c>
      <c r="B13" s="686">
        <v>0</v>
      </c>
      <c r="C13" s="698">
        <v>-100</v>
      </c>
      <c r="D13" s="686">
        <v>43.323949999999996</v>
      </c>
      <c r="E13" s="698">
        <v>-59.962899748829848</v>
      </c>
      <c r="F13" s="686">
        <v>49.374389999999998</v>
      </c>
      <c r="G13" s="698">
        <v>-76.158701425802107</v>
      </c>
      <c r="H13" s="698">
        <v>0.10601393484300531</v>
      </c>
      <c r="I13" s="697"/>
      <c r="J13" s="257"/>
    </row>
    <row r="14" spans="1:12" x14ac:dyDescent="0.2">
      <c r="A14" s="75" t="s">
        <v>383</v>
      </c>
      <c r="B14" s="686">
        <v>2.1276499999999996</v>
      </c>
      <c r="C14" s="843">
        <v>13.507356785420846</v>
      </c>
      <c r="D14" s="686">
        <v>19.725549999999995</v>
      </c>
      <c r="E14" s="698">
        <v>-99.618115792062895</v>
      </c>
      <c r="F14" s="686">
        <v>1096.0553299999999</v>
      </c>
      <c r="G14" s="698">
        <v>-86.299052595438141</v>
      </c>
      <c r="H14" s="698">
        <v>2.3533888386053716</v>
      </c>
      <c r="I14" s="1"/>
      <c r="J14" s="257"/>
    </row>
    <row r="15" spans="1:12" x14ac:dyDescent="0.2">
      <c r="A15" s="648" t="s">
        <v>118</v>
      </c>
      <c r="B15" s="649">
        <v>2756.6216999999997</v>
      </c>
      <c r="C15" s="650">
        <v>-15.241692548273758</v>
      </c>
      <c r="D15" s="649">
        <v>38019.781470000002</v>
      </c>
      <c r="E15" s="650">
        <v>-21.437710335234641</v>
      </c>
      <c r="F15" s="649">
        <v>46573.490620000011</v>
      </c>
      <c r="G15" s="650">
        <v>-18.765752044822705</v>
      </c>
      <c r="H15" s="650">
        <v>100</v>
      </c>
      <c r="I15" s="697"/>
      <c r="J15" s="257"/>
    </row>
    <row r="16" spans="1:12" x14ac:dyDescent="0.2">
      <c r="A16" s="679"/>
      <c r="B16" s="1"/>
      <c r="C16" s="11"/>
      <c r="D16" s="11"/>
      <c r="E16" s="11"/>
      <c r="F16" s="11"/>
      <c r="G16" s="11"/>
      <c r="H16" s="247" t="s">
        <v>236</v>
      </c>
      <c r="I16" s="11"/>
      <c r="J16" s="257"/>
      <c r="L16" s="257"/>
    </row>
    <row r="17" spans="1:9" x14ac:dyDescent="0.2">
      <c r="A17" s="684" t="s">
        <v>373</v>
      </c>
      <c r="B17" s="1"/>
      <c r="C17" s="11"/>
      <c r="D17" s="11"/>
      <c r="E17" s="11"/>
      <c r="F17" s="11"/>
      <c r="G17" s="11"/>
      <c r="H17" s="11"/>
      <c r="I17" s="1"/>
    </row>
    <row r="18" spans="1:9" x14ac:dyDescent="0.2">
      <c r="A18" s="684" t="s">
        <v>599</v>
      </c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685" t="s">
        <v>640</v>
      </c>
    </row>
    <row r="20" spans="1:9" ht="14.25" customHeight="1" x14ac:dyDescent="0.2">
      <c r="A20" s="900" t="s">
        <v>657</v>
      </c>
      <c r="B20" s="900"/>
      <c r="C20" s="900"/>
      <c r="D20" s="900"/>
      <c r="E20" s="900"/>
      <c r="F20" s="900"/>
      <c r="G20" s="900"/>
      <c r="H20" s="900"/>
    </row>
    <row r="21" spans="1:9" x14ac:dyDescent="0.2">
      <c r="A21" s="900"/>
      <c r="B21" s="900"/>
      <c r="C21" s="900"/>
      <c r="D21" s="900"/>
      <c r="E21" s="900"/>
      <c r="F21" s="900"/>
      <c r="G21" s="900"/>
      <c r="H21" s="900"/>
    </row>
    <row r="22" spans="1:9" x14ac:dyDescent="0.2">
      <c r="A22" s="900"/>
      <c r="B22" s="900"/>
      <c r="C22" s="900"/>
      <c r="D22" s="900"/>
      <c r="E22" s="900"/>
      <c r="F22" s="900"/>
      <c r="G22" s="900"/>
      <c r="H22" s="900"/>
    </row>
  </sheetData>
  <mergeCells count="5">
    <mergeCell ref="A1:F2"/>
    <mergeCell ref="B3:C3"/>
    <mergeCell ref="D3:E3"/>
    <mergeCell ref="F3:H3"/>
    <mergeCell ref="A20:H22"/>
  </mergeCells>
  <conditionalFormatting sqref="B7">
    <cfRule type="cellIs" dxfId="2" priority="3" operator="between">
      <formula>0.0001</formula>
      <formula>0.4999999</formula>
    </cfRule>
  </conditionalFormatting>
  <conditionalFormatting sqref="D7">
    <cfRule type="cellIs" dxfId="1" priority="2" operator="between">
      <formula>0.0001</formula>
      <formula>0.4999999</formula>
    </cfRule>
  </conditionalFormatting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A1:I14"/>
  <sheetViews>
    <sheetView workbookViewId="0">
      <selection activeCell="A3" sqref="A3"/>
    </sheetView>
  </sheetViews>
  <sheetFormatPr baseColWidth="10" defaultRowHeight="14.25" x14ac:dyDescent="0.2"/>
  <sheetData>
    <row r="1" spans="1:9" x14ac:dyDescent="0.2">
      <c r="A1" s="892" t="s">
        <v>621</v>
      </c>
      <c r="B1" s="892"/>
      <c r="C1" s="892"/>
      <c r="D1" s="892"/>
      <c r="E1" s="892"/>
      <c r="F1" s="892"/>
      <c r="G1" s="1"/>
      <c r="H1" s="1"/>
    </row>
    <row r="2" spans="1:9" x14ac:dyDescent="0.2">
      <c r="A2" s="893"/>
      <c r="B2" s="893"/>
      <c r="C2" s="893"/>
      <c r="D2" s="893"/>
      <c r="E2" s="893"/>
      <c r="F2" s="893"/>
      <c r="G2" s="11"/>
      <c r="H2" s="62" t="s">
        <v>542</v>
      </c>
    </row>
    <row r="3" spans="1:9" x14ac:dyDescent="0.2">
      <c r="A3" s="12"/>
      <c r="B3" s="864">
        <f>INDICE!A3</f>
        <v>42644</v>
      </c>
      <c r="C3" s="864">
        <v>41671</v>
      </c>
      <c r="D3" s="882" t="s">
        <v>119</v>
      </c>
      <c r="E3" s="882"/>
      <c r="F3" s="882" t="s">
        <v>120</v>
      </c>
      <c r="G3" s="882"/>
      <c r="H3" s="882"/>
    </row>
    <row r="4" spans="1:9" x14ac:dyDescent="0.2">
      <c r="A4" s="603"/>
      <c r="B4" s="260" t="s">
        <v>54</v>
      </c>
      <c r="C4" s="261" t="s">
        <v>486</v>
      </c>
      <c r="D4" s="260" t="s">
        <v>54</v>
      </c>
      <c r="E4" s="261" t="s">
        <v>486</v>
      </c>
      <c r="F4" s="260" t="s">
        <v>54</v>
      </c>
      <c r="G4" s="262" t="s">
        <v>486</v>
      </c>
      <c r="H4" s="261" t="s">
        <v>546</v>
      </c>
    </row>
    <row r="5" spans="1:9" x14ac:dyDescent="0.2">
      <c r="A5" s="633" t="s">
        <v>118</v>
      </c>
      <c r="B5" s="69">
        <v>26480.93924</v>
      </c>
      <c r="C5" s="70">
        <v>-0.48172999996127958</v>
      </c>
      <c r="D5" s="69">
        <v>252901.86126999999</v>
      </c>
      <c r="E5" s="70">
        <v>2.0543657223445519</v>
      </c>
      <c r="F5" s="69">
        <v>312314.92249999993</v>
      </c>
      <c r="G5" s="70">
        <v>3.4392182872014496</v>
      </c>
      <c r="H5" s="70">
        <v>100</v>
      </c>
    </row>
    <row r="6" spans="1:9" x14ac:dyDescent="0.2">
      <c r="A6" s="355" t="s">
        <v>371</v>
      </c>
      <c r="B6" s="255">
        <v>14769.647489999999</v>
      </c>
      <c r="C6" s="216">
        <v>-5.5382340356852593</v>
      </c>
      <c r="D6" s="255">
        <v>135540.13186999998</v>
      </c>
      <c r="E6" s="216">
        <v>-0.82140096791874573</v>
      </c>
      <c r="F6" s="255">
        <v>170241.16566</v>
      </c>
      <c r="G6" s="216">
        <v>0.22511925383488215</v>
      </c>
      <c r="H6" s="216">
        <v>54.509456127572655</v>
      </c>
    </row>
    <row r="7" spans="1:9" x14ac:dyDescent="0.2">
      <c r="A7" s="355" t="s">
        <v>372</v>
      </c>
      <c r="B7" s="255">
        <v>11711.291749999999</v>
      </c>
      <c r="C7" s="216">
        <v>6.7229989738443834</v>
      </c>
      <c r="D7" s="255">
        <v>117361.72940000003</v>
      </c>
      <c r="E7" s="216">
        <v>5.59027407706124</v>
      </c>
      <c r="F7" s="255">
        <v>142073.75683999999</v>
      </c>
      <c r="G7" s="216">
        <v>7.572892430825048</v>
      </c>
      <c r="H7" s="216">
        <v>45.490543872427367</v>
      </c>
    </row>
    <row r="8" spans="1:9" x14ac:dyDescent="0.2">
      <c r="A8" s="767" t="s">
        <v>518</v>
      </c>
      <c r="B8" s="627">
        <v>1685.53503</v>
      </c>
      <c r="C8" s="628">
        <v>-2729.9780212990413</v>
      </c>
      <c r="D8" s="627">
        <v>1207.781329999998</v>
      </c>
      <c r="E8" s="630">
        <v>-173.74930333827848</v>
      </c>
      <c r="F8" s="629">
        <v>1100.5919900000008</v>
      </c>
      <c r="G8" s="630">
        <v>-57.394355378389385</v>
      </c>
      <c r="H8" s="630">
        <v>0.35239814389592644</v>
      </c>
    </row>
    <row r="9" spans="1:9" x14ac:dyDescent="0.2">
      <c r="A9" s="767" t="s">
        <v>519</v>
      </c>
      <c r="B9" s="627">
        <v>24795.404209999997</v>
      </c>
      <c r="C9" s="628">
        <v>-7.0400536366735027</v>
      </c>
      <c r="D9" s="627">
        <v>251694.07994000003</v>
      </c>
      <c r="E9" s="630">
        <v>0.90017588235145385</v>
      </c>
      <c r="F9" s="629">
        <v>311214.33050999988</v>
      </c>
      <c r="G9" s="630">
        <v>3.9641788491326699</v>
      </c>
      <c r="H9" s="630">
        <v>99.64760185610406</v>
      </c>
    </row>
    <row r="10" spans="1:9" x14ac:dyDescent="0.2">
      <c r="A10" s="363"/>
      <c r="B10" s="363"/>
      <c r="C10" s="678"/>
      <c r="D10" s="1"/>
      <c r="E10" s="1"/>
      <c r="F10" s="1"/>
      <c r="G10" s="1"/>
      <c r="H10" s="247" t="s">
        <v>236</v>
      </c>
    </row>
    <row r="11" spans="1:9" x14ac:dyDescent="0.2">
      <c r="A11" s="684" t="s">
        <v>547</v>
      </c>
      <c r="B11" s="1"/>
      <c r="C11" s="1"/>
      <c r="D11" s="1"/>
      <c r="E11" s="1"/>
      <c r="F11" s="1"/>
      <c r="G11" s="1"/>
      <c r="H11" s="1"/>
      <c r="I11" s="1"/>
    </row>
    <row r="12" spans="1:9" x14ac:dyDescent="0.2">
      <c r="A12" s="685" t="s">
        <v>640</v>
      </c>
      <c r="B12" s="1"/>
      <c r="C12" s="1"/>
      <c r="D12" s="1"/>
      <c r="E12" s="1"/>
      <c r="F12" s="1"/>
      <c r="G12" s="1"/>
      <c r="H12" s="1"/>
      <c r="I12" s="1"/>
    </row>
    <row r="13" spans="1:9" x14ac:dyDescent="0.2">
      <c r="A13" s="900" t="s">
        <v>637</v>
      </c>
      <c r="B13" s="900"/>
      <c r="C13" s="900"/>
      <c r="D13" s="900"/>
      <c r="E13" s="900"/>
      <c r="F13" s="900"/>
      <c r="G13" s="900"/>
      <c r="H13" s="900"/>
    </row>
    <row r="14" spans="1:9" x14ac:dyDescent="0.2">
      <c r="A14" s="900"/>
      <c r="B14" s="900"/>
      <c r="C14" s="900"/>
      <c r="D14" s="900"/>
      <c r="E14" s="900"/>
      <c r="F14" s="900"/>
      <c r="G14" s="900"/>
      <c r="H14" s="900"/>
    </row>
  </sheetData>
  <mergeCells count="5">
    <mergeCell ref="A1:F2"/>
    <mergeCell ref="B3:C3"/>
    <mergeCell ref="D3:E3"/>
    <mergeCell ref="F3:H3"/>
    <mergeCell ref="A13:H1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H13"/>
  <sheetViews>
    <sheetView workbookViewId="0">
      <selection activeCell="B10" sqref="B10:F10"/>
    </sheetView>
  </sheetViews>
  <sheetFormatPr baseColWidth="10" defaultRowHeight="14.25" x14ac:dyDescent="0.2"/>
  <cols>
    <col min="1" max="1" width="28.125" customWidth="1"/>
    <col min="2" max="2" width="11.375" bestFit="1" customWidth="1"/>
  </cols>
  <sheetData>
    <row r="1" spans="1:8" x14ac:dyDescent="0.2">
      <c r="A1" s="59" t="s">
        <v>396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542</v>
      </c>
    </row>
    <row r="3" spans="1:8" x14ac:dyDescent="0.2">
      <c r="A3" s="63"/>
      <c r="B3" s="864">
        <f>INDICE!A3</f>
        <v>42644</v>
      </c>
      <c r="C3" s="882">
        <v>41671</v>
      </c>
      <c r="D3" s="882" t="s">
        <v>119</v>
      </c>
      <c r="E3" s="882"/>
      <c r="F3" s="882" t="s">
        <v>120</v>
      </c>
      <c r="G3" s="882"/>
      <c r="H3" s="882"/>
    </row>
    <row r="4" spans="1:8" ht="25.5" x14ac:dyDescent="0.2">
      <c r="A4" s="75"/>
      <c r="B4" s="260" t="s">
        <v>54</v>
      </c>
      <c r="C4" s="261" t="s">
        <v>486</v>
      </c>
      <c r="D4" s="260" t="s">
        <v>54</v>
      </c>
      <c r="E4" s="261" t="s">
        <v>486</v>
      </c>
      <c r="F4" s="260" t="s">
        <v>54</v>
      </c>
      <c r="G4" s="262" t="s">
        <v>486</v>
      </c>
      <c r="H4" s="261" t="s">
        <v>109</v>
      </c>
    </row>
    <row r="5" spans="1:8" x14ac:dyDescent="0.2">
      <c r="A5" s="700" t="s">
        <v>397</v>
      </c>
      <c r="B5" s="66">
        <v>2.8615650038</v>
      </c>
      <c r="C5" s="263">
        <v>87.412651130190994</v>
      </c>
      <c r="D5" s="264">
        <v>12.563453022600001</v>
      </c>
      <c r="E5" s="263">
        <v>-48.211054300978027</v>
      </c>
      <c r="F5" s="264">
        <v>16.845810398000001</v>
      </c>
      <c r="G5" s="263">
        <v>-38.545872066443906</v>
      </c>
      <c r="H5" s="263">
        <v>2.5305986774967546</v>
      </c>
    </row>
    <row r="6" spans="1:8" x14ac:dyDescent="0.2">
      <c r="A6" s="700" t="s">
        <v>398</v>
      </c>
      <c r="B6" s="766">
        <v>0</v>
      </c>
      <c r="C6" s="751">
        <v>0</v>
      </c>
      <c r="D6" s="751">
        <v>0</v>
      </c>
      <c r="E6" s="266">
        <v>-100</v>
      </c>
      <c r="F6" s="66">
        <v>0.50952248599999994</v>
      </c>
      <c r="G6" s="67">
        <v>-84.102620434109198</v>
      </c>
      <c r="H6" s="67">
        <v>7.6541104213041639E-2</v>
      </c>
    </row>
    <row r="7" spans="1:8" x14ac:dyDescent="0.2">
      <c r="A7" s="700" t="s">
        <v>399</v>
      </c>
      <c r="B7" s="66">
        <v>0.65866540000000007</v>
      </c>
      <c r="C7" s="266">
        <v>-89.642504375552363</v>
      </c>
      <c r="D7" s="66">
        <v>54.618536199999994</v>
      </c>
      <c r="E7" s="67">
        <v>-16.037723063787691</v>
      </c>
      <c r="F7" s="66">
        <v>67.488353399999994</v>
      </c>
      <c r="G7" s="67">
        <v>-13.480260230138386</v>
      </c>
      <c r="H7" s="67">
        <v>10.13818473706376</v>
      </c>
    </row>
    <row r="8" spans="1:8" x14ac:dyDescent="0.2">
      <c r="A8" s="700" t="s">
        <v>624</v>
      </c>
      <c r="B8" s="66">
        <v>29.1081</v>
      </c>
      <c r="C8" s="266">
        <v>-42.545871559633028</v>
      </c>
      <c r="D8" s="66">
        <v>479.28230000000002</v>
      </c>
      <c r="E8" s="266">
        <v>-1.9431441548344763</v>
      </c>
      <c r="F8" s="66">
        <v>580.84109999999998</v>
      </c>
      <c r="G8" s="266">
        <v>18.834874585703183</v>
      </c>
      <c r="H8" s="67">
        <v>87.254675481226442</v>
      </c>
    </row>
    <row r="9" spans="1:8" x14ac:dyDescent="0.2">
      <c r="A9" s="243" t="s">
        <v>195</v>
      </c>
      <c r="B9" s="268">
        <v>32.6283304038</v>
      </c>
      <c r="C9" s="768">
        <v>-44.272126481000562</v>
      </c>
      <c r="D9" s="268">
        <v>546.46428922259997</v>
      </c>
      <c r="E9" s="768">
        <v>-5.7776068884168259</v>
      </c>
      <c r="F9" s="268">
        <v>665.68478628399998</v>
      </c>
      <c r="G9" s="768">
        <v>11.430236428564468</v>
      </c>
      <c r="H9" s="269">
        <v>100</v>
      </c>
    </row>
    <row r="10" spans="1:8" x14ac:dyDescent="0.2">
      <c r="A10" s="701" t="s">
        <v>273</v>
      </c>
      <c r="B10" s="271">
        <v>0.12057060641877886</v>
      </c>
      <c r="C10" s="272"/>
      <c r="D10" s="271">
        <v>0.21482584914476938</v>
      </c>
      <c r="E10" s="271"/>
      <c r="F10" s="271">
        <v>0.21241450883539306</v>
      </c>
      <c r="G10" s="273"/>
      <c r="H10" s="273"/>
    </row>
    <row r="11" spans="1:8" x14ac:dyDescent="0.2">
      <c r="A11" s="274"/>
      <c r="B11" s="67"/>
      <c r="C11" s="67"/>
      <c r="D11" s="67"/>
      <c r="E11" s="67"/>
      <c r="F11" s="67"/>
      <c r="G11" s="267"/>
      <c r="H11" s="247" t="s">
        <v>236</v>
      </c>
    </row>
    <row r="12" spans="1:8" x14ac:dyDescent="0.2">
      <c r="A12" s="274" t="s">
        <v>555</v>
      </c>
      <c r="B12" s="134"/>
      <c r="C12" s="134"/>
      <c r="D12" s="134"/>
      <c r="E12" s="134"/>
      <c r="F12" s="134"/>
      <c r="G12" s="134"/>
      <c r="H12" s="1"/>
    </row>
    <row r="13" spans="1:8" x14ac:dyDescent="0.2">
      <c r="A13" s="685" t="s">
        <v>640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E14"/>
  <sheetViews>
    <sheetView workbookViewId="0">
      <selection activeCell="C16" sqref="C16"/>
    </sheetView>
  </sheetViews>
  <sheetFormatPr baseColWidth="10" defaultRowHeight="14.25" x14ac:dyDescent="0.2"/>
  <cols>
    <col min="1" max="1" width="23.875" bestFit="1" customWidth="1"/>
    <col min="3" max="3" width="5.5" customWidth="1"/>
    <col min="4" max="4" width="28.5" bestFit="1" customWidth="1"/>
  </cols>
  <sheetData>
    <row r="1" spans="1:5" x14ac:dyDescent="0.2">
      <c r="A1" s="224" t="s">
        <v>400</v>
      </c>
      <c r="B1" s="224"/>
      <c r="C1" s="224"/>
      <c r="D1" s="224"/>
      <c r="E1" s="225"/>
    </row>
    <row r="2" spans="1:5" x14ac:dyDescent="0.2">
      <c r="A2" s="227"/>
      <c r="B2" s="227"/>
      <c r="C2" s="227"/>
      <c r="D2" s="227"/>
      <c r="E2" s="62" t="s">
        <v>542</v>
      </c>
    </row>
    <row r="3" spans="1:5" x14ac:dyDescent="0.2">
      <c r="A3" s="367" t="s">
        <v>401</v>
      </c>
      <c r="B3" s="368"/>
      <c r="C3" s="369"/>
      <c r="D3" s="367" t="s">
        <v>402</v>
      </c>
      <c r="E3" s="368"/>
    </row>
    <row r="4" spans="1:5" x14ac:dyDescent="0.2">
      <c r="A4" s="190" t="s">
        <v>403</v>
      </c>
      <c r="B4" s="241">
        <v>29270.189270403796</v>
      </c>
      <c r="C4" s="370"/>
      <c r="D4" s="190" t="s">
        <v>404</v>
      </c>
      <c r="E4" s="241">
        <v>2756.6216999999997</v>
      </c>
    </row>
    <row r="5" spans="1:5" x14ac:dyDescent="0.2">
      <c r="A5" s="700" t="s">
        <v>405</v>
      </c>
      <c r="B5" s="371">
        <v>32.6283304038</v>
      </c>
      <c r="C5" s="370"/>
      <c r="D5" s="700" t="s">
        <v>406</v>
      </c>
      <c r="E5" s="372">
        <v>2756.6216999999997</v>
      </c>
    </row>
    <row r="6" spans="1:5" x14ac:dyDescent="0.2">
      <c r="A6" s="700" t="s">
        <v>407</v>
      </c>
      <c r="B6" s="371">
        <v>11742.527609999999</v>
      </c>
      <c r="C6" s="370"/>
      <c r="D6" s="190" t="s">
        <v>409</v>
      </c>
      <c r="E6" s="241">
        <v>27061.596000000001</v>
      </c>
    </row>
    <row r="7" spans="1:5" x14ac:dyDescent="0.2">
      <c r="A7" s="700" t="s">
        <v>408</v>
      </c>
      <c r="B7" s="371">
        <v>17495.033329999998</v>
      </c>
      <c r="C7" s="370"/>
      <c r="D7" s="700" t="s">
        <v>410</v>
      </c>
      <c r="E7" s="372">
        <v>19147.648000000001</v>
      </c>
    </row>
    <row r="8" spans="1:5" x14ac:dyDescent="0.2">
      <c r="A8" s="702"/>
      <c r="B8" s="703"/>
      <c r="C8" s="370"/>
      <c r="D8" s="700" t="s">
        <v>411</v>
      </c>
      <c r="E8" s="372">
        <v>7117.0569999999998</v>
      </c>
    </row>
    <row r="9" spans="1:5" x14ac:dyDescent="0.2">
      <c r="A9" s="190" t="s">
        <v>282</v>
      </c>
      <c r="B9" s="241">
        <v>781</v>
      </c>
      <c r="C9" s="370"/>
      <c r="D9" s="700" t="s">
        <v>412</v>
      </c>
      <c r="E9" s="372">
        <v>796.89099999999996</v>
      </c>
    </row>
    <row r="10" spans="1:5" x14ac:dyDescent="0.2">
      <c r="A10" s="700"/>
      <c r="B10" s="371"/>
      <c r="C10" s="370"/>
      <c r="D10" s="190" t="s">
        <v>413</v>
      </c>
      <c r="E10" s="241">
        <v>232.97157040379534</v>
      </c>
    </row>
    <row r="11" spans="1:5" x14ac:dyDescent="0.2">
      <c r="A11" s="243" t="s">
        <v>118</v>
      </c>
      <c r="B11" s="244">
        <v>30051.189270403796</v>
      </c>
      <c r="C11" s="370"/>
      <c r="D11" s="243" t="s">
        <v>118</v>
      </c>
      <c r="E11" s="244">
        <v>30051.189270403796</v>
      </c>
    </row>
    <row r="12" spans="1:5" x14ac:dyDescent="0.2">
      <c r="A12" s="1"/>
      <c r="B12" s="1"/>
      <c r="C12" s="370"/>
      <c r="D12" s="1"/>
      <c r="E12" s="247" t="s">
        <v>236</v>
      </c>
    </row>
    <row r="13" spans="1:5" x14ac:dyDescent="0.2">
      <c r="A13" s="1"/>
      <c r="B13" s="1"/>
      <c r="C13" s="1"/>
      <c r="D13" s="1"/>
      <c r="E13" s="1"/>
    </row>
    <row r="14" spans="1:5" x14ac:dyDescent="0.2">
      <c r="C14" s="1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F24"/>
  <sheetViews>
    <sheetView workbookViewId="0">
      <selection activeCell="J14" sqref="J14"/>
    </sheetView>
  </sheetViews>
  <sheetFormatPr baseColWidth="10" defaultRowHeight="14.25" x14ac:dyDescent="0.2"/>
  <sheetData>
    <row r="1" spans="1:6" x14ac:dyDescent="0.2">
      <c r="A1" s="850" t="s">
        <v>575</v>
      </c>
      <c r="B1" s="850"/>
      <c r="C1" s="850"/>
      <c r="D1" s="850"/>
      <c r="E1" s="850"/>
      <c r="F1" s="277"/>
    </row>
    <row r="2" spans="1:6" x14ac:dyDescent="0.2">
      <c r="A2" s="851"/>
      <c r="B2" s="851"/>
      <c r="C2" s="851"/>
      <c r="D2" s="851"/>
      <c r="E2" s="851"/>
      <c r="F2" s="62" t="s">
        <v>414</v>
      </c>
    </row>
    <row r="3" spans="1:6" x14ac:dyDescent="0.2">
      <c r="A3" s="278"/>
      <c r="B3" s="278"/>
      <c r="C3" s="279" t="s">
        <v>573</v>
      </c>
      <c r="D3" s="279" t="s">
        <v>541</v>
      </c>
      <c r="E3" s="279" t="s">
        <v>574</v>
      </c>
      <c r="F3" s="279" t="s">
        <v>541</v>
      </c>
    </row>
    <row r="4" spans="1:6" x14ac:dyDescent="0.2">
      <c r="A4" s="902">
        <v>2011</v>
      </c>
      <c r="B4" s="281" t="s">
        <v>285</v>
      </c>
      <c r="C4" s="373">
        <v>7.6839000000000004</v>
      </c>
      <c r="D4" s="704">
        <v>4.1066009104704175</v>
      </c>
      <c r="E4" s="373">
        <v>6.02</v>
      </c>
      <c r="F4" s="704">
        <v>3.8038417767355108</v>
      </c>
    </row>
    <row r="5" spans="1:6" x14ac:dyDescent="0.2">
      <c r="A5" s="902"/>
      <c r="B5" s="281" t="s">
        <v>286</v>
      </c>
      <c r="C5" s="373">
        <v>7.9547999999999996</v>
      </c>
      <c r="D5" s="704">
        <v>3.5255534298988693</v>
      </c>
      <c r="E5" s="373">
        <v>6.2908999999999997</v>
      </c>
      <c r="F5" s="704">
        <v>4.5000000000000027</v>
      </c>
    </row>
    <row r="6" spans="1:6" x14ac:dyDescent="0.2">
      <c r="A6" s="902"/>
      <c r="B6" s="281" t="s">
        <v>287</v>
      </c>
      <c r="C6" s="373">
        <v>8.3352000000000004</v>
      </c>
      <c r="D6" s="704">
        <v>4.7820184039825104</v>
      </c>
      <c r="E6" s="373">
        <v>6.6712999999999996</v>
      </c>
      <c r="F6" s="704">
        <v>6.0468295474415399</v>
      </c>
    </row>
    <row r="7" spans="1:6" x14ac:dyDescent="0.2">
      <c r="A7" s="903"/>
      <c r="B7" s="286" t="s">
        <v>288</v>
      </c>
      <c r="C7" s="374">
        <v>8.4214000000000002</v>
      </c>
      <c r="D7" s="705">
        <v>1.034168346290429</v>
      </c>
      <c r="E7" s="374">
        <v>6.7573999999999996</v>
      </c>
      <c r="F7" s="705">
        <v>1.2906030308935299</v>
      </c>
    </row>
    <row r="8" spans="1:6" x14ac:dyDescent="0.2">
      <c r="A8" s="902">
        <v>2012</v>
      </c>
      <c r="B8" s="281" t="s">
        <v>285</v>
      </c>
      <c r="C8" s="373">
        <v>8.4930747799999988</v>
      </c>
      <c r="D8" s="704">
        <v>0.85110290450517256</v>
      </c>
      <c r="E8" s="373">
        <v>6.77558478</v>
      </c>
      <c r="F8" s="704">
        <v>0.2691091248113231</v>
      </c>
    </row>
    <row r="9" spans="1:6" x14ac:dyDescent="0.2">
      <c r="A9" s="902"/>
      <c r="B9" s="281" t="s">
        <v>289</v>
      </c>
      <c r="C9" s="373">
        <v>8.8919548999999982</v>
      </c>
      <c r="D9" s="704">
        <v>4.6965337093146315</v>
      </c>
      <c r="E9" s="373">
        <v>7.1146388999999992</v>
      </c>
      <c r="F9" s="704">
        <v>5.0040569339610448</v>
      </c>
    </row>
    <row r="10" spans="1:6" x14ac:dyDescent="0.2">
      <c r="A10" s="902"/>
      <c r="B10" s="281" t="s">
        <v>287</v>
      </c>
      <c r="C10" s="373">
        <v>9.0495981799999985</v>
      </c>
      <c r="D10" s="704">
        <v>1.772875388740448</v>
      </c>
      <c r="E10" s="373">
        <v>7.2722821799999995</v>
      </c>
      <c r="F10" s="704">
        <v>2.2157593971494505</v>
      </c>
    </row>
    <row r="11" spans="1:6" x14ac:dyDescent="0.2">
      <c r="A11" s="903"/>
      <c r="B11" s="286" t="s">
        <v>290</v>
      </c>
      <c r="C11" s="374">
        <v>9.2796727099999998</v>
      </c>
      <c r="D11" s="705">
        <v>2.5423728813559472</v>
      </c>
      <c r="E11" s="374">
        <v>7.4571707099999998</v>
      </c>
      <c r="F11" s="705">
        <v>2.5423728813559361</v>
      </c>
    </row>
    <row r="12" spans="1:6" x14ac:dyDescent="0.2">
      <c r="A12" s="707">
        <v>2013</v>
      </c>
      <c r="B12" s="708" t="s">
        <v>285</v>
      </c>
      <c r="C12" s="709">
        <v>9.3228939099999995</v>
      </c>
      <c r="D12" s="706">
        <v>0.46576211630204822</v>
      </c>
      <c r="E12" s="709">
        <v>7.4668749099999996</v>
      </c>
      <c r="F12" s="706">
        <v>0.13013246413933616</v>
      </c>
    </row>
    <row r="13" spans="1:6" x14ac:dyDescent="0.2">
      <c r="A13" s="707">
        <v>2014</v>
      </c>
      <c r="B13" s="708" t="s">
        <v>285</v>
      </c>
      <c r="C13" s="709">
        <v>9.3313711699999988</v>
      </c>
      <c r="D13" s="706">
        <v>9.0929491227036571E-2</v>
      </c>
      <c r="E13" s="709">
        <v>7.4541771700000004</v>
      </c>
      <c r="F13" s="706">
        <v>-0.17005427508895066</v>
      </c>
    </row>
    <row r="14" spans="1:6" x14ac:dyDescent="0.2">
      <c r="A14" s="901">
        <v>2015</v>
      </c>
      <c r="B14" s="281" t="s">
        <v>285</v>
      </c>
      <c r="C14" s="373">
        <v>9.0886999999999993</v>
      </c>
      <c r="D14" s="704">
        <v>-2.6</v>
      </c>
      <c r="E14" s="373">
        <v>7.2163000000000004</v>
      </c>
      <c r="F14" s="704">
        <v>-3.2</v>
      </c>
    </row>
    <row r="15" spans="1:6" x14ac:dyDescent="0.2">
      <c r="A15" s="902"/>
      <c r="B15" s="281" t="s">
        <v>286</v>
      </c>
      <c r="C15" s="373">
        <v>8.8966738299999992</v>
      </c>
      <c r="D15" s="704">
        <v>-2.1126277723363662</v>
      </c>
      <c r="E15" s="373">
        <v>7.0243198300000005</v>
      </c>
      <c r="F15" s="704">
        <v>-2.6607716516130533</v>
      </c>
    </row>
    <row r="16" spans="1:6" x14ac:dyDescent="0.2">
      <c r="A16" s="902"/>
      <c r="B16" s="281" t="s">
        <v>287</v>
      </c>
      <c r="C16" s="373">
        <v>8.6769076126901634</v>
      </c>
      <c r="D16" s="704">
        <v>-2.4702065233500399</v>
      </c>
      <c r="E16" s="373">
        <v>6.8045536126901629</v>
      </c>
      <c r="F16" s="704">
        <v>-3.1286476502855591</v>
      </c>
    </row>
    <row r="17" spans="1:6" x14ac:dyDescent="0.2">
      <c r="A17" s="903"/>
      <c r="B17" s="286" t="s">
        <v>288</v>
      </c>
      <c r="C17" s="374">
        <v>8.5953257826901623</v>
      </c>
      <c r="D17" s="705">
        <f>100*(C17-C16)/C16</f>
        <v>-0.94021780156660772</v>
      </c>
      <c r="E17" s="374">
        <v>6.7229717826901636</v>
      </c>
      <c r="F17" s="705">
        <f>100*(E17-E16)/E16</f>
        <v>-1.1989299319775091</v>
      </c>
    </row>
    <row r="18" spans="1:6" x14ac:dyDescent="0.2">
      <c r="A18" s="901">
        <v>2016</v>
      </c>
      <c r="B18" s="281" t="s">
        <v>285</v>
      </c>
      <c r="C18" s="373">
        <v>8.3602396900000002</v>
      </c>
      <c r="D18" s="704">
        <f>100*(C18-C17)/C17</f>
        <v>-2.7350457520015601</v>
      </c>
      <c r="E18" s="373">
        <v>6.476995689999999</v>
      </c>
      <c r="F18" s="704">
        <f>100*(E18-E17)/E17</f>
        <v>-3.6587405189396542</v>
      </c>
    </row>
    <row r="19" spans="1:6" x14ac:dyDescent="0.2">
      <c r="A19" s="902"/>
      <c r="B19" s="281" t="s">
        <v>286</v>
      </c>
      <c r="C19" s="373">
        <v>8.1462632900000003</v>
      </c>
      <c r="D19" s="704">
        <v>-2.5594529335797063</v>
      </c>
      <c r="E19" s="373">
        <v>6.2630192899999999</v>
      </c>
      <c r="F19" s="704">
        <v>-3.3036365969852777</v>
      </c>
    </row>
    <row r="20" spans="1:6" x14ac:dyDescent="0.2">
      <c r="A20" s="903"/>
      <c r="B20" s="286" t="s">
        <v>288</v>
      </c>
      <c r="C20" s="374">
        <v>8.2213304800000007</v>
      </c>
      <c r="D20" s="705">
        <v>0.92149231282703103</v>
      </c>
      <c r="E20" s="374">
        <v>6.3380864799999994</v>
      </c>
      <c r="F20" s="705">
        <v>1.198578297848409</v>
      </c>
    </row>
    <row r="21" spans="1:6" x14ac:dyDescent="0.2">
      <c r="A21" s="710"/>
      <c r="B21" s="58"/>
      <c r="C21" s="94"/>
      <c r="D21" s="94"/>
      <c r="E21" s="94"/>
      <c r="F21" s="94" t="s">
        <v>294</v>
      </c>
    </row>
    <row r="22" spans="1:6" x14ac:dyDescent="0.2">
      <c r="A22" s="710" t="s">
        <v>641</v>
      </c>
      <c r="B22" s="58"/>
      <c r="C22" s="94"/>
      <c r="D22" s="94"/>
      <c r="E22" s="94"/>
      <c r="F22" s="94"/>
    </row>
    <row r="23" spans="1:6" x14ac:dyDescent="0.2">
      <c r="A23" s="94" t="s">
        <v>602</v>
      </c>
      <c r="B23" s="8"/>
      <c r="C23" s="8"/>
      <c r="D23" s="8"/>
      <c r="E23" s="8"/>
      <c r="F23" s="8"/>
    </row>
    <row r="24" spans="1:6" x14ac:dyDescent="0.2">
      <c r="A24" s="376"/>
      <c r="B24" s="8"/>
      <c r="C24" s="8"/>
      <c r="D24" s="8"/>
      <c r="E24" s="8"/>
      <c r="F24" s="8"/>
    </row>
  </sheetData>
  <mergeCells count="5">
    <mergeCell ref="A14:A17"/>
    <mergeCell ref="A1:E2"/>
    <mergeCell ref="A8:A11"/>
    <mergeCell ref="A4:A7"/>
    <mergeCell ref="A18:A20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M8"/>
  <sheetViews>
    <sheetView workbookViewId="0">
      <selection activeCell="E15" sqref="E15"/>
    </sheetView>
  </sheetViews>
  <sheetFormatPr baseColWidth="10" defaultRowHeight="14.25" x14ac:dyDescent="0.2"/>
  <cols>
    <col min="1" max="1" width="26.875" customWidth="1"/>
    <col min="2" max="13" width="8.75" customWidth="1"/>
  </cols>
  <sheetData>
    <row r="1" spans="1:13" x14ac:dyDescent="0.2">
      <c r="A1" s="224" t="s">
        <v>415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24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29"/>
    </row>
    <row r="3" spans="1:13" x14ac:dyDescent="0.2">
      <c r="A3" s="841"/>
      <c r="B3" s="730">
        <v>2015</v>
      </c>
      <c r="C3" s="730" t="s">
        <v>600</v>
      </c>
      <c r="D3" s="730">
        <v>2016</v>
      </c>
      <c r="E3" s="730" t="s">
        <v>600</v>
      </c>
      <c r="F3" s="730" t="s">
        <v>600</v>
      </c>
      <c r="G3" s="730" t="s">
        <v>600</v>
      </c>
      <c r="H3" s="730" t="s">
        <v>600</v>
      </c>
      <c r="I3" s="730" t="s">
        <v>600</v>
      </c>
      <c r="J3" s="730" t="s">
        <v>600</v>
      </c>
      <c r="K3" s="730" t="s">
        <v>600</v>
      </c>
      <c r="L3" s="730" t="s">
        <v>600</v>
      </c>
      <c r="M3" s="730" t="s">
        <v>600</v>
      </c>
    </row>
    <row r="4" spans="1:13" x14ac:dyDescent="0.2">
      <c r="A4" s="226"/>
      <c r="B4" s="668">
        <v>42309</v>
      </c>
      <c r="C4" s="668">
        <v>42339</v>
      </c>
      <c r="D4" s="668">
        <v>42370</v>
      </c>
      <c r="E4" s="668">
        <v>42401</v>
      </c>
      <c r="F4" s="668">
        <v>42430</v>
      </c>
      <c r="G4" s="668">
        <v>42461</v>
      </c>
      <c r="H4" s="668">
        <v>42491</v>
      </c>
      <c r="I4" s="668">
        <v>42522</v>
      </c>
      <c r="J4" s="668">
        <v>42552</v>
      </c>
      <c r="K4" s="668">
        <v>42583</v>
      </c>
      <c r="L4" s="668">
        <v>42614</v>
      </c>
      <c r="M4" s="668">
        <v>42644</v>
      </c>
    </row>
    <row r="5" spans="1:13" x14ac:dyDescent="0.2">
      <c r="A5" s="840" t="s">
        <v>416</v>
      </c>
      <c r="B5" s="313">
        <v>2.0778947368421057</v>
      </c>
      <c r="C5" s="313">
        <v>1.9227272727272726</v>
      </c>
      <c r="D5" s="313">
        <v>2.2747368421052632</v>
      </c>
      <c r="E5" s="313">
        <v>1.9575</v>
      </c>
      <c r="F5" s="313">
        <v>1.7018181818181821</v>
      </c>
      <c r="G5" s="313">
        <v>1.9047619047619047</v>
      </c>
      <c r="H5" s="313">
        <v>1.9223809523809525</v>
      </c>
      <c r="I5" s="313">
        <v>2.566363636363636</v>
      </c>
      <c r="J5" s="313">
        <v>2.7889999999999997</v>
      </c>
      <c r="K5" s="313">
        <v>2.7917391304347832</v>
      </c>
      <c r="L5" s="313">
        <v>2.9695238095238095</v>
      </c>
      <c r="M5" s="313">
        <v>2.9495238095238094</v>
      </c>
    </row>
    <row r="6" spans="1:13" x14ac:dyDescent="0.2">
      <c r="A6" s="311" t="s">
        <v>417</v>
      </c>
      <c r="B6" s="378">
        <v>36.01380952380952</v>
      </c>
      <c r="C6" s="378">
        <v>34.269090909090906</v>
      </c>
      <c r="D6" s="378">
        <v>32.117619047619051</v>
      </c>
      <c r="E6" s="378">
        <v>29.694285714285712</v>
      </c>
      <c r="F6" s="378">
        <v>29.60173913043479</v>
      </c>
      <c r="G6" s="378">
        <v>29.470476190476184</v>
      </c>
      <c r="H6" s="378">
        <v>30.446818181818177</v>
      </c>
      <c r="I6" s="378">
        <v>34.262272727272737</v>
      </c>
      <c r="J6" s="378">
        <v>34.391904761904755</v>
      </c>
      <c r="K6" s="378">
        <v>30.494545454545456</v>
      </c>
      <c r="L6" s="378">
        <v>28.486363636363635</v>
      </c>
      <c r="M6" s="378">
        <v>42.970476190476184</v>
      </c>
    </row>
    <row r="7" spans="1:13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247" t="s">
        <v>332</v>
      </c>
    </row>
    <row r="8" spans="1:13" x14ac:dyDescent="0.2">
      <c r="A8" s="165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BS10"/>
  <sheetViews>
    <sheetView workbookViewId="0">
      <selection activeCell="I7" sqref="I7"/>
    </sheetView>
  </sheetViews>
  <sheetFormatPr baseColWidth="10" defaultColWidth="11" defaultRowHeight="14.25" x14ac:dyDescent="0.2"/>
  <cols>
    <col min="1" max="1" width="19.875" style="1" customWidth="1"/>
    <col min="2" max="2" width="11" style="1"/>
    <col min="3" max="3" width="12.125" style="1" customWidth="1"/>
    <col min="4" max="4" width="11" style="1"/>
    <col min="5" max="5" width="12.125" style="1" customWidth="1"/>
    <col min="6" max="6" width="11" style="1"/>
    <col min="7" max="7" width="12.125" style="1" customWidth="1"/>
    <col min="8" max="9" width="10.625" style="1" customWidth="1"/>
    <col min="10" max="16384" width="11" style="1"/>
  </cols>
  <sheetData>
    <row r="1" spans="1:71" s="18" customFormat="1" ht="12.75" x14ac:dyDescent="0.2">
      <c r="A1" s="17" t="s">
        <v>39</v>
      </c>
    </row>
    <row r="2" spans="1:71" s="15" customFormat="1" ht="15.75" x14ac:dyDescent="0.25">
      <c r="A2" s="14"/>
      <c r="B2" s="387"/>
      <c r="H2" s="389"/>
      <c r="I2" s="388" t="s">
        <v>158</v>
      </c>
    </row>
    <row r="3" spans="1:71" s="80" customFormat="1" ht="12.75" x14ac:dyDescent="0.2">
      <c r="A3" s="79"/>
      <c r="B3" s="904">
        <f>INDICE!A3</f>
        <v>42644</v>
      </c>
      <c r="C3" s="905">
        <v>41671</v>
      </c>
      <c r="D3" s="904">
        <f>DATE(YEAR(B3),MONTH(B3)-1,1)</f>
        <v>42614</v>
      </c>
      <c r="E3" s="905"/>
      <c r="F3" s="904">
        <f>DATE(YEAR(B3)-1,MONTH(B3),1)</f>
        <v>42278</v>
      </c>
      <c r="G3" s="905"/>
      <c r="H3" s="853" t="s">
        <v>486</v>
      </c>
      <c r="I3" s="853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0" t="s">
        <v>47</v>
      </c>
      <c r="C4" s="260" t="s">
        <v>109</v>
      </c>
      <c r="D4" s="260" t="s">
        <v>47</v>
      </c>
      <c r="E4" s="260" t="s">
        <v>109</v>
      </c>
      <c r="F4" s="260" t="s">
        <v>47</v>
      </c>
      <c r="G4" s="260" t="s">
        <v>109</v>
      </c>
      <c r="H4" s="442">
        <f>D3</f>
        <v>42614</v>
      </c>
      <c r="I4" s="442">
        <f>F3</f>
        <v>42278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82" customFormat="1" ht="15" x14ac:dyDescent="0.2">
      <c r="A5" s="386" t="s">
        <v>419</v>
      </c>
      <c r="B5" s="372">
        <v>6232</v>
      </c>
      <c r="C5" s="712">
        <v>33.746683272865113</v>
      </c>
      <c r="D5" s="372">
        <v>6836</v>
      </c>
      <c r="E5" s="712">
        <v>36.06436296491691</v>
      </c>
      <c r="F5" s="372">
        <v>6870</v>
      </c>
      <c r="G5" s="712">
        <v>37.199480181936323</v>
      </c>
      <c r="H5" s="384">
        <v>-8.8355763604447048</v>
      </c>
      <c r="I5" s="384">
        <v>-9.2867540029112092</v>
      </c>
      <c r="K5" s="383"/>
    </row>
    <row r="6" spans="1:71" s="382" customFormat="1" ht="15" x14ac:dyDescent="0.2">
      <c r="A6" s="385" t="s">
        <v>123</v>
      </c>
      <c r="B6" s="372">
        <v>12235</v>
      </c>
      <c r="C6" s="712">
        <v>66.253316727134887</v>
      </c>
      <c r="D6" s="372">
        <v>12119</v>
      </c>
      <c r="E6" s="712">
        <v>63.93563703508309</v>
      </c>
      <c r="F6" s="372">
        <v>11598</v>
      </c>
      <c r="G6" s="712">
        <v>62.800519818063684</v>
      </c>
      <c r="H6" s="384">
        <v>0.95717468437989928</v>
      </c>
      <c r="I6" s="384">
        <v>5.4923262631488186</v>
      </c>
      <c r="K6" s="383"/>
    </row>
    <row r="7" spans="1:71" s="80" customFormat="1" ht="12.75" x14ac:dyDescent="0.2">
      <c r="A7" s="90" t="s">
        <v>118</v>
      </c>
      <c r="B7" s="91">
        <v>18467</v>
      </c>
      <c r="C7" s="92">
        <v>100</v>
      </c>
      <c r="D7" s="91">
        <v>18955</v>
      </c>
      <c r="E7" s="92">
        <v>100</v>
      </c>
      <c r="F7" s="91">
        <v>18468</v>
      </c>
      <c r="G7" s="92">
        <v>100</v>
      </c>
      <c r="H7" s="92">
        <v>-2.5745185966763389</v>
      </c>
      <c r="I7" s="92">
        <v>-5.4147714966428419E-3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19"/>
      <c r="I8" s="247" t="s">
        <v>236</v>
      </c>
      <c r="J8" s="382"/>
      <c r="K8" s="383"/>
      <c r="L8" s="382"/>
      <c r="M8" s="382"/>
      <c r="N8" s="382"/>
      <c r="O8" s="382"/>
      <c r="P8" s="382"/>
      <c r="Q8" s="382"/>
      <c r="R8" s="382"/>
      <c r="S8" s="382"/>
      <c r="T8" s="382"/>
      <c r="U8" s="382"/>
      <c r="V8" s="382"/>
      <c r="W8" s="382"/>
      <c r="X8" s="382"/>
      <c r="Y8" s="382"/>
      <c r="Z8" s="382"/>
      <c r="AA8" s="382"/>
      <c r="AB8" s="382"/>
      <c r="AC8" s="382"/>
      <c r="AD8" s="382"/>
      <c r="AE8" s="382"/>
      <c r="AF8" s="382"/>
      <c r="AG8" s="382"/>
      <c r="AH8" s="382"/>
      <c r="AI8" s="382"/>
      <c r="AJ8" s="382"/>
      <c r="AK8" s="382"/>
    </row>
    <row r="9" spans="1:71" s="379" customFormat="1" ht="12.75" x14ac:dyDescent="0.2">
      <c r="A9" s="710" t="s">
        <v>540</v>
      </c>
      <c r="B9" s="380"/>
      <c r="C9" s="381"/>
      <c r="D9" s="380"/>
      <c r="E9" s="380"/>
      <c r="F9" s="380"/>
      <c r="G9" s="380"/>
      <c r="H9" s="380"/>
      <c r="I9" s="380"/>
      <c r="J9" s="380"/>
      <c r="K9" s="380"/>
      <c r="L9" s="380"/>
    </row>
    <row r="10" spans="1:71" x14ac:dyDescent="0.2">
      <c r="A10" s="711" t="s">
        <v>536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BS11"/>
  <sheetViews>
    <sheetView workbookViewId="0">
      <selection activeCell="C12" sqref="C12"/>
    </sheetView>
  </sheetViews>
  <sheetFormatPr baseColWidth="10" defaultColWidth="11" defaultRowHeight="14.25" x14ac:dyDescent="0.2"/>
  <cols>
    <col min="1" max="1" width="26.5" style="1" customWidth="1"/>
    <col min="2" max="2" width="9.625" style="1" customWidth="1"/>
    <col min="3" max="3" width="12.25" style="1" customWidth="1"/>
    <col min="4" max="4" width="9.625" style="1" customWidth="1"/>
    <col min="5" max="5" width="12.25" style="1" customWidth="1"/>
    <col min="6" max="6" width="9.625" style="1" customWidth="1"/>
    <col min="7" max="7" width="12.25" style="1" customWidth="1"/>
    <col min="8" max="9" width="11" style="1" customWidth="1"/>
    <col min="10" max="16384" width="11" style="1"/>
  </cols>
  <sheetData>
    <row r="1" spans="1:71" s="18" customFormat="1" ht="12.75" x14ac:dyDescent="0.2">
      <c r="A1" s="17" t="s">
        <v>41</v>
      </c>
    </row>
    <row r="2" spans="1:71" s="15" customFormat="1" ht="15.75" x14ac:dyDescent="0.25">
      <c r="A2" s="14"/>
      <c r="B2" s="387"/>
      <c r="H2" s="389"/>
      <c r="I2" s="388" t="s">
        <v>158</v>
      </c>
    </row>
    <row r="3" spans="1:71" s="80" customFormat="1" ht="12.75" x14ac:dyDescent="0.2">
      <c r="A3" s="79"/>
      <c r="B3" s="904">
        <f>INDICE!A3</f>
        <v>42644</v>
      </c>
      <c r="C3" s="905">
        <v>41671</v>
      </c>
      <c r="D3" s="904">
        <f>DATE(YEAR(B3),MONTH(B3)-1,1)</f>
        <v>42614</v>
      </c>
      <c r="E3" s="905"/>
      <c r="F3" s="904">
        <f>DATE(YEAR(B3)-1,MONTH(B3),1)</f>
        <v>42278</v>
      </c>
      <c r="G3" s="905"/>
      <c r="H3" s="853" t="s">
        <v>486</v>
      </c>
      <c r="I3" s="853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0" t="s">
        <v>47</v>
      </c>
      <c r="C4" s="260" t="s">
        <v>109</v>
      </c>
      <c r="D4" s="260" t="s">
        <v>47</v>
      </c>
      <c r="E4" s="260" t="s">
        <v>109</v>
      </c>
      <c r="F4" s="260" t="s">
        <v>47</v>
      </c>
      <c r="G4" s="260" t="s">
        <v>109</v>
      </c>
      <c r="H4" s="442">
        <f>D3</f>
        <v>42614</v>
      </c>
      <c r="I4" s="442">
        <f>F3</f>
        <v>42278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82" customFormat="1" ht="15" x14ac:dyDescent="0.2">
      <c r="A5" s="386" t="s">
        <v>539</v>
      </c>
      <c r="B5" s="372">
        <v>6671</v>
      </c>
      <c r="C5" s="712">
        <v>39.453375172520943</v>
      </c>
      <c r="D5" s="372">
        <v>6764</v>
      </c>
      <c r="E5" s="712">
        <v>38.410810109431502</v>
      </c>
      <c r="F5" s="372">
        <v>6872</v>
      </c>
      <c r="G5" s="712">
        <v>38.981821505978665</v>
      </c>
      <c r="H5" s="760">
        <v>-1.3749260792430515</v>
      </c>
      <c r="I5" s="237">
        <v>-2.9249126891734574</v>
      </c>
      <c r="K5" s="383"/>
    </row>
    <row r="6" spans="1:71" s="382" customFormat="1" ht="15" x14ac:dyDescent="0.2">
      <c r="A6" s="385" t="s">
        <v>609</v>
      </c>
      <c r="B6" s="372">
        <v>10237.566049999985</v>
      </c>
      <c r="C6" s="712">
        <v>60.546624827479043</v>
      </c>
      <c r="D6" s="372">
        <v>10845.625990000006</v>
      </c>
      <c r="E6" s="712">
        <v>61.589189890568484</v>
      </c>
      <c r="F6" s="372">
        <v>10756.729840000004</v>
      </c>
      <c r="G6" s="712">
        <v>61.018178494021335</v>
      </c>
      <c r="H6" s="237">
        <v>-5.6064992519626866</v>
      </c>
      <c r="I6" s="237">
        <v>-4.8264091198930634</v>
      </c>
      <c r="K6" s="383"/>
    </row>
    <row r="7" spans="1:71" s="80" customFormat="1" ht="12.75" x14ac:dyDescent="0.2">
      <c r="A7" s="90" t="s">
        <v>118</v>
      </c>
      <c r="B7" s="91">
        <v>16908.566049999987</v>
      </c>
      <c r="C7" s="92">
        <v>100</v>
      </c>
      <c r="D7" s="91">
        <v>17609.625990000008</v>
      </c>
      <c r="E7" s="92">
        <v>100</v>
      </c>
      <c r="F7" s="91">
        <v>17628.729840000004</v>
      </c>
      <c r="G7" s="92">
        <v>100</v>
      </c>
      <c r="H7" s="92">
        <v>-3.9811177159477009</v>
      </c>
      <c r="I7" s="92">
        <v>-4.0851711753273809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19"/>
      <c r="I8" s="247" t="s">
        <v>131</v>
      </c>
      <c r="J8" s="382"/>
      <c r="K8" s="383"/>
      <c r="L8" s="382"/>
      <c r="M8" s="382"/>
      <c r="N8" s="382"/>
      <c r="O8" s="382"/>
      <c r="P8" s="382"/>
      <c r="Q8" s="382"/>
      <c r="R8" s="382"/>
      <c r="S8" s="382"/>
      <c r="T8" s="382"/>
      <c r="U8" s="382"/>
      <c r="V8" s="382"/>
      <c r="W8" s="382"/>
      <c r="X8" s="382"/>
      <c r="Y8" s="382"/>
      <c r="Z8" s="382"/>
      <c r="AA8" s="382"/>
      <c r="AB8" s="382"/>
      <c r="AC8" s="382"/>
      <c r="AD8" s="382"/>
      <c r="AE8" s="382"/>
      <c r="AF8" s="382"/>
      <c r="AG8" s="382"/>
      <c r="AH8" s="382"/>
      <c r="AI8" s="382"/>
      <c r="AJ8" s="382"/>
      <c r="AK8" s="382"/>
    </row>
    <row r="9" spans="1:71" x14ac:dyDescent="0.2">
      <c r="A9" s="710" t="s">
        <v>540</v>
      </c>
    </row>
    <row r="10" spans="1:71" x14ac:dyDescent="0.2">
      <c r="A10" s="710" t="s">
        <v>536</v>
      </c>
    </row>
    <row r="11" spans="1:71" x14ac:dyDescent="0.2">
      <c r="A11" s="685" t="s">
        <v>640</v>
      </c>
    </row>
  </sheetData>
  <mergeCells count="4">
    <mergeCell ref="B3:C3"/>
    <mergeCell ref="D3:E3"/>
    <mergeCell ref="F3:G3"/>
    <mergeCell ref="H3:I3"/>
  </mergeCells>
  <conditionalFormatting sqref="H5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I12"/>
  <sheetViews>
    <sheetView workbookViewId="0">
      <selection activeCell="A5" sqref="A5"/>
    </sheetView>
  </sheetViews>
  <sheetFormatPr baseColWidth="10" defaultColWidth="11" defaultRowHeight="14.25" x14ac:dyDescent="0.2"/>
  <cols>
    <col min="1" max="2" width="11" style="1"/>
    <col min="3" max="3" width="10.75" style="1" customWidth="1"/>
    <col min="4" max="16384" width="11" style="1"/>
  </cols>
  <sheetData>
    <row r="1" spans="1:9" x14ac:dyDescent="0.2">
      <c r="A1" s="892" t="s">
        <v>585</v>
      </c>
      <c r="B1" s="892"/>
      <c r="C1" s="892"/>
      <c r="D1" s="892"/>
      <c r="E1" s="892"/>
      <c r="F1" s="892"/>
      <c r="G1" s="13"/>
      <c r="H1" s="13"/>
      <c r="I1" s="13"/>
    </row>
    <row r="2" spans="1:9" x14ac:dyDescent="0.2">
      <c r="A2" s="893"/>
      <c r="B2" s="893"/>
      <c r="C2" s="893"/>
      <c r="D2" s="893"/>
      <c r="E2" s="893"/>
      <c r="F2" s="893"/>
      <c r="G2" s="13"/>
      <c r="H2" s="13"/>
      <c r="I2" s="229" t="s">
        <v>537</v>
      </c>
    </row>
    <row r="3" spans="1:9" x14ac:dyDescent="0.2">
      <c r="A3" s="395"/>
      <c r="B3" s="397"/>
      <c r="C3" s="397"/>
      <c r="D3" s="861">
        <f>INDICE!A3</f>
        <v>42644</v>
      </c>
      <c r="E3" s="861">
        <v>41671</v>
      </c>
      <c r="F3" s="861">
        <f>DATE(YEAR(D3),MONTH(D3)-1,1)</f>
        <v>42614</v>
      </c>
      <c r="G3" s="861"/>
      <c r="H3" s="864">
        <f>DATE(YEAR(D3)-1,MONTH(D3),1)</f>
        <v>42278</v>
      </c>
      <c r="I3" s="864"/>
    </row>
    <row r="4" spans="1:9" x14ac:dyDescent="0.2">
      <c r="A4" s="335"/>
      <c r="B4" s="336"/>
      <c r="C4" s="336"/>
      <c r="D4" s="97" t="s">
        <v>422</v>
      </c>
      <c r="E4" s="260" t="s">
        <v>109</v>
      </c>
      <c r="F4" s="97" t="s">
        <v>422</v>
      </c>
      <c r="G4" s="260" t="s">
        <v>109</v>
      </c>
      <c r="H4" s="97" t="s">
        <v>422</v>
      </c>
      <c r="I4" s="260" t="s">
        <v>109</v>
      </c>
    </row>
    <row r="5" spans="1:9" x14ac:dyDescent="0.2">
      <c r="A5" s="344" t="s">
        <v>421</v>
      </c>
      <c r="B5" s="236"/>
      <c r="C5" s="236"/>
      <c r="D5" s="608">
        <v>126.18810177749162</v>
      </c>
      <c r="E5" s="715">
        <v>100</v>
      </c>
      <c r="F5" s="608">
        <v>132.3941211543048</v>
      </c>
      <c r="G5" s="715">
        <v>100</v>
      </c>
      <c r="H5" s="608">
        <v>129.69821528836127</v>
      </c>
      <c r="I5" s="715">
        <v>100</v>
      </c>
    </row>
    <row r="6" spans="1:9" x14ac:dyDescent="0.2">
      <c r="A6" s="394" t="s">
        <v>534</v>
      </c>
      <c r="B6" s="236"/>
      <c r="C6" s="236"/>
      <c r="D6" s="608">
        <v>78.016934528849944</v>
      </c>
      <c r="E6" s="715">
        <v>61.825903892601353</v>
      </c>
      <c r="F6" s="608">
        <v>82.606176961602671</v>
      </c>
      <c r="G6" s="715">
        <v>62.394142762068348</v>
      </c>
      <c r="H6" s="608">
        <v>78.711486323895087</v>
      </c>
      <c r="I6" s="715">
        <v>60.688179979110643</v>
      </c>
    </row>
    <row r="7" spans="1:9" x14ac:dyDescent="0.2">
      <c r="A7" s="394" t="s">
        <v>535</v>
      </c>
      <c r="B7" s="236"/>
      <c r="C7" s="236"/>
      <c r="D7" s="608">
        <v>48.171167248641687</v>
      </c>
      <c r="E7" s="715">
        <v>38.174096107398661</v>
      </c>
      <c r="F7" s="608">
        <v>49.78794419270212</v>
      </c>
      <c r="G7" s="715">
        <v>37.605857237931644</v>
      </c>
      <c r="H7" s="608">
        <v>50.986728964466195</v>
      </c>
      <c r="I7" s="715">
        <v>39.311820020889364</v>
      </c>
    </row>
    <row r="8" spans="1:9" x14ac:dyDescent="0.2">
      <c r="A8" s="335" t="s">
        <v>589</v>
      </c>
      <c r="B8" s="393"/>
      <c r="C8" s="393"/>
      <c r="D8" s="703">
        <v>90</v>
      </c>
      <c r="E8" s="716"/>
      <c r="F8" s="703">
        <v>90</v>
      </c>
      <c r="G8" s="716"/>
      <c r="H8" s="703">
        <v>90</v>
      </c>
      <c r="I8" s="716"/>
    </row>
    <row r="9" spans="1:9" x14ac:dyDescent="0.2">
      <c r="A9" s="618" t="s">
        <v>536</v>
      </c>
      <c r="B9" s="323"/>
      <c r="C9" s="323"/>
      <c r="D9" s="323"/>
      <c r="E9" s="348"/>
      <c r="F9" s="13"/>
      <c r="G9" s="13"/>
      <c r="H9" s="13"/>
      <c r="I9" s="247" t="s">
        <v>236</v>
      </c>
    </row>
    <row r="10" spans="1:9" x14ac:dyDescent="0.2">
      <c r="A10" s="618" t="s">
        <v>590</v>
      </c>
      <c r="B10" s="390"/>
      <c r="C10" s="390"/>
      <c r="D10" s="390"/>
      <c r="E10" s="390"/>
      <c r="F10" s="390"/>
      <c r="G10" s="390"/>
      <c r="H10" s="390"/>
      <c r="I10" s="390"/>
    </row>
    <row r="11" spans="1:9" x14ac:dyDescent="0.2">
      <c r="A11" s="323"/>
      <c r="B11" s="390"/>
      <c r="C11" s="390"/>
      <c r="D11" s="390"/>
      <c r="E11" s="390"/>
      <c r="F11" s="390"/>
      <c r="G11" s="390"/>
      <c r="H11" s="390"/>
      <c r="I11" s="390"/>
    </row>
    <row r="12" spans="1:9" x14ac:dyDescent="0.2">
      <c r="A12" s="390"/>
      <c r="B12" s="390"/>
      <c r="C12" s="390"/>
      <c r="D12" s="390"/>
      <c r="E12" s="390"/>
      <c r="F12" s="390"/>
      <c r="G12" s="390"/>
      <c r="H12" s="390"/>
      <c r="I12" s="390"/>
    </row>
  </sheetData>
  <mergeCells count="4">
    <mergeCell ref="A1:F2"/>
    <mergeCell ref="D3:E3"/>
    <mergeCell ref="F3:G3"/>
    <mergeCell ref="H3:I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AN14"/>
  <sheetViews>
    <sheetView workbookViewId="0">
      <selection activeCell="H8" sqref="H8"/>
    </sheetView>
  </sheetViews>
  <sheetFormatPr baseColWidth="10" defaultRowHeight="14.25" x14ac:dyDescent="0.2"/>
  <cols>
    <col min="1" max="1" width="14.375" customWidth="1"/>
    <col min="2" max="3" width="11.875" customWidth="1"/>
    <col min="4" max="5" width="12.5" customWidth="1"/>
    <col min="6" max="7" width="15.25" customWidth="1"/>
    <col min="8" max="9" width="10.375" customWidth="1"/>
  </cols>
  <sheetData>
    <row r="1" spans="1:40" x14ac:dyDescent="0.2">
      <c r="A1" s="892" t="s">
        <v>539</v>
      </c>
      <c r="B1" s="892"/>
      <c r="C1" s="892"/>
      <c r="D1" s="892"/>
      <c r="E1" s="396"/>
      <c r="F1" s="13"/>
      <c r="G1" s="13"/>
      <c r="H1" s="13"/>
      <c r="I1" s="13"/>
    </row>
    <row r="2" spans="1:40" ht="15" x14ac:dyDescent="0.2">
      <c r="A2" s="892"/>
      <c r="B2" s="892"/>
      <c r="C2" s="892"/>
      <c r="D2" s="892"/>
      <c r="E2" s="396"/>
      <c r="F2" s="13"/>
      <c r="G2" s="311"/>
      <c r="H2" s="389"/>
      <c r="I2" s="388" t="s">
        <v>158</v>
      </c>
    </row>
    <row r="3" spans="1:40" x14ac:dyDescent="0.2">
      <c r="A3" s="395"/>
      <c r="B3" s="904">
        <f>INDICE!A3</f>
        <v>42644</v>
      </c>
      <c r="C3" s="905">
        <v>41671</v>
      </c>
      <c r="D3" s="904">
        <f>DATE(YEAR(B3),MONTH(B3)-1,1)</f>
        <v>42614</v>
      </c>
      <c r="E3" s="905"/>
      <c r="F3" s="904">
        <f>DATE(YEAR(B3)-1,MONTH(B3),1)</f>
        <v>42278</v>
      </c>
      <c r="G3" s="905"/>
      <c r="H3" s="853" t="s">
        <v>486</v>
      </c>
      <c r="I3" s="853"/>
    </row>
    <row r="4" spans="1:40" x14ac:dyDescent="0.2">
      <c r="A4" s="335"/>
      <c r="B4" s="260" t="s">
        <v>47</v>
      </c>
      <c r="C4" s="260" t="s">
        <v>109</v>
      </c>
      <c r="D4" s="260" t="s">
        <v>47</v>
      </c>
      <c r="E4" s="260" t="s">
        <v>109</v>
      </c>
      <c r="F4" s="260" t="s">
        <v>47</v>
      </c>
      <c r="G4" s="260" t="s">
        <v>109</v>
      </c>
      <c r="H4" s="442">
        <f>D3</f>
        <v>42614</v>
      </c>
      <c r="I4" s="442">
        <f>F3</f>
        <v>42278</v>
      </c>
    </row>
    <row r="5" spans="1:40" x14ac:dyDescent="0.2">
      <c r="A5" s="344" t="s">
        <v>48</v>
      </c>
      <c r="B5" s="371">
        <v>501</v>
      </c>
      <c r="C5" s="384">
        <v>7.5101184230250331</v>
      </c>
      <c r="D5" s="371">
        <v>506</v>
      </c>
      <c r="E5" s="384">
        <v>7.4807806031933763</v>
      </c>
      <c r="F5" s="371">
        <v>506</v>
      </c>
      <c r="G5" s="384">
        <v>7.3632130384167631</v>
      </c>
      <c r="H5" s="608">
        <v>-0.98814229249011853</v>
      </c>
      <c r="I5" s="608">
        <v>-0.98814229249011853</v>
      </c>
      <c r="J5" s="391"/>
    </row>
    <row r="6" spans="1:40" x14ac:dyDescent="0.2">
      <c r="A6" s="394" t="s">
        <v>49</v>
      </c>
      <c r="B6" s="371">
        <v>339</v>
      </c>
      <c r="C6" s="384">
        <v>5.0816968970169389</v>
      </c>
      <c r="D6" s="371">
        <v>339</v>
      </c>
      <c r="E6" s="384">
        <v>5.0118273211117685</v>
      </c>
      <c r="F6" s="371">
        <v>340</v>
      </c>
      <c r="G6" s="384">
        <v>4.9476135040745053</v>
      </c>
      <c r="H6" s="608">
        <v>0</v>
      </c>
      <c r="I6" s="608">
        <v>-0.29411764705882354</v>
      </c>
      <c r="J6" s="391"/>
    </row>
    <row r="7" spans="1:40" x14ac:dyDescent="0.2">
      <c r="A7" s="394" t="s">
        <v>128</v>
      </c>
      <c r="B7" s="371">
        <v>3398</v>
      </c>
      <c r="C7" s="384">
        <v>50.936891020836462</v>
      </c>
      <c r="D7" s="371">
        <v>3382</v>
      </c>
      <c r="E7" s="384">
        <v>50</v>
      </c>
      <c r="F7" s="371">
        <v>3385</v>
      </c>
      <c r="G7" s="384">
        <v>49.257857974388827</v>
      </c>
      <c r="H7" s="608">
        <v>0.47309284447072736</v>
      </c>
      <c r="I7" s="608">
        <v>0.38404726735598227</v>
      </c>
      <c r="J7" s="391"/>
    </row>
    <row r="8" spans="1:40" x14ac:dyDescent="0.2">
      <c r="A8" s="394" t="s">
        <v>129</v>
      </c>
      <c r="B8" s="371">
        <v>204</v>
      </c>
      <c r="C8" s="384">
        <v>3.0580122920101935</v>
      </c>
      <c r="D8" s="371">
        <v>204</v>
      </c>
      <c r="E8" s="384">
        <v>3.0159668835008873</v>
      </c>
      <c r="F8" s="371">
        <v>204</v>
      </c>
      <c r="G8" s="384">
        <v>2.9685681024447033</v>
      </c>
      <c r="H8" s="608">
        <v>0</v>
      </c>
      <c r="I8" s="608">
        <v>0</v>
      </c>
      <c r="J8" s="391"/>
    </row>
    <row r="9" spans="1:40" x14ac:dyDescent="0.2">
      <c r="A9" s="335" t="s">
        <v>420</v>
      </c>
      <c r="B9" s="703">
        <v>2229</v>
      </c>
      <c r="C9" s="713">
        <v>33.413281367111374</v>
      </c>
      <c r="D9" s="703">
        <v>2333</v>
      </c>
      <c r="E9" s="713">
        <v>34.491425192193972</v>
      </c>
      <c r="F9" s="703">
        <v>2437</v>
      </c>
      <c r="G9" s="713">
        <v>35.462747380675204</v>
      </c>
      <c r="H9" s="714">
        <v>-4.4577796828118306</v>
      </c>
      <c r="I9" s="714">
        <v>-8.5350841198194498</v>
      </c>
      <c r="J9" s="391"/>
    </row>
    <row r="10" spans="1:40" s="80" customFormat="1" x14ac:dyDescent="0.2">
      <c r="A10" s="90" t="s">
        <v>118</v>
      </c>
      <c r="B10" s="91">
        <v>6671</v>
      </c>
      <c r="C10" s="392">
        <v>100</v>
      </c>
      <c r="D10" s="91">
        <v>6764</v>
      </c>
      <c r="E10" s="392">
        <v>100</v>
      </c>
      <c r="F10" s="91">
        <v>6872</v>
      </c>
      <c r="G10" s="392">
        <v>100</v>
      </c>
      <c r="H10" s="392">
        <v>-1.3749260792430515</v>
      </c>
      <c r="I10" s="92">
        <v>-2.9249126891734574</v>
      </c>
      <c r="J10" s="391"/>
      <c r="K10"/>
      <c r="L10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0" x14ac:dyDescent="0.2">
      <c r="A11" s="235"/>
      <c r="B11" s="323"/>
      <c r="C11" s="323"/>
      <c r="D11" s="323"/>
      <c r="E11" s="323"/>
      <c r="F11" s="13"/>
      <c r="G11" s="13"/>
      <c r="H11" s="13"/>
      <c r="I11" s="247" t="s">
        <v>236</v>
      </c>
    </row>
    <row r="12" spans="1:40" s="379" customFormat="1" ht="12.75" x14ac:dyDescent="0.2">
      <c r="A12" s="711" t="s">
        <v>538</v>
      </c>
      <c r="B12" s="380"/>
      <c r="C12" s="380"/>
      <c r="D12" s="381"/>
      <c r="E12" s="381"/>
      <c r="F12" s="380"/>
      <c r="G12" s="380"/>
      <c r="H12" s="380"/>
      <c r="I12" s="380"/>
      <c r="J12" s="380"/>
      <c r="K12" s="380"/>
      <c r="L12" s="380"/>
      <c r="M12" s="380"/>
      <c r="N12" s="380"/>
      <c r="O12" s="380"/>
    </row>
    <row r="13" spans="1:40" x14ac:dyDescent="0.2">
      <c r="A13" s="323" t="s">
        <v>536</v>
      </c>
      <c r="B13" s="390"/>
      <c r="C13" s="390"/>
      <c r="D13" s="390"/>
      <c r="E13" s="390"/>
      <c r="F13" s="390"/>
      <c r="G13" s="390"/>
      <c r="H13" s="390"/>
      <c r="I13" s="390"/>
    </row>
    <row r="14" spans="1:40" x14ac:dyDescent="0.2">
      <c r="A14" s="685" t="s">
        <v>639</v>
      </c>
      <c r="B14" s="390"/>
      <c r="C14" s="390"/>
      <c r="D14" s="390"/>
      <c r="E14" s="390"/>
      <c r="F14" s="390"/>
      <c r="G14" s="390"/>
      <c r="H14" s="390"/>
      <c r="I14" s="390"/>
    </row>
  </sheetData>
  <mergeCells count="5">
    <mergeCell ref="A1:D2"/>
    <mergeCell ref="H3:I3"/>
    <mergeCell ref="B3:C3"/>
    <mergeCell ref="D3:E3"/>
    <mergeCell ref="F3:G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M21"/>
  <sheetViews>
    <sheetView workbookViewId="0">
      <selection activeCell="B6" sqref="B6:I8"/>
    </sheetView>
  </sheetViews>
  <sheetFormatPr baseColWidth="10" defaultColWidth="11" defaultRowHeight="12.75" x14ac:dyDescent="0.2"/>
  <cols>
    <col min="1" max="1" width="30.25" style="349" customWidth="1"/>
    <col min="2" max="2" width="11" style="349"/>
    <col min="3" max="3" width="11.625" style="349" customWidth="1"/>
    <col min="4" max="4" width="11" style="349"/>
    <col min="5" max="5" width="11.625" style="349" customWidth="1"/>
    <col min="6" max="6" width="11" style="349"/>
    <col min="7" max="7" width="11.625" style="349" customWidth="1"/>
    <col min="8" max="9" width="10.5" style="349" customWidth="1"/>
    <col min="10" max="16384" width="11" style="349"/>
  </cols>
  <sheetData>
    <row r="1" spans="1:12" x14ac:dyDescent="0.2">
      <c r="A1" s="892" t="s">
        <v>40</v>
      </c>
      <c r="B1" s="892"/>
      <c r="C1" s="892"/>
      <c r="D1" s="184"/>
      <c r="E1" s="184"/>
      <c r="F1" s="184"/>
      <c r="G1" s="12"/>
      <c r="H1" s="12"/>
      <c r="I1" s="12"/>
      <c r="J1" s="12"/>
      <c r="K1" s="12"/>
      <c r="L1" s="12"/>
    </row>
    <row r="2" spans="1:12" x14ac:dyDescent="0.2">
      <c r="A2" s="892"/>
      <c r="B2" s="892"/>
      <c r="C2" s="892"/>
      <c r="D2" s="402"/>
      <c r="E2" s="184"/>
      <c r="F2" s="184"/>
      <c r="H2" s="12"/>
      <c r="I2" s="12"/>
      <c r="J2" s="12"/>
      <c r="K2" s="12"/>
    </row>
    <row r="3" spans="1:12" x14ac:dyDescent="0.2">
      <c r="A3" s="401"/>
      <c r="B3" s="12"/>
      <c r="C3" s="12"/>
      <c r="D3" s="12"/>
      <c r="E3" s="12"/>
      <c r="F3" s="12"/>
      <c r="G3" s="12"/>
      <c r="H3" s="350"/>
      <c r="I3" s="388" t="s">
        <v>578</v>
      </c>
      <c r="J3" s="12"/>
      <c r="K3" s="12"/>
      <c r="L3" s="12"/>
    </row>
    <row r="4" spans="1:12" x14ac:dyDescent="0.2">
      <c r="A4" s="199"/>
      <c r="B4" s="904">
        <f>INDICE!A3</f>
        <v>42644</v>
      </c>
      <c r="C4" s="905">
        <v>41671</v>
      </c>
      <c r="D4" s="904">
        <f>DATE(YEAR(B4),MONTH(B4)-1,1)</f>
        <v>42614</v>
      </c>
      <c r="E4" s="905"/>
      <c r="F4" s="904">
        <f>DATE(YEAR(B4)-1,MONTH(B4),1)</f>
        <v>42278</v>
      </c>
      <c r="G4" s="905"/>
      <c r="H4" s="853" t="s">
        <v>486</v>
      </c>
      <c r="I4" s="853"/>
      <c r="J4" s="12"/>
      <c r="K4" s="12"/>
      <c r="L4" s="12"/>
    </row>
    <row r="5" spans="1:12" x14ac:dyDescent="0.2">
      <c r="A5" s="401"/>
      <c r="B5" s="260" t="s">
        <v>54</v>
      </c>
      <c r="C5" s="260" t="s">
        <v>109</v>
      </c>
      <c r="D5" s="260" t="s">
        <v>54</v>
      </c>
      <c r="E5" s="260" t="s">
        <v>109</v>
      </c>
      <c r="F5" s="260" t="s">
        <v>54</v>
      </c>
      <c r="G5" s="260" t="s">
        <v>109</v>
      </c>
      <c r="H5" s="442">
        <f>D4</f>
        <v>42614</v>
      </c>
      <c r="I5" s="442">
        <f>F4</f>
        <v>42278</v>
      </c>
      <c r="J5" s="12"/>
      <c r="K5" s="12"/>
      <c r="L5" s="12"/>
    </row>
    <row r="6" spans="1:12" ht="15" customHeight="1" x14ac:dyDescent="0.2">
      <c r="A6" s="199" t="s">
        <v>425</v>
      </c>
      <c r="B6" s="352">
        <v>7678.1679999999997</v>
      </c>
      <c r="C6" s="351">
        <v>26.126552782614343</v>
      </c>
      <c r="D6" s="352">
        <v>8547.9879999999994</v>
      </c>
      <c r="E6" s="351">
        <v>28.333329024327785</v>
      </c>
      <c r="F6" s="352">
        <v>6966.0910000000003</v>
      </c>
      <c r="G6" s="351">
        <v>22.626153367392511</v>
      </c>
      <c r="H6" s="237">
        <v>-10.175727902285308</v>
      </c>
      <c r="I6" s="237">
        <v>10.222045620707499</v>
      </c>
      <c r="J6" s="12"/>
      <c r="K6" s="12"/>
      <c r="L6" s="12"/>
    </row>
    <row r="7" spans="1:12" ht="14.25" x14ac:dyDescent="0.2">
      <c r="A7" s="400" t="s">
        <v>424</v>
      </c>
      <c r="B7" s="352">
        <v>21710.202000000001</v>
      </c>
      <c r="C7" s="351">
        <v>73.873447217385646</v>
      </c>
      <c r="D7" s="352">
        <v>21621.385999999999</v>
      </c>
      <c r="E7" s="351">
        <v>71.666670975672218</v>
      </c>
      <c r="F7" s="352">
        <v>23821.692000000003</v>
      </c>
      <c r="G7" s="351">
        <v>77.373846632607496</v>
      </c>
      <c r="H7" s="237">
        <v>0.410778476458459</v>
      </c>
      <c r="I7" s="237">
        <v>-8.8637280676788244</v>
      </c>
      <c r="J7" s="12"/>
      <c r="K7" s="12"/>
      <c r="L7" s="12"/>
    </row>
    <row r="8" spans="1:12" x14ac:dyDescent="0.2">
      <c r="A8" s="243" t="s">
        <v>118</v>
      </c>
      <c r="B8" s="244">
        <v>29388.370000000003</v>
      </c>
      <c r="C8" s="245">
        <v>100</v>
      </c>
      <c r="D8" s="244">
        <v>30169.373999999996</v>
      </c>
      <c r="E8" s="245">
        <v>100</v>
      </c>
      <c r="F8" s="244">
        <v>30787.783000000003</v>
      </c>
      <c r="G8" s="245">
        <v>100</v>
      </c>
      <c r="H8" s="92">
        <v>-2.5887312080124492</v>
      </c>
      <c r="I8" s="92">
        <v>-4.5453516415910826</v>
      </c>
      <c r="J8" s="398"/>
      <c r="K8" s="398"/>
    </row>
    <row r="9" spans="1:12" s="379" customFormat="1" x14ac:dyDescent="0.2">
      <c r="A9" s="398"/>
      <c r="B9" s="398"/>
      <c r="C9" s="398"/>
      <c r="D9" s="398"/>
      <c r="E9" s="398"/>
      <c r="F9" s="398"/>
      <c r="H9" s="398"/>
      <c r="I9" s="247" t="s">
        <v>236</v>
      </c>
      <c r="J9" s="380"/>
      <c r="K9" s="380"/>
      <c r="L9" s="380"/>
    </row>
    <row r="10" spans="1:12" x14ac:dyDescent="0.2">
      <c r="A10" s="711" t="s">
        <v>576</v>
      </c>
      <c r="B10" s="380"/>
      <c r="C10" s="381"/>
      <c r="D10" s="380"/>
      <c r="E10" s="380"/>
      <c r="F10" s="380"/>
      <c r="G10" s="380"/>
      <c r="H10" s="398"/>
      <c r="I10" s="398"/>
      <c r="J10" s="398"/>
      <c r="K10" s="398"/>
      <c r="L10" s="398"/>
    </row>
    <row r="11" spans="1:12" x14ac:dyDescent="0.2">
      <c r="A11" s="323" t="s">
        <v>577</v>
      </c>
      <c r="B11" s="398"/>
      <c r="C11" s="399"/>
      <c r="D11" s="398"/>
      <c r="E11" s="398"/>
      <c r="F11" s="398"/>
      <c r="G11" s="398"/>
      <c r="H11" s="398"/>
      <c r="I11" s="398"/>
      <c r="J11" s="398"/>
      <c r="K11" s="398"/>
      <c r="L11" s="398"/>
    </row>
    <row r="12" spans="1:12" x14ac:dyDescent="0.2">
      <c r="A12" s="323" t="s">
        <v>536</v>
      </c>
      <c r="B12" s="398"/>
      <c r="C12" s="398"/>
      <c r="D12" s="398"/>
      <c r="E12" s="398"/>
      <c r="F12" s="398"/>
      <c r="G12" s="398"/>
      <c r="H12" s="12"/>
      <c r="I12" s="184"/>
      <c r="J12" s="398"/>
      <c r="K12" s="398"/>
      <c r="L12" s="398"/>
    </row>
    <row r="13" spans="1:12" x14ac:dyDescent="0.2">
      <c r="A13" s="398"/>
      <c r="B13" s="398"/>
      <c r="C13" s="398"/>
      <c r="D13" s="398"/>
      <c r="E13" s="398"/>
      <c r="F13" s="398"/>
      <c r="G13" s="398"/>
      <c r="H13" s="12"/>
      <c r="I13" s="12"/>
      <c r="J13" s="398"/>
      <c r="K13" s="398"/>
      <c r="L13" s="398"/>
    </row>
    <row r="14" spans="1:12" x14ac:dyDescent="0.2">
      <c r="A14" s="398"/>
      <c r="B14" s="398"/>
      <c r="C14" s="398"/>
      <c r="D14" s="398"/>
      <c r="E14" s="398"/>
      <c r="F14" s="398"/>
      <c r="G14" s="398"/>
      <c r="H14" s="12"/>
      <c r="I14" s="12"/>
      <c r="J14" s="12"/>
      <c r="K14" s="12"/>
      <c r="L14" s="12"/>
    </row>
    <row r="15" spans="1:12" x14ac:dyDescent="0.2">
      <c r="A15" s="12"/>
      <c r="B15" s="84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7" spans="2:13" x14ac:dyDescent="0.2">
      <c r="B17" s="780"/>
    </row>
    <row r="18" spans="2:13" x14ac:dyDescent="0.2">
      <c r="B18" s="780"/>
    </row>
    <row r="19" spans="2:13" x14ac:dyDescent="0.2">
      <c r="M19" s="349" t="s">
        <v>423</v>
      </c>
    </row>
    <row r="21" spans="2:13" x14ac:dyDescent="0.2">
      <c r="C21" s="780"/>
    </row>
  </sheetData>
  <mergeCells count="5">
    <mergeCell ref="F4:G4"/>
    <mergeCell ref="D4:E4"/>
    <mergeCell ref="B4:C4"/>
    <mergeCell ref="A1:C2"/>
    <mergeCell ref="H4:I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G68"/>
  <sheetViews>
    <sheetView workbookViewId="0">
      <selection activeCell="I1" sqref="I1"/>
    </sheetView>
  </sheetViews>
  <sheetFormatPr baseColWidth="10" defaultRowHeight="14.25" x14ac:dyDescent="0.2"/>
  <cols>
    <col min="1" max="1" width="22" customWidth="1"/>
    <col min="2" max="2" width="14.125" customWidth="1"/>
    <col min="5" max="5" width="11" customWidth="1"/>
    <col min="6" max="6" width="11.75" customWidth="1"/>
  </cols>
  <sheetData>
    <row r="1" spans="1:7" x14ac:dyDescent="0.2">
      <c r="A1" s="906" t="s">
        <v>1</v>
      </c>
      <c r="B1" s="906"/>
      <c r="C1" s="906"/>
      <c r="D1" s="906"/>
      <c r="E1" s="403"/>
      <c r="F1" s="403"/>
      <c r="G1" s="404"/>
    </row>
    <row r="2" spans="1:7" x14ac:dyDescent="0.2">
      <c r="A2" s="906"/>
      <c r="B2" s="906"/>
      <c r="C2" s="906"/>
      <c r="D2" s="906"/>
      <c r="E2" s="404"/>
      <c r="F2" s="404"/>
      <c r="G2" s="404"/>
    </row>
    <row r="3" spans="1:7" x14ac:dyDescent="0.2">
      <c r="A3" s="614"/>
      <c r="B3" s="614"/>
      <c r="C3" s="614"/>
      <c r="D3" s="404"/>
      <c r="E3" s="404"/>
      <c r="F3" s="404"/>
      <c r="G3" s="404"/>
    </row>
    <row r="4" spans="1:7" x14ac:dyDescent="0.2">
      <c r="A4" s="405" t="s">
        <v>426</v>
      </c>
      <c r="B4" s="404"/>
      <c r="C4" s="404"/>
      <c r="D4" s="404"/>
      <c r="E4" s="404"/>
      <c r="F4" s="404"/>
      <c r="G4" s="404"/>
    </row>
    <row r="5" spans="1:7" x14ac:dyDescent="0.2">
      <c r="A5" s="406"/>
      <c r="B5" s="406" t="s">
        <v>427</v>
      </c>
      <c r="C5" s="406" t="s">
        <v>428</v>
      </c>
      <c r="D5" s="406" t="s">
        <v>429</v>
      </c>
      <c r="E5" s="406" t="s">
        <v>430</v>
      </c>
      <c r="F5" s="406" t="s">
        <v>54</v>
      </c>
      <c r="G5" s="404"/>
    </row>
    <row r="6" spans="1:7" x14ac:dyDescent="0.2">
      <c r="A6" s="407" t="s">
        <v>427</v>
      </c>
      <c r="B6" s="408">
        <v>1</v>
      </c>
      <c r="C6" s="408">
        <v>238.8</v>
      </c>
      <c r="D6" s="408">
        <v>0.23880000000000001</v>
      </c>
      <c r="E6" s="409" t="s">
        <v>431</v>
      </c>
      <c r="F6" s="409">
        <v>0.27779999999999999</v>
      </c>
      <c r="G6" s="404"/>
    </row>
    <row r="7" spans="1:7" x14ac:dyDescent="0.2">
      <c r="A7" s="410" t="s">
        <v>428</v>
      </c>
      <c r="B7" s="411" t="s">
        <v>432</v>
      </c>
      <c r="C7" s="412">
        <v>1</v>
      </c>
      <c r="D7" s="413" t="s">
        <v>433</v>
      </c>
      <c r="E7" s="413" t="s">
        <v>434</v>
      </c>
      <c r="F7" s="411" t="s">
        <v>435</v>
      </c>
      <c r="G7" s="404"/>
    </row>
    <row r="8" spans="1:7" x14ac:dyDescent="0.2">
      <c r="A8" s="410" t="s">
        <v>429</v>
      </c>
      <c r="B8" s="411">
        <v>4.1867999999999999</v>
      </c>
      <c r="C8" s="413" t="s">
        <v>436</v>
      </c>
      <c r="D8" s="412">
        <v>1</v>
      </c>
      <c r="E8" s="413" t="s">
        <v>437</v>
      </c>
      <c r="F8" s="411">
        <v>1.163</v>
      </c>
      <c r="G8" s="404"/>
    </row>
    <row r="9" spans="1:7" x14ac:dyDescent="0.2">
      <c r="A9" s="410" t="s">
        <v>430</v>
      </c>
      <c r="B9" s="411" t="s">
        <v>438</v>
      </c>
      <c r="C9" s="413" t="s">
        <v>439</v>
      </c>
      <c r="D9" s="413" t="s">
        <v>440</v>
      </c>
      <c r="E9" s="411">
        <v>1</v>
      </c>
      <c r="F9" s="414">
        <v>11630</v>
      </c>
      <c r="G9" s="404"/>
    </row>
    <row r="10" spans="1:7" x14ac:dyDescent="0.2">
      <c r="A10" s="415" t="s">
        <v>54</v>
      </c>
      <c r="B10" s="416">
        <v>3.6</v>
      </c>
      <c r="C10" s="416">
        <v>860</v>
      </c>
      <c r="D10" s="416">
        <v>0.86</v>
      </c>
      <c r="E10" s="417" t="s">
        <v>441</v>
      </c>
      <c r="F10" s="416">
        <v>1</v>
      </c>
      <c r="G10" s="404"/>
    </row>
    <row r="11" spans="1:7" x14ac:dyDescent="0.2">
      <c r="A11" s="410"/>
      <c r="B11" s="412"/>
      <c r="C11" s="412"/>
      <c r="D11" s="412"/>
      <c r="E11" s="411"/>
      <c r="F11" s="412"/>
      <c r="G11" s="404"/>
    </row>
    <row r="12" spans="1:7" x14ac:dyDescent="0.2">
      <c r="A12" s="405"/>
      <c r="B12" s="404"/>
      <c r="C12" s="404"/>
      <c r="D12" s="404"/>
      <c r="E12" s="418"/>
      <c r="F12" s="404"/>
      <c r="G12" s="404"/>
    </row>
    <row r="13" spans="1:7" x14ac:dyDescent="0.2">
      <c r="A13" s="405" t="s">
        <v>442</v>
      </c>
      <c r="B13" s="404"/>
      <c r="C13" s="404"/>
      <c r="D13" s="404"/>
      <c r="E13" s="404"/>
      <c r="F13" s="404"/>
      <c r="G13" s="404"/>
    </row>
    <row r="14" spans="1:7" x14ac:dyDescent="0.2">
      <c r="A14" s="406"/>
      <c r="B14" s="419" t="s">
        <v>443</v>
      </c>
      <c r="C14" s="406" t="s">
        <v>444</v>
      </c>
      <c r="D14" s="406" t="s">
        <v>445</v>
      </c>
      <c r="E14" s="406" t="s">
        <v>446</v>
      </c>
      <c r="F14" s="406" t="s">
        <v>447</v>
      </c>
      <c r="G14" s="412"/>
    </row>
    <row r="15" spans="1:7" x14ac:dyDescent="0.2">
      <c r="A15" s="407" t="s">
        <v>443</v>
      </c>
      <c r="B15" s="408">
        <v>1</v>
      </c>
      <c r="C15" s="408">
        <v>2.3810000000000001E-2</v>
      </c>
      <c r="D15" s="408">
        <v>0.13370000000000001</v>
      </c>
      <c r="E15" s="408">
        <v>3.7850000000000001</v>
      </c>
      <c r="F15" s="408">
        <v>3.8E-3</v>
      </c>
      <c r="G15" s="412"/>
    </row>
    <row r="16" spans="1:7" x14ac:dyDescent="0.2">
      <c r="A16" s="410" t="s">
        <v>444</v>
      </c>
      <c r="B16" s="412">
        <v>42</v>
      </c>
      <c r="C16" s="412">
        <v>1</v>
      </c>
      <c r="D16" s="412">
        <v>5.6150000000000002</v>
      </c>
      <c r="E16" s="412">
        <v>159</v>
      </c>
      <c r="F16" s="412">
        <v>0.159</v>
      </c>
      <c r="G16" s="412"/>
    </row>
    <row r="17" spans="1:7" x14ac:dyDescent="0.2">
      <c r="A17" s="410" t="s">
        <v>445</v>
      </c>
      <c r="B17" s="412">
        <v>7.48</v>
      </c>
      <c r="C17" s="412">
        <v>0.17810000000000001</v>
      </c>
      <c r="D17" s="412">
        <v>1</v>
      </c>
      <c r="E17" s="412">
        <v>28.3</v>
      </c>
      <c r="F17" s="412">
        <v>2.8299999999999999E-2</v>
      </c>
      <c r="G17" s="412"/>
    </row>
    <row r="18" spans="1:7" x14ac:dyDescent="0.2">
      <c r="A18" s="410" t="s">
        <v>446</v>
      </c>
      <c r="B18" s="412">
        <v>0.26419999999999999</v>
      </c>
      <c r="C18" s="412">
        <v>6.3E-3</v>
      </c>
      <c r="D18" s="412">
        <v>3.5299999999999998E-2</v>
      </c>
      <c r="E18" s="412">
        <v>1</v>
      </c>
      <c r="F18" s="412">
        <v>1E-3</v>
      </c>
      <c r="G18" s="412"/>
    </row>
    <row r="19" spans="1:7" x14ac:dyDescent="0.2">
      <c r="A19" s="415" t="s">
        <v>447</v>
      </c>
      <c r="B19" s="416">
        <v>264.2</v>
      </c>
      <c r="C19" s="416">
        <v>6.2889999999999997</v>
      </c>
      <c r="D19" s="416">
        <v>35.314700000000002</v>
      </c>
      <c r="E19" s="420">
        <v>1000</v>
      </c>
      <c r="F19" s="416">
        <v>1</v>
      </c>
      <c r="G19" s="412"/>
    </row>
    <row r="20" spans="1:7" x14ac:dyDescent="0.2">
      <c r="A20" s="404"/>
      <c r="B20" s="404"/>
      <c r="C20" s="404"/>
      <c r="D20" s="404"/>
      <c r="E20" s="404"/>
      <c r="F20" s="404"/>
      <c r="G20" s="404"/>
    </row>
    <row r="21" spans="1:7" x14ac:dyDescent="0.2">
      <c r="A21" s="404"/>
      <c r="B21" s="404"/>
      <c r="C21" s="404"/>
      <c r="D21" s="404"/>
      <c r="E21" s="404"/>
      <c r="F21" s="404"/>
      <c r="G21" s="404"/>
    </row>
    <row r="22" spans="1:7" x14ac:dyDescent="0.2">
      <c r="A22" s="405" t="s">
        <v>448</v>
      </c>
      <c r="B22" s="404"/>
      <c r="C22" s="404"/>
      <c r="D22" s="404"/>
      <c r="E22" s="404"/>
      <c r="F22" s="404"/>
      <c r="G22" s="404"/>
    </row>
    <row r="23" spans="1:7" x14ac:dyDescent="0.2">
      <c r="A23" s="421" t="s">
        <v>305</v>
      </c>
      <c r="B23" s="421"/>
      <c r="C23" s="421"/>
      <c r="D23" s="421"/>
      <c r="E23" s="421"/>
      <c r="F23" s="421"/>
      <c r="G23" s="404"/>
    </row>
    <row r="24" spans="1:7" x14ac:dyDescent="0.2">
      <c r="A24" s="907" t="s">
        <v>449</v>
      </c>
      <c r="B24" s="907"/>
      <c r="C24" s="907"/>
      <c r="D24" s="908" t="s">
        <v>450</v>
      </c>
      <c r="E24" s="908"/>
      <c r="F24" s="908"/>
      <c r="G24" s="404"/>
    </row>
    <row r="25" spans="1:7" x14ac:dyDescent="0.2">
      <c r="A25" s="404"/>
      <c r="B25" s="404"/>
      <c r="C25" s="404"/>
      <c r="D25" s="404"/>
      <c r="E25" s="404"/>
      <c r="F25" s="404"/>
      <c r="G25" s="404"/>
    </row>
    <row r="26" spans="1:7" x14ac:dyDescent="0.2">
      <c r="A26" s="404"/>
      <c r="B26" s="404"/>
      <c r="C26" s="404"/>
      <c r="D26" s="404"/>
      <c r="E26" s="404"/>
      <c r="F26" s="404"/>
      <c r="G26" s="404"/>
    </row>
    <row r="27" spans="1:7" x14ac:dyDescent="0.2">
      <c r="A27" s="60" t="s">
        <v>451</v>
      </c>
      <c r="B27" s="404"/>
      <c r="C27" s="60"/>
      <c r="D27" s="405" t="s">
        <v>452</v>
      </c>
      <c r="E27" s="404"/>
      <c r="F27" s="404"/>
      <c r="G27" s="404"/>
    </row>
    <row r="28" spans="1:7" x14ac:dyDescent="0.2">
      <c r="A28" s="421" t="s">
        <v>305</v>
      </c>
      <c r="B28" s="422" t="s">
        <v>454</v>
      </c>
      <c r="C28" s="58"/>
      <c r="D28" s="407" t="s">
        <v>113</v>
      </c>
      <c r="E28" s="408"/>
      <c r="F28" s="409" t="s">
        <v>455</v>
      </c>
      <c r="G28" s="404"/>
    </row>
    <row r="29" spans="1:7" x14ac:dyDescent="0.2">
      <c r="A29" s="423" t="s">
        <v>459</v>
      </c>
      <c r="B29" s="424" t="s">
        <v>460</v>
      </c>
      <c r="C29" s="58"/>
      <c r="D29" s="415" t="s">
        <v>420</v>
      </c>
      <c r="E29" s="416"/>
      <c r="F29" s="417" t="s">
        <v>461</v>
      </c>
      <c r="G29" s="404"/>
    </row>
    <row r="30" spans="1:7" x14ac:dyDescent="0.2">
      <c r="A30" s="425" t="s">
        <v>462</v>
      </c>
      <c r="B30" s="426" t="s">
        <v>463</v>
      </c>
      <c r="C30" s="404"/>
      <c r="D30" s="404"/>
      <c r="E30" s="404"/>
      <c r="F30" s="404"/>
      <c r="G30" s="404"/>
    </row>
    <row r="31" spans="1:7" x14ac:dyDescent="0.2">
      <c r="A31" s="404"/>
      <c r="B31" s="404"/>
      <c r="C31" s="404"/>
      <c r="D31" s="404"/>
      <c r="E31" s="404"/>
      <c r="F31" s="404"/>
      <c r="G31" s="404"/>
    </row>
    <row r="32" spans="1:7" x14ac:dyDescent="0.2">
      <c r="A32" s="404"/>
      <c r="B32" s="404"/>
      <c r="C32" s="404"/>
      <c r="D32" s="404"/>
      <c r="E32" s="404"/>
      <c r="F32" s="404"/>
      <c r="G32" s="404"/>
    </row>
    <row r="33" spans="1:7" x14ac:dyDescent="0.2">
      <c r="A33" s="405" t="s">
        <v>453</v>
      </c>
      <c r="B33" s="404"/>
      <c r="C33" s="404"/>
      <c r="D33" s="404"/>
      <c r="E33" s="405" t="s">
        <v>464</v>
      </c>
      <c r="F33" s="404"/>
      <c r="G33" s="404"/>
    </row>
    <row r="34" spans="1:7" x14ac:dyDescent="0.2">
      <c r="A34" s="421" t="s">
        <v>456</v>
      </c>
      <c r="B34" s="421" t="s">
        <v>457</v>
      </c>
      <c r="C34" s="421" t="s">
        <v>458</v>
      </c>
      <c r="D34" s="412"/>
      <c r="E34" s="406"/>
      <c r="F34" s="406" t="s">
        <v>465</v>
      </c>
      <c r="G34" s="404"/>
    </row>
    <row r="35" spans="1:7" x14ac:dyDescent="0.2">
      <c r="A35" s="1"/>
      <c r="B35" s="1"/>
      <c r="C35" s="1"/>
      <c r="D35" s="1"/>
      <c r="E35" s="407" t="s">
        <v>466</v>
      </c>
      <c r="F35" s="427">
        <v>11.6</v>
      </c>
      <c r="G35" s="404"/>
    </row>
    <row r="36" spans="1:7" x14ac:dyDescent="0.2">
      <c r="A36" s="1"/>
      <c r="B36" s="1"/>
      <c r="C36" s="1"/>
      <c r="D36" s="1"/>
      <c r="E36" s="410" t="s">
        <v>48</v>
      </c>
      <c r="F36" s="427">
        <v>8.5299999999999994</v>
      </c>
      <c r="G36" s="404"/>
    </row>
    <row r="37" spans="1:7" x14ac:dyDescent="0.2">
      <c r="A37" s="1"/>
      <c r="B37" s="1"/>
      <c r="C37" s="1"/>
      <c r="D37" s="1"/>
      <c r="E37" s="410" t="s">
        <v>49</v>
      </c>
      <c r="F37" s="427">
        <v>7.88</v>
      </c>
      <c r="G37" s="404"/>
    </row>
    <row r="38" spans="1:7" x14ac:dyDescent="0.2">
      <c r="A38" s="1"/>
      <c r="B38" s="1"/>
      <c r="C38" s="1"/>
      <c r="D38" s="1"/>
      <c r="E38" s="410" t="s">
        <v>467</v>
      </c>
      <c r="F38" s="427">
        <v>7.93</v>
      </c>
      <c r="G38" s="404"/>
    </row>
    <row r="39" spans="1:7" x14ac:dyDescent="0.2">
      <c r="A39" s="1"/>
      <c r="B39" s="1"/>
      <c r="C39" s="1"/>
      <c r="D39" s="1"/>
      <c r="E39" s="410" t="s">
        <v>128</v>
      </c>
      <c r="F39" s="427">
        <v>7.46</v>
      </c>
      <c r="G39" s="404"/>
    </row>
    <row r="40" spans="1:7" x14ac:dyDescent="0.2">
      <c r="A40" s="1"/>
      <c r="B40" s="1"/>
      <c r="C40" s="1"/>
      <c r="D40" s="1"/>
      <c r="E40" s="410" t="s">
        <v>129</v>
      </c>
      <c r="F40" s="427">
        <v>6.66</v>
      </c>
      <c r="G40" s="404"/>
    </row>
    <row r="41" spans="1:7" x14ac:dyDescent="0.2">
      <c r="A41" s="1"/>
      <c r="B41" s="1"/>
      <c r="C41" s="1"/>
      <c r="D41" s="1"/>
      <c r="E41" s="415" t="s">
        <v>468</v>
      </c>
      <c r="F41" s="428">
        <v>8</v>
      </c>
      <c r="G41" s="404"/>
    </row>
    <row r="42" spans="1:7" x14ac:dyDescent="0.2">
      <c r="A42" s="404"/>
      <c r="B42" s="404"/>
      <c r="C42" s="404"/>
      <c r="D42" s="404"/>
      <c r="E42" s="404"/>
      <c r="F42" s="404"/>
      <c r="G42" s="404"/>
    </row>
    <row r="43" spans="1:7" x14ac:dyDescent="0.2">
      <c r="A43" s="404"/>
      <c r="B43" s="404"/>
      <c r="C43" s="404"/>
      <c r="D43" s="404"/>
      <c r="E43" s="404"/>
      <c r="F43" s="404"/>
      <c r="G43" s="404"/>
    </row>
    <row r="44" spans="1:7" x14ac:dyDescent="0.2">
      <c r="A44" s="404"/>
      <c r="B44" s="404"/>
      <c r="C44" s="404"/>
      <c r="D44" s="404"/>
      <c r="E44" s="404"/>
      <c r="F44" s="404"/>
      <c r="G44" s="404"/>
    </row>
    <row r="45" spans="1:7" ht="15" x14ac:dyDescent="0.25">
      <c r="A45" s="429" t="s">
        <v>469</v>
      </c>
      <c r="B45" s="1"/>
      <c r="C45" s="1"/>
      <c r="D45" s="1"/>
      <c r="E45" s="1"/>
      <c r="F45" s="1"/>
      <c r="G45" s="1"/>
    </row>
    <row r="46" spans="1:7" x14ac:dyDescent="0.2">
      <c r="A46" s="1" t="s">
        <v>470</v>
      </c>
      <c r="B46" s="1"/>
      <c r="C46" s="1"/>
      <c r="D46" s="1"/>
      <c r="E46" s="1"/>
      <c r="F46" s="1"/>
      <c r="G46" s="1"/>
    </row>
    <row r="47" spans="1:7" x14ac:dyDescent="0.2">
      <c r="A47" s="1" t="s">
        <v>471</v>
      </c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ht="15" x14ac:dyDescent="0.25">
      <c r="A49" s="429" t="s">
        <v>472</v>
      </c>
      <c r="B49" s="1"/>
      <c r="C49" s="1"/>
      <c r="D49" s="1"/>
      <c r="E49" s="1"/>
      <c r="F49" s="1"/>
      <c r="G49" s="1"/>
    </row>
    <row r="50" spans="1:7" x14ac:dyDescent="0.2">
      <c r="A50" s="1" t="s">
        <v>643</v>
      </c>
      <c r="B50" s="1"/>
      <c r="C50" s="1"/>
      <c r="D50" s="1"/>
      <c r="E50" s="1"/>
      <c r="F50" s="1"/>
      <c r="G50" s="1"/>
    </row>
    <row r="51" spans="1:7" x14ac:dyDescent="0.2">
      <c r="A51" s="1" t="s">
        <v>644</v>
      </c>
      <c r="B51" s="1"/>
      <c r="C51" s="1"/>
      <c r="D51" s="1"/>
      <c r="E51" s="1"/>
      <c r="F51" s="1"/>
      <c r="G51" s="1"/>
    </row>
    <row r="52" spans="1:7" x14ac:dyDescent="0.2">
      <c r="A52" s="1" t="s">
        <v>645</v>
      </c>
      <c r="B52" s="1"/>
      <c r="C52" s="1"/>
      <c r="D52" s="1"/>
      <c r="E52" s="1"/>
      <c r="F52" s="1"/>
      <c r="G52" s="1"/>
    </row>
    <row r="53" spans="1:7" x14ac:dyDescent="0.2">
      <c r="A53" s="1" t="s">
        <v>646</v>
      </c>
      <c r="B53" s="1"/>
      <c r="C53" s="1"/>
      <c r="D53" s="1"/>
      <c r="E53" s="1"/>
      <c r="F53" s="1"/>
      <c r="G53" s="1"/>
    </row>
    <row r="54" spans="1:7" x14ac:dyDescent="0.2">
      <c r="A54" s="1"/>
      <c r="B54" s="1"/>
      <c r="C54" s="1"/>
      <c r="D54" s="1"/>
      <c r="E54" s="1"/>
      <c r="F54" s="1"/>
      <c r="G54" s="1"/>
    </row>
    <row r="55" spans="1:7" ht="15" x14ac:dyDescent="0.25">
      <c r="A55" s="429" t="s">
        <v>473</v>
      </c>
      <c r="B55" s="1"/>
      <c r="C55" s="1"/>
      <c r="D55" s="1"/>
      <c r="E55" s="1"/>
      <c r="F55" s="1"/>
      <c r="G55" s="1"/>
    </row>
    <row r="56" spans="1:7" x14ac:dyDescent="0.2">
      <c r="A56" s="1" t="s">
        <v>647</v>
      </c>
      <c r="B56" s="1"/>
      <c r="C56" s="1"/>
      <c r="D56" s="1"/>
      <c r="E56" s="1"/>
      <c r="F56" s="1"/>
      <c r="G56" s="1"/>
    </row>
    <row r="57" spans="1:7" x14ac:dyDescent="0.2">
      <c r="A57" s="1" t="s">
        <v>648</v>
      </c>
      <c r="B57" s="1"/>
      <c r="C57" s="1"/>
      <c r="D57" s="1"/>
      <c r="E57" s="1"/>
      <c r="F57" s="1"/>
      <c r="G57" s="1"/>
    </row>
    <row r="58" spans="1:7" x14ac:dyDescent="0.2">
      <c r="A58" s="1" t="s">
        <v>649</v>
      </c>
      <c r="B58" s="1"/>
      <c r="C58" s="1"/>
      <c r="D58" s="1"/>
      <c r="E58" s="1"/>
      <c r="F58" s="1"/>
      <c r="G58" s="1"/>
    </row>
    <row r="59" spans="1:7" x14ac:dyDescent="0.2">
      <c r="A59" s="1" t="s">
        <v>650</v>
      </c>
      <c r="B59" s="1"/>
      <c r="C59" s="1"/>
      <c r="D59" s="1"/>
      <c r="E59" s="1"/>
      <c r="F59" s="1"/>
      <c r="G59" s="1"/>
    </row>
    <row r="60" spans="1:7" x14ac:dyDescent="0.2">
      <c r="A60" s="1"/>
      <c r="B60" s="1"/>
      <c r="C60" s="1"/>
      <c r="D60" s="1"/>
      <c r="E60" s="1"/>
      <c r="F60" s="1"/>
      <c r="G60" s="1"/>
    </row>
    <row r="61" spans="1:7" ht="15" x14ac:dyDescent="0.25">
      <c r="A61" s="429" t="s">
        <v>632</v>
      </c>
      <c r="B61" s="1"/>
      <c r="C61" s="1"/>
      <c r="D61" s="1"/>
      <c r="E61" s="1"/>
      <c r="F61" s="1"/>
      <c r="G61" s="1"/>
    </row>
    <row r="62" spans="1:7" x14ac:dyDescent="0.2">
      <c r="A62" s="1" t="s">
        <v>651</v>
      </c>
      <c r="B62" s="1"/>
      <c r="C62" s="1"/>
      <c r="D62" s="1"/>
      <c r="E62" s="1"/>
      <c r="F62" s="1"/>
      <c r="G62" s="1"/>
    </row>
    <row r="63" spans="1:7" x14ac:dyDescent="0.2">
      <c r="A63" s="1" t="s">
        <v>635</v>
      </c>
      <c r="B63" s="1"/>
      <c r="C63" s="1"/>
      <c r="D63" s="1"/>
      <c r="E63" s="1"/>
      <c r="F63" s="1"/>
      <c r="G63" s="1"/>
    </row>
    <row r="64" spans="1:7" x14ac:dyDescent="0.2">
      <c r="A64" s="1"/>
      <c r="B64" s="1"/>
      <c r="C64" s="1"/>
      <c r="D64" s="1"/>
      <c r="E64" s="1"/>
      <c r="F64" s="1"/>
      <c r="G64" s="1"/>
    </row>
    <row r="65" spans="1:7" ht="15" x14ac:dyDescent="0.25">
      <c r="A65" s="429" t="s">
        <v>474</v>
      </c>
      <c r="B65" s="1"/>
      <c r="C65" s="1"/>
      <c r="D65" s="1"/>
      <c r="E65" s="1"/>
      <c r="F65" s="1"/>
      <c r="G65" s="1"/>
    </row>
    <row r="66" spans="1:7" x14ac:dyDescent="0.2">
      <c r="A66" s="1" t="s">
        <v>475</v>
      </c>
      <c r="B66" s="1"/>
      <c r="C66" s="1"/>
      <c r="D66" s="1"/>
      <c r="E66" s="1"/>
      <c r="F66" s="1"/>
      <c r="G66" s="1"/>
    </row>
    <row r="67" spans="1:7" x14ac:dyDescent="0.2">
      <c r="A67" s="1" t="s">
        <v>476</v>
      </c>
      <c r="B67" s="1"/>
      <c r="C67" s="1"/>
      <c r="D67" s="1"/>
      <c r="E67" s="1"/>
      <c r="F67" s="1"/>
      <c r="G67" s="1"/>
    </row>
    <row r="68" spans="1:7" x14ac:dyDescent="0.2">
      <c r="A68" s="1" t="s">
        <v>477</v>
      </c>
      <c r="B68" s="1"/>
      <c r="C68" s="1"/>
      <c r="D68" s="1"/>
      <c r="E68" s="1"/>
      <c r="F68" s="1"/>
      <c r="G68" s="1"/>
    </row>
  </sheetData>
  <mergeCells count="3">
    <mergeCell ref="A1:D2"/>
    <mergeCell ref="A24:C24"/>
    <mergeCell ref="D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56</vt:i4>
      </vt:variant>
      <vt:variant>
        <vt:lpstr>Rangos con nombre</vt:lpstr>
      </vt:variant>
      <vt:variant>
        <vt:i4>4</vt:i4>
      </vt:variant>
    </vt:vector>
  </HeadingPairs>
  <TitlesOfParts>
    <vt:vector baseType="lpstr" size="60">
      <vt:lpstr>INDICE</vt:lpstr>
      <vt:lpstr>Indicadores</vt:lpstr>
      <vt:lpstr>Energia primaria</vt:lpstr>
      <vt:lpstr>Energia final</vt:lpstr>
      <vt:lpstr>Consumo PP</vt:lpstr>
      <vt:lpstr>Tv año móvil cons. PP</vt:lpstr>
      <vt:lpstr>Consumo GLP</vt:lpstr>
      <vt:lpstr>Consumo gasolinas</vt:lpstr>
      <vt:lpstr>GNA CCAA</vt:lpstr>
      <vt:lpstr>Consumo gasóleos</vt:lpstr>
      <vt:lpstr>GO CCAA</vt:lpstr>
      <vt:lpstr>Consumo Combustibles Auto</vt:lpstr>
      <vt:lpstr>Bios</vt:lpstr>
      <vt:lpstr>Tv año móvil cons. auto</vt:lpstr>
      <vt:lpstr>Consumo Comb. Auto Canales</vt:lpstr>
      <vt:lpstr>Consumo Comb. Auto CCAA</vt:lpstr>
      <vt:lpstr>Consumo Querosenos</vt:lpstr>
      <vt:lpstr>Consumo Fuelóleos</vt:lpstr>
      <vt:lpstr>FO CCAA</vt:lpstr>
      <vt:lpstr>Consumo Otros Productos</vt:lpstr>
      <vt:lpstr>Impor Crudo</vt:lpstr>
      <vt:lpstr>Coste CIF</vt:lpstr>
      <vt:lpstr>imp-exp PP</vt:lpstr>
      <vt:lpstr>imp-exp PP paises</vt:lpstr>
      <vt:lpstr>produccion interior</vt:lpstr>
      <vt:lpstr>MP procesada</vt:lpstr>
      <vt:lpstr>Produccion bruta</vt:lpstr>
      <vt:lpstr>Balance</vt:lpstr>
      <vt:lpstr>PVP máximo bombona</vt:lpstr>
      <vt:lpstr>PVP de gna y glo</vt:lpstr>
      <vt:lpstr>PVP medio de la gna</vt:lpstr>
      <vt:lpstr>PVP medio del glo</vt:lpstr>
      <vt:lpstr>PVP medio del glo C</vt:lpstr>
      <vt:lpstr>Cotizaciones de los crudos</vt:lpstr>
      <vt:lpstr>Evolución crudos SPOT</vt:lpstr>
      <vt:lpstr>Cotizaciones FOB</vt:lpstr>
      <vt:lpstr>Consumo de gas natural</vt:lpstr>
      <vt:lpstr>Consumo de gas natural grupos</vt:lpstr>
      <vt:lpstr>Tasa variación año móvil GN </vt:lpstr>
      <vt:lpstr>Consumo de gas natural por CCAA</vt:lpstr>
      <vt:lpstr>import. GN paises</vt:lpstr>
      <vt:lpstr>import. GN puntos entrada </vt:lpstr>
      <vt:lpstr>Coste de aprov</vt:lpstr>
      <vt:lpstr>export. GN paises</vt:lpstr>
      <vt:lpstr>export. GN puntos salida</vt:lpstr>
      <vt:lpstr>importaciones netas GN</vt:lpstr>
      <vt:lpstr>Producción interior GN</vt:lpstr>
      <vt:lpstr>Balance  Gas natural</vt:lpstr>
      <vt:lpstr>PVP máximo TUR</vt:lpstr>
      <vt:lpstr>Cotizaciones GN</vt:lpstr>
      <vt:lpstr>Stocks mat. primas y PP</vt:lpstr>
      <vt:lpstr>EMS prod. pet.</vt:lpstr>
      <vt:lpstr>Nivel Stocks España</vt:lpstr>
      <vt:lpstr>RREE Cores</vt:lpstr>
      <vt:lpstr>Existencias GN</vt:lpstr>
      <vt:lpstr>Unidades y factores conversión</vt:lpstr>
      <vt:lpstr>'Consumo Comb. Auto Canales'!Área_de_impresión</vt:lpstr>
      <vt:lpstr>'Consumo gasóleos'!Área_de_impresión</vt:lpstr>
      <vt:lpstr>'Consumo GLP'!Área_de_impresión</vt:lpstr>
      <vt:lpstr>INDICE!Área_de_impresión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